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3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4">部门新增资产配置表10!$A:$A,部门新增资产配置表10!$1:$1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<sst xmlns="http://schemas.openxmlformats.org/spreadsheetml/2006/main" count="852" uniqueCount="380">
  <si>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</si>
  <si>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</si>
  <si>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</si>
  <si>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</si>
  <si>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</si>
  <si>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</si>
  <si>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</si>
  <si>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</si>
  <si>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</si>
  <si>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</si>
  <si>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</si>
  <si>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</si>
  <si>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</si>
  <si>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</si>
  <si>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</si>
  <si>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</si>
  <si>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</si>
  <si>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</si>
  <si>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</si>
  <si>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</si>
  <si>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</si>
  <si>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</si>
  <si>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</si>
  <si>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</si>
  <si>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</si>
  <si>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</si>
  <si>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</si>
  <si>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</si>
  <si>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</si>
  <si>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</si>
  <si>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</si>
  <si>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</si>
  <si>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</si>
  <si>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</si>
  <si>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</si>
  <si>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</si>
  <si>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</si>
  <si>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</si>
  <si>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</si>
  <si>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</si>
  <si>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</si>
  <si>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</si>
  <si>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</si>
  <si>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</si>
  <si>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</si>
  <si>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</si>
  <si>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</si>
  <si>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</si>
  <si>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</si>
  <si>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</si>
  <si>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</si>
  <si>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</si>
  <si>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</si>
  <si>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</si>
  <si>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</si>
  <si>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</si>
  <si>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</si>
  <si>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</si>
  <si>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</si>
  <si>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</si>
  <si>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</si>
  <si>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</si>
  <si>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</si>
  <si>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</si>
  <si>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</si>
  <si>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</si>
  <si>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</si>
  <si>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</si>
  <si>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</si>
  <si>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131015</t>
  </si>
  <si>
    <t>禄劝彝族苗族自治县马鹿塘乡卫生院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</si>
  <si>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</si>
  <si>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</si>
  <si>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</si>
  <si>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</si>
  <si>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</si>
  <si>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</si>
  <si>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</si>
  <si>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</si>
  <si>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</si>
  <si>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</si>
  <si>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</si>
  <si>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</si>
  <si>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</si>
  <si>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</si>
  <si>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</si>
  <si>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</si>
  <si>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</si>
  <si>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</si>
  <si>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</si>
  <si>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</si>
  <si>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</si>
  <si>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</si>
  <si>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</si>
  <si>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</si>
  <si>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</si>
  <si>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</si>
  <si>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</si>
  <si>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</si>
  <si>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</si>
  <si>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</si>
  <si>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</si>
  <si>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</si>
  <si>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</si>
  <si>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</si>
  <si>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</si>
  <si>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</si>
  <si>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</si>
  <si>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</si>
  <si>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</si>
  <si>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</si>
  <si>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</si>
  <si>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</si>
  <si>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</si>
  <si>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2100399</t>
  </si>
  <si>
    <t>其他基层医疗卫生机构支出</t>
  </si>
  <si>
    <t>21004</t>
  </si>
  <si>
    <t>公共卫生</t>
  </si>
  <si>
    <t>2100408</t>
  </si>
  <si>
    <t>基本公共卫生服务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</si>
  <si>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</si>
  <si>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</si>
  <si>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</si>
  <si>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</si>
  <si>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</si>
  <si>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</si>
  <si>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</si>
  <si>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</si>
  <si>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</si>
  <si>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</si>
  <si>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</si>
  <si>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</si>
  <si>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</si>
  <si>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</si>
  <si>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</si>
  <si>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</si>
  <si>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</si>
  <si>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</si>
  <si>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</si>
  <si>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</si>
  <si>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</si>
  <si>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</si>
  <si>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</si>
  <si>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</si>
  <si>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</si>
  <si>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</si>
  <si>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</si>
  <si>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</si>
  <si>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</si>
  <si>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</si>
  <si>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</si>
  <si>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</si>
  <si>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</si>
  <si>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</si>
  <si>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</si>
  <si>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</si>
  <si>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</si>
  <si>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</si>
  <si>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</si>
  <si>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</si>
  <si>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</si>
  <si>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</si>
  <si>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</si>
  <si>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</si>
  <si>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</si>
  <si>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</si>
  <si>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</si>
  <si>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</si>
  <si>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</si>
  <si>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</si>
  <si>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</si>
  <si>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</si>
  <si>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</si>
  <si>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</si>
  <si>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</si>
  <si>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</si>
  <si>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</si>
  <si>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</si>
  <si>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</si>
  <si>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</si>
  <si>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</si>
  <si>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</si>
  <si>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</si>
  <si>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</si>
  <si>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</si>
  <si>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</si>
  <si>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</si>
  <si>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</si>
  <si>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</si>
  <si>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</si>
  <si>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</si>
  <si>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</si>
  <si>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</si>
  <si>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</si>
  <si>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</si>
  <si>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</si>
  <si>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</si>
  <si>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</si>
  <si>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</si>
  <si>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禄劝彝族苗族自治县卫生健康局</t>
  </si>
  <si>
    <t>530128210000000001806</t>
  </si>
  <si>
    <t>事业人员支出工资</t>
  </si>
  <si>
    <t>30101</t>
  </si>
  <si>
    <t>基本工资</t>
  </si>
  <si>
    <t>530128210000000001808</t>
  </si>
  <si>
    <t>30113</t>
  </si>
  <si>
    <t>530128210000000001811</t>
  </si>
  <si>
    <t>工会经费</t>
  </si>
  <si>
    <t>30228</t>
  </si>
  <si>
    <t>530128231100001383812</t>
  </si>
  <si>
    <t>事业年终一次性奖金</t>
  </si>
  <si>
    <t>30103</t>
  </si>
  <si>
    <t>奖金</t>
  </si>
  <si>
    <t>530128231100001383813</t>
  </si>
  <si>
    <t>事业人员绩效工资</t>
  </si>
  <si>
    <t>30107</t>
  </si>
  <si>
    <t>绩效工资</t>
  </si>
  <si>
    <t>530128231100001383814</t>
  </si>
  <si>
    <t>事业人员支出津贴</t>
  </si>
  <si>
    <t>30102</t>
  </si>
  <si>
    <t>津贴补贴</t>
  </si>
  <si>
    <t>530128231100001383815</t>
  </si>
  <si>
    <t>工伤保险</t>
  </si>
  <si>
    <t>30112</t>
  </si>
  <si>
    <t>其他社会保障缴费</t>
  </si>
  <si>
    <t>530128231100001383816</t>
  </si>
  <si>
    <t>失业保险</t>
  </si>
  <si>
    <t>530128231100001383817</t>
  </si>
  <si>
    <t>医疗保险缴费</t>
  </si>
  <si>
    <t>30110</t>
  </si>
  <si>
    <t>职工基本医疗保险缴费</t>
  </si>
  <si>
    <t>30111</t>
  </si>
  <si>
    <t>公务员医疗补助缴费</t>
  </si>
  <si>
    <t>530128231100001383818</t>
  </si>
  <si>
    <t>职业年金缴费</t>
  </si>
  <si>
    <t>30109</t>
  </si>
  <si>
    <t>530128231100001383840</t>
  </si>
  <si>
    <t>绩效考核奖励（2017提高部分）</t>
  </si>
  <si>
    <t>530128231100001383842</t>
  </si>
  <si>
    <t>退休人员医疗保险及医疗统筹</t>
  </si>
  <si>
    <t>530128231100001383843</t>
  </si>
  <si>
    <t>养老保险缴费</t>
  </si>
  <si>
    <t>30108</t>
  </si>
  <si>
    <t>机关事业单位基本养老保险缴费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</si>
  <si>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</si>
  <si>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</si>
  <si>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</si>
  <si>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</si>
  <si>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</si>
  <si>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</si>
  <si>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</si>
  <si>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</si>
  <si>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530128251100004153398</t>
  </si>
  <si>
    <t>2025年基本公共卫生服务项目省级补助资金</t>
  </si>
  <si>
    <t>30226</t>
  </si>
  <si>
    <t>劳务费</t>
  </si>
  <si>
    <t>530128251100004174381</t>
  </si>
  <si>
    <t>2025年基本公共卫生服务中央补助资金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</si>
  <si>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</si>
  <si>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</si>
  <si>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</si>
  <si>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</si>
  <si>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</si>
  <si>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</si>
  <si>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</si>
  <si>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</si>
  <si>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30216</t>
  </si>
  <si>
    <t>培训费</t>
  </si>
  <si>
    <t>530128251100004240262</t>
  </si>
  <si>
    <t>2025年重点人群和农村低收入人群家签省级补助资金</t>
  </si>
  <si>
    <t>530128251100004448210</t>
  </si>
  <si>
    <t>下达2025年重点人群和农村低收入人群家签省级补助资金</t>
  </si>
  <si>
    <t>530128251100004448242</t>
  </si>
  <si>
    <t>2025年重点人群和农村低收入人群家签市级补助资金</t>
  </si>
  <si>
    <t>530128251100004772138</t>
  </si>
  <si>
    <t>2025年重大公共卫生服务结算补助资金</t>
  </si>
  <si>
    <t>30227</t>
  </si>
  <si>
    <t>委托业务费</t>
  </si>
  <si>
    <t>事业发展类</t>
  </si>
  <si>
    <t>530128251100004498080</t>
  </si>
  <si>
    <t>下达2025年基本公共卫生服务项目中央结算补助资金</t>
  </si>
  <si>
    <t>530128251100004602782</t>
  </si>
  <si>
    <t>2025年基本公共卫生服务项目市级补助资金</t>
  </si>
  <si>
    <t>530128251100004711658</t>
  </si>
  <si>
    <t>禄劝彝族苗族自治县卫生健康局下达2025年遏制丙肝流行攻坚行动项目资金</t>
  </si>
  <si>
    <t>530128251100004711765</t>
  </si>
  <si>
    <t>禄劝彝族苗族自治县卫生健康局下达2025年遏制结核病攻坚行动项目资金</t>
  </si>
  <si>
    <t>530128251100004726594</t>
  </si>
  <si>
    <t>2025年重大公共卫生服务补助资金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</si>
  <si>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</si>
  <si>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</si>
  <si>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</si>
  <si>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</si>
  <si>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</si>
  <si>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</si>
  <si>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</si>
  <si>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</si>
  <si>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</si>
  <si>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</si>
  <si>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卫生院公用经费</t>
  </si>
  <si>
    <t xml:space="preserve">2026年预算门诊住院收入1200000元						
</t>
  </si>
  <si>
    <t>产出指标</t>
  </si>
  <si>
    <t>数量指标</t>
  </si>
  <si>
    <t>全年业务收入</t>
  </si>
  <si>
    <t>=</t>
  </si>
  <si>
    <t>100</t>
  </si>
  <si>
    <t>%</t>
  </si>
  <si>
    <t>定性指标</t>
  </si>
  <si>
    <t>考核</t>
  </si>
  <si>
    <t>质量指标</t>
  </si>
  <si>
    <t xml:space="preserve">医院的业务收入及医疗水平 </t>
  </si>
  <si>
    <t>不断提高</t>
  </si>
  <si>
    <t>效益指标</t>
  </si>
  <si>
    <t>经济效益</t>
  </si>
  <si>
    <t>医院的医疗水平及服务质量对辖区居民就医的影响力</t>
  </si>
  <si>
    <t>元</t>
  </si>
  <si>
    <t>满意度指标</t>
  </si>
  <si>
    <t>服务对象满意度</t>
  </si>
  <si>
    <t>城乡居民对基本医疗服务满意度</t>
  </si>
  <si>
    <t>&gt;=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</si>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</sst>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;\-#,##0;;@"/>
    <numFmt numFmtId="179" formatCode="#,##0.00;\-#,##0.00;;@"/>
    <numFmt numFmtId="180" formatCode="hh:mm:ss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49" fontId="34" fillId="0" borderId="7">
      <alignment horizontal="left" vertical="center" wrapText="1"/>
    </xf>
    <xf numFmtId="180" fontId="34" fillId="0" borderId="7">
      <alignment horizontal="right" vertical="center"/>
    </xf>
  </cellStyleXfs>
  <cellXfs count="193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3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49" fontId="5" fillId="0" borderId="7" xfId="55" applyNumberFormat="1" applyFont="1" applyBorder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78" fontId="5" fillId="0" borderId="7" xfId="51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9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9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topLeftCell="A28" workbookViewId="0">
      <selection activeCell="D36" sqref="D36"/>
    </sheetView>
  </sheetViews>
  <sheetFormatPr defaultColWidth="8.62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"单位名称："&amp;"禄劝彝族苗族自治县马鹿塘乡卫生院"</f>
        <v>单位名称：禄劝彝族苗族自治县马鹿塘乡卫生院</v>
      </c>
      <c r="B3" s="158"/>
      <c r="D3" s="133" t="s">
        <v>1</v>
      </c>
    </row>
    <row r="4" ht="23.25" customHeight="1" spans="1:4">
      <c r="A4" s="159" t="s">
        <v>2</v>
      </c>
      <c r="B4" s="160"/>
      <c r="C4" s="159" t="s">
        <v>3</v>
      </c>
      <c r="D4" s="160"/>
    </row>
    <row r="5" ht="24" customHeight="1" spans="1:4">
      <c r="A5" s="159" t="s">
        <v>4</v>
      </c>
      <c r="B5" s="159" t="s">
        <v>5</v>
      </c>
      <c r="C5" s="159" t="s">
        <v>6</v>
      </c>
      <c r="D5" s="159" t="s">
        <v>5</v>
      </c>
    </row>
    <row r="6" ht="17.25" customHeight="1" spans="1:4">
      <c r="A6" s="161" t="s">
        <v>7</v>
      </c>
      <c r="B6" s="79">
        <v>2785939.14</v>
      </c>
      <c r="C6" s="161" t="s">
        <v>8</v>
      </c>
      <c r="D6" s="79"/>
    </row>
    <row r="7" ht="17.25" customHeight="1" spans="1:4">
      <c r="A7" s="161" t="s">
        <v>9</v>
      </c>
      <c r="B7" s="79"/>
      <c r="C7" s="161" t="s">
        <v>10</v>
      </c>
      <c r="D7" s="79"/>
    </row>
    <row r="8" ht="17.25" customHeight="1" spans="1:4">
      <c r="A8" s="161" t="s">
        <v>11</v>
      </c>
      <c r="B8" s="79"/>
      <c r="C8" s="192" t="s">
        <v>12</v>
      </c>
      <c r="D8" s="79"/>
    </row>
    <row r="9" ht="17.25" customHeight="1" spans="1:4">
      <c r="A9" s="161" t="s">
        <v>13</v>
      </c>
      <c r="B9" s="79"/>
      <c r="C9" s="192" t="s">
        <v>14</v>
      </c>
      <c r="D9" s="79"/>
    </row>
    <row r="10" ht="17.25" customHeight="1" spans="1:4">
      <c r="A10" s="161" t="s">
        <v>15</v>
      </c>
      <c r="B10" s="79"/>
      <c r="C10" s="192" t="s">
        <v>16</v>
      </c>
      <c r="D10" s="79"/>
    </row>
    <row r="11" ht="17.25" customHeight="1" spans="1:4">
      <c r="A11" s="161" t="s">
        <v>17</v>
      </c>
      <c r="B11" s="79">
        <v>0</v>
      </c>
      <c r="C11" s="192" t="s">
        <v>18</v>
      </c>
      <c r="D11" s="79"/>
    </row>
    <row r="12" ht="17.25" customHeight="1" spans="1:4">
      <c r="A12" s="161" t="s">
        <v>19</v>
      </c>
      <c r="B12" s="79"/>
      <c r="C12" s="32" t="s">
        <v>20</v>
      </c>
      <c r="D12" s="79"/>
    </row>
    <row r="13" ht="17.25" customHeight="1" spans="1:4">
      <c r="A13" s="161" t="s">
        <v>21</v>
      </c>
      <c r="B13" s="79"/>
      <c r="C13" s="32" t="s">
        <v>22</v>
      </c>
      <c r="D13" s="79">
        <v>396593.85</v>
      </c>
    </row>
    <row r="14" ht="17.25" customHeight="1" spans="1:4">
      <c r="A14" s="161" t="s">
        <v>23</v>
      </c>
      <c r="B14" s="79"/>
      <c r="C14" s="32" t="s">
        <v>24</v>
      </c>
      <c r="D14" s="79">
        <v>2556324.14</v>
      </c>
    </row>
    <row r="15" ht="17.25" customHeight="1" spans="1:4">
      <c r="A15" s="161" t="s">
        <v>25</v>
      </c>
      <c r="B15" s="79"/>
      <c r="C15" s="32" t="s">
        <v>26</v>
      </c>
      <c r="D15" s="79"/>
    </row>
    <row r="16" ht="17.25" customHeight="1" spans="1:4">
      <c r="A16" s="146"/>
      <c r="B16" s="79"/>
      <c r="C16" s="32" t="s">
        <v>27</v>
      </c>
      <c r="D16" s="79"/>
    </row>
    <row r="17" ht="17.25" customHeight="1" spans="1:4">
      <c r="A17" s="162"/>
      <c r="B17" s="79"/>
      <c r="C17" s="32" t="s">
        <v>28</v>
      </c>
      <c r="D17" s="79"/>
    </row>
    <row r="18" ht="17.25" customHeight="1" spans="1:4">
      <c r="A18" s="162"/>
      <c r="B18" s="79"/>
      <c r="C18" s="32" t="s">
        <v>29</v>
      </c>
      <c r="D18" s="79"/>
    </row>
    <row r="19" ht="17.25" customHeight="1" spans="1:4">
      <c r="A19" s="162"/>
      <c r="B19" s="79"/>
      <c r="C19" s="32" t="s">
        <v>30</v>
      </c>
      <c r="D19" s="79"/>
    </row>
    <row r="20" ht="17.25" customHeight="1" spans="1:4">
      <c r="A20" s="162"/>
      <c r="B20" s="79"/>
      <c r="C20" s="32" t="s">
        <v>31</v>
      </c>
      <c r="D20" s="79"/>
    </row>
    <row r="21" ht="17.25" customHeight="1" spans="1:4">
      <c r="A21" s="162"/>
      <c r="B21" s="79"/>
      <c r="C21" s="32" t="s">
        <v>32</v>
      </c>
      <c r="D21" s="79"/>
    </row>
    <row r="22" ht="17.25" customHeight="1" spans="1:4">
      <c r="A22" s="162"/>
      <c r="B22" s="79"/>
      <c r="C22" s="32" t="s">
        <v>33</v>
      </c>
      <c r="D22" s="79"/>
    </row>
    <row r="23" ht="17.25" customHeight="1" spans="1:4">
      <c r="A23" s="162"/>
      <c r="B23" s="79"/>
      <c r="C23" s="32" t="s">
        <v>34</v>
      </c>
      <c r="D23" s="79"/>
    </row>
    <row r="24" ht="17.25" customHeight="1" spans="1:4">
      <c r="A24" s="162"/>
      <c r="B24" s="79"/>
      <c r="C24" s="32" t="s">
        <v>35</v>
      </c>
      <c r="D24" s="79">
        <v>213121.32</v>
      </c>
    </row>
    <row r="25" ht="17.25" customHeight="1" spans="1:4">
      <c r="A25" s="162"/>
      <c r="B25" s="79"/>
      <c r="C25" s="32" t="s">
        <v>36</v>
      </c>
      <c r="D25" s="79"/>
    </row>
    <row r="26" ht="17.25" customHeight="1" spans="1:4">
      <c r="A26" s="162"/>
      <c r="B26" s="79"/>
      <c r="C26" s="146" t="s">
        <v>37</v>
      </c>
      <c r="D26" s="79"/>
    </row>
    <row r="27" ht="17.25" customHeight="1" spans="1:4">
      <c r="A27" s="162"/>
      <c r="B27" s="79"/>
      <c r="C27" s="32" t="s">
        <v>38</v>
      </c>
      <c r="D27" s="79"/>
    </row>
    <row r="28" ht="16.5" customHeight="1" spans="1:4">
      <c r="A28" s="162"/>
      <c r="B28" s="79"/>
      <c r="C28" s="32" t="s">
        <v>39</v>
      </c>
      <c r="D28" s="79"/>
    </row>
    <row r="29" ht="16.5" customHeight="1" spans="1:4">
      <c r="A29" s="162"/>
      <c r="B29" s="79"/>
      <c r="C29" s="146" t="s">
        <v>40</v>
      </c>
      <c r="D29" s="79"/>
    </row>
    <row r="30" ht="17.25" customHeight="1" spans="1:4">
      <c r="A30" s="162"/>
      <c r="B30" s="79"/>
      <c r="C30" s="146" t="s">
        <v>41</v>
      </c>
      <c r="D30" s="79"/>
    </row>
    <row r="31" ht="17.25" customHeight="1" spans="1:4">
      <c r="A31" s="162"/>
      <c r="B31" s="79"/>
      <c r="C31" s="32" t="s">
        <v>42</v>
      </c>
      <c r="D31" s="79"/>
    </row>
    <row r="32" ht="16.5" customHeight="1" spans="1:4">
      <c r="A32" s="162" t="s">
        <v>43</v>
      </c>
      <c r="B32" s="79">
        <v>2785939.14</v>
      </c>
      <c r="C32" s="162" t="s">
        <v>44</v>
      </c>
      <c r="D32" s="79">
        <v>3166039.31</v>
      </c>
    </row>
    <row r="33" ht="16.5" customHeight="1" spans="1:4">
      <c r="A33" s="146" t="s">
        <v>45</v>
      </c>
      <c r="B33" s="79">
        <v>380100.17</v>
      </c>
      <c r="C33" s="146" t="s">
        <v>46</v>
      </c>
      <c r="D33" s="79"/>
    </row>
    <row r="34" ht="16.5" customHeight="1" spans="1:4">
      <c r="A34" s="32" t="s">
        <v>47</v>
      </c>
      <c r="B34" s="79">
        <v>380100.17</v>
      </c>
      <c r="C34" s="32" t="s">
        <v>47</v>
      </c>
      <c r="D34" s="79"/>
    </row>
    <row r="35" ht="16.5" customHeight="1" spans="1:4">
      <c r="A35" s="32" t="s">
        <v>48</v>
      </c>
      <c r="B35" s="79"/>
      <c r="C35" s="32" t="s">
        <v>49</v>
      </c>
      <c r="D35" s="79"/>
    </row>
    <row r="36" ht="16.5" customHeight="1" spans="1:4">
      <c r="A36" s="163" t="s">
        <v>50</v>
      </c>
      <c r="B36" s="79">
        <v>3166039.31</v>
      </c>
      <c r="C36" s="163" t="s">
        <v>51</v>
      </c>
      <c r="D36" s="79">
        <v>3166039.31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topLeftCell="E1" workbookViewId="0">
      <selection activeCell="A1" sqref="A1"/>
    </sheetView>
  </sheetViews>
  <sheetFormatPr defaultColWidth="9.125" defaultRowHeight="14.25" customHeight="1" outlineLevelCol="5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06" t="s">
        <v>320</v>
      </c>
    </row>
    <row r="2" ht="42" customHeight="1" spans="1:6">
      <c r="A2" s="119" t="str">
        <f>"2026"&amp;"年部门政府性基金预算支出预算表"</f>
        <v>2026年部门政府性基金预算支出预算表</v>
      </c>
      <c r="B2" s="119" t="s">
        <v>321</v>
      </c>
      <c r="C2" s="120"/>
      <c r="D2" s="121"/>
      <c r="E2" s="121"/>
      <c r="F2" s="121"/>
    </row>
    <row r="3" ht="13.5" customHeight="1" spans="1:6">
      <c r="A3" s="4" t="str">
        <f>"单位名称："&amp;"禄劝彝族苗族自治县马鹿塘乡卫生院"</f>
        <v>单位名称：禄劝彝族苗族自治县马鹿塘乡卫生院</v>
      </c>
      <c r="B3" s="4" t="s">
        <v>322</v>
      </c>
      <c r="C3" s="116"/>
      <c r="D3" s="118"/>
      <c r="E3" s="118"/>
      <c r="F3" s="106" t="s">
        <v>1</v>
      </c>
    </row>
    <row r="4" ht="19.5" customHeight="1" spans="1:6">
      <c r="A4" s="122" t="s">
        <v>182</v>
      </c>
      <c r="B4" s="123" t="s">
        <v>72</v>
      </c>
      <c r="C4" s="122" t="s">
        <v>73</v>
      </c>
      <c r="D4" s="10" t="s">
        <v>323</v>
      </c>
      <c r="E4" s="11"/>
      <c r="F4" s="12"/>
    </row>
    <row r="5" ht="18.75" customHeight="1" spans="1:6">
      <c r="A5" s="124"/>
      <c r="B5" s="125"/>
      <c r="C5" s="124"/>
      <c r="D5" s="15" t="s">
        <v>55</v>
      </c>
      <c r="E5" s="10" t="s">
        <v>75</v>
      </c>
      <c r="F5" s="15" t="s">
        <v>76</v>
      </c>
    </row>
    <row r="6" ht="18.75" customHeight="1" spans="1:6">
      <c r="A6" s="65">
        <v>1</v>
      </c>
      <c r="B6" s="126" t="s">
        <v>83</v>
      </c>
      <c r="C6" s="65">
        <v>3</v>
      </c>
      <c r="D6" s="127">
        <v>4</v>
      </c>
      <c r="E6" s="127">
        <v>5</v>
      </c>
      <c r="F6" s="127">
        <v>6</v>
      </c>
    </row>
    <row r="7" ht="21" customHeight="1" spans="1:6">
      <c r="A7" s="20"/>
      <c r="B7" s="20"/>
      <c r="C7" s="20"/>
      <c r="D7" s="79"/>
      <c r="E7" s="79"/>
      <c r="F7" s="79"/>
    </row>
    <row r="8" ht="21" customHeight="1" spans="1:6">
      <c r="A8" s="20"/>
      <c r="B8" s="20"/>
      <c r="C8" s="20"/>
      <c r="D8" s="79"/>
      <c r="E8" s="79"/>
      <c r="F8" s="79"/>
    </row>
    <row r="9" ht="18.75" customHeight="1" spans="1:6">
      <c r="A9" s="128" t="s">
        <v>172</v>
      </c>
      <c r="B9" s="128" t="s">
        <v>172</v>
      </c>
      <c r="C9" s="129" t="s">
        <v>172</v>
      </c>
      <c r="D9" s="79"/>
      <c r="E9" s="79"/>
      <c r="F9" s="79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ht="15.75" customHeight="1" spans="1:19">
      <c r="B1" s="80"/>
      <c r="C1" s="80"/>
      <c r="R1" s="2"/>
      <c r="S1" s="2" t="s">
        <v>324</v>
      </c>
    </row>
    <row r="2" ht="41.25" customHeight="1" spans="1:19">
      <c r="A2" s="69" t="str">
        <f>"2026"&amp;"年部门政府采购预算表"</f>
        <v>2026年部门政府采购预算表</v>
      </c>
      <c r="B2" s="63"/>
      <c r="C2" s="63"/>
      <c r="D2" s="3"/>
      <c r="E2" s="3"/>
      <c r="F2" s="3"/>
      <c r="G2" s="3"/>
      <c r="H2" s="3"/>
      <c r="I2" s="3"/>
      <c r="J2" s="3"/>
      <c r="K2" s="3"/>
      <c r="L2" s="3"/>
      <c r="M2" s="63"/>
      <c r="N2" s="3"/>
      <c r="O2" s="3"/>
      <c r="P2" s="63"/>
      <c r="Q2" s="3"/>
      <c r="R2" s="63"/>
      <c r="S2" s="63"/>
    </row>
    <row r="3" ht="18.75" customHeight="1" spans="1:19">
      <c r="A3" s="105" t="str">
        <f>"单位名称："&amp;"禄劝彝族苗族自治县马鹿塘乡卫生院"</f>
        <v>单位名称：禄劝彝族苗族自治县马鹿塘乡卫生院</v>
      </c>
      <c r="B3" s="85"/>
      <c r="C3" s="85"/>
      <c r="D3" s="6"/>
      <c r="E3" s="6"/>
      <c r="F3" s="6"/>
      <c r="G3" s="6"/>
      <c r="H3" s="6"/>
      <c r="I3" s="6"/>
      <c r="J3" s="6"/>
      <c r="K3" s="6"/>
      <c r="L3" s="6"/>
      <c r="R3" s="7"/>
      <c r="S3" s="106" t="s">
        <v>1</v>
      </c>
    </row>
    <row r="4" ht="15.75" customHeight="1" spans="1:19">
      <c r="A4" s="9" t="s">
        <v>181</v>
      </c>
      <c r="B4" s="87" t="s">
        <v>182</v>
      </c>
      <c r="C4" s="87" t="s">
        <v>325</v>
      </c>
      <c r="D4" s="88" t="s">
        <v>326</v>
      </c>
      <c r="E4" s="88" t="s">
        <v>327</v>
      </c>
      <c r="F4" s="88" t="s">
        <v>328</v>
      </c>
      <c r="G4" s="88" t="s">
        <v>329</v>
      </c>
      <c r="H4" s="88" t="s">
        <v>330</v>
      </c>
      <c r="I4" s="89" t="s">
        <v>189</v>
      </c>
      <c r="J4" s="89"/>
      <c r="K4" s="89"/>
      <c r="L4" s="89"/>
      <c r="M4" s="90"/>
      <c r="N4" s="89"/>
      <c r="O4" s="89"/>
      <c r="P4" s="74"/>
      <c r="Q4" s="89"/>
      <c r="R4" s="90"/>
      <c r="S4" s="75"/>
    </row>
    <row r="5" ht="17.25" customHeight="1" spans="1:19">
      <c r="A5" s="14"/>
      <c r="B5" s="91"/>
      <c r="C5" s="91"/>
      <c r="D5" s="92"/>
      <c r="E5" s="92"/>
      <c r="F5" s="92"/>
      <c r="G5" s="92"/>
      <c r="H5" s="92"/>
      <c r="I5" s="92" t="s">
        <v>55</v>
      </c>
      <c r="J5" s="92" t="s">
        <v>58</v>
      </c>
      <c r="K5" s="92" t="s">
        <v>331</v>
      </c>
      <c r="L5" s="92" t="s">
        <v>332</v>
      </c>
      <c r="M5" s="93" t="s">
        <v>333</v>
      </c>
      <c r="N5" s="94" t="s">
        <v>334</v>
      </c>
      <c r="O5" s="94"/>
      <c r="P5" s="95"/>
      <c r="Q5" s="94"/>
      <c r="R5" s="96"/>
      <c r="S5" s="97"/>
    </row>
    <row r="6" ht="54" customHeight="1" spans="1:19">
      <c r="A6" s="17"/>
      <c r="B6" s="97"/>
      <c r="C6" s="97"/>
      <c r="D6" s="98"/>
      <c r="E6" s="98"/>
      <c r="F6" s="98"/>
      <c r="G6" s="98"/>
      <c r="H6" s="98"/>
      <c r="I6" s="98"/>
      <c r="J6" s="98" t="s">
        <v>57</v>
      </c>
      <c r="K6" s="98"/>
      <c r="L6" s="98"/>
      <c r="M6" s="99"/>
      <c r="N6" s="98" t="s">
        <v>57</v>
      </c>
      <c r="O6" s="98" t="s">
        <v>64</v>
      </c>
      <c r="P6" s="97" t="s">
        <v>65</v>
      </c>
      <c r="Q6" s="98" t="s">
        <v>66</v>
      </c>
      <c r="R6" s="99" t="s">
        <v>67</v>
      </c>
      <c r="S6" s="97" t="s">
        <v>68</v>
      </c>
    </row>
    <row r="7" ht="18" customHeight="1" spans="1:19">
      <c r="A7" s="107">
        <v>1</v>
      </c>
      <c r="B7" s="107" t="s">
        <v>83</v>
      </c>
      <c r="C7" s="108">
        <v>3</v>
      </c>
      <c r="D7" s="108">
        <v>4</v>
      </c>
      <c r="E7" s="107">
        <v>5</v>
      </c>
      <c r="F7" s="107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  <c r="R7" s="107">
        <v>18</v>
      </c>
      <c r="S7" s="107">
        <v>19</v>
      </c>
    </row>
    <row r="8" ht="21" customHeight="1" spans="1:19">
      <c r="A8" s="109"/>
      <c r="B8" s="110"/>
      <c r="C8" s="110"/>
      <c r="D8" s="111"/>
      <c r="E8" s="111"/>
      <c r="F8" s="111"/>
      <c r="G8" s="112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</row>
    <row r="9" ht="21" customHeight="1" spans="1:19">
      <c r="A9" s="101" t="s">
        <v>172</v>
      </c>
      <c r="B9" s="102"/>
      <c r="C9" s="102"/>
      <c r="D9" s="103"/>
      <c r="E9" s="103"/>
      <c r="F9" s="103"/>
      <c r="G9" s="113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  <row r="10" ht="21" customHeight="1" spans="1:19">
      <c r="A10" s="105" t="s">
        <v>335</v>
      </c>
      <c r="B10" s="4"/>
      <c r="C10" s="4"/>
      <c r="D10" s="105"/>
      <c r="E10" s="105"/>
      <c r="F10" s="105"/>
      <c r="G10" s="114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topLeftCell="H1" workbookViewId="0">
      <selection activeCell="A1" sqref="A1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ht="16.5" customHeight="1" spans="1:20">
      <c r="A1" s="73"/>
      <c r="B1" s="80"/>
      <c r="C1" s="80"/>
      <c r="D1" s="80"/>
      <c r="E1" s="80"/>
      <c r="F1" s="80"/>
      <c r="G1" s="80"/>
      <c r="H1" s="73"/>
      <c r="I1" s="73"/>
      <c r="J1" s="73"/>
      <c r="K1" s="73"/>
      <c r="L1" s="73"/>
      <c r="M1" s="73"/>
      <c r="N1" s="81"/>
      <c r="O1" s="73"/>
      <c r="P1" s="73"/>
      <c r="Q1" s="80"/>
      <c r="R1" s="73"/>
      <c r="S1" s="82"/>
      <c r="T1" s="82" t="s">
        <v>336</v>
      </c>
    </row>
    <row r="2" ht="41.25" customHeight="1" spans="1:20">
      <c r="A2" s="69" t="str">
        <f>"2026"&amp;"年部门政府购买服务预算表"</f>
        <v>2026年部门政府购买服务预算表</v>
      </c>
      <c r="B2" s="63"/>
      <c r="C2" s="63"/>
      <c r="D2" s="63"/>
      <c r="E2" s="63"/>
      <c r="F2" s="63"/>
      <c r="G2" s="63"/>
      <c r="H2" s="83"/>
      <c r="I2" s="83"/>
      <c r="J2" s="83"/>
      <c r="K2" s="83"/>
      <c r="L2" s="83"/>
      <c r="M2" s="83"/>
      <c r="N2" s="84"/>
      <c r="O2" s="83"/>
      <c r="P2" s="83"/>
      <c r="Q2" s="63"/>
      <c r="R2" s="83"/>
      <c r="S2" s="84"/>
      <c r="T2" s="63"/>
    </row>
    <row r="3" ht="22.5" customHeight="1" spans="1:20">
      <c r="A3" s="70" t="str">
        <f>"单位名称："&amp;"禄劝彝族苗族自治县马鹿塘乡卫生院"</f>
        <v>单位名称：禄劝彝族苗族自治县马鹿塘乡卫生院</v>
      </c>
      <c r="B3" s="85"/>
      <c r="C3" s="85"/>
      <c r="D3" s="85"/>
      <c r="E3" s="85"/>
      <c r="F3" s="85"/>
      <c r="G3" s="85"/>
      <c r="H3" s="71"/>
      <c r="I3" s="71"/>
      <c r="J3" s="71"/>
      <c r="K3" s="71"/>
      <c r="L3" s="71"/>
      <c r="M3" s="71"/>
      <c r="N3" s="81"/>
      <c r="O3" s="73"/>
      <c r="P3" s="73"/>
      <c r="Q3" s="80"/>
      <c r="R3" s="73"/>
      <c r="S3" s="86"/>
      <c r="T3" s="82" t="s">
        <v>1</v>
      </c>
    </row>
    <row r="4" ht="24" customHeight="1" spans="1:20">
      <c r="A4" s="9" t="s">
        <v>181</v>
      </c>
      <c r="B4" s="87" t="s">
        <v>182</v>
      </c>
      <c r="C4" s="87" t="s">
        <v>325</v>
      </c>
      <c r="D4" s="87" t="s">
        <v>337</v>
      </c>
      <c r="E4" s="87" t="s">
        <v>338</v>
      </c>
      <c r="F4" s="87" t="s">
        <v>339</v>
      </c>
      <c r="G4" s="87" t="s">
        <v>340</v>
      </c>
      <c r="H4" s="88" t="s">
        <v>341</v>
      </c>
      <c r="I4" s="88" t="s">
        <v>342</v>
      </c>
      <c r="J4" s="89" t="s">
        <v>189</v>
      </c>
      <c r="K4" s="89"/>
      <c r="L4" s="89"/>
      <c r="M4" s="89"/>
      <c r="N4" s="90"/>
      <c r="O4" s="89"/>
      <c r="P4" s="89"/>
      <c r="Q4" s="74"/>
      <c r="R4" s="89"/>
      <c r="S4" s="90"/>
      <c r="T4" s="75"/>
    </row>
    <row r="5" ht="24" customHeight="1" spans="1:20">
      <c r="A5" s="14"/>
      <c r="B5" s="91"/>
      <c r="C5" s="91"/>
      <c r="D5" s="91"/>
      <c r="E5" s="91"/>
      <c r="F5" s="91"/>
      <c r="G5" s="91"/>
      <c r="H5" s="92"/>
      <c r="I5" s="92"/>
      <c r="J5" s="92" t="s">
        <v>55</v>
      </c>
      <c r="K5" s="92" t="s">
        <v>58</v>
      </c>
      <c r="L5" s="92" t="s">
        <v>331</v>
      </c>
      <c r="M5" s="92" t="s">
        <v>332</v>
      </c>
      <c r="N5" s="93" t="s">
        <v>333</v>
      </c>
      <c r="O5" s="94" t="s">
        <v>334</v>
      </c>
      <c r="P5" s="94"/>
      <c r="Q5" s="95"/>
      <c r="R5" s="94"/>
      <c r="S5" s="96"/>
      <c r="T5" s="97"/>
    </row>
    <row r="6" ht="54" customHeight="1" spans="1:20">
      <c r="A6" s="17"/>
      <c r="B6" s="97"/>
      <c r="C6" s="97"/>
      <c r="D6" s="97"/>
      <c r="E6" s="97"/>
      <c r="F6" s="97"/>
      <c r="G6" s="97"/>
      <c r="H6" s="98"/>
      <c r="I6" s="98"/>
      <c r="J6" s="98"/>
      <c r="K6" s="98" t="s">
        <v>57</v>
      </c>
      <c r="L6" s="98"/>
      <c r="M6" s="98"/>
      <c r="N6" s="99"/>
      <c r="O6" s="98" t="s">
        <v>57</v>
      </c>
      <c r="P6" s="98" t="s">
        <v>64</v>
      </c>
      <c r="Q6" s="97" t="s">
        <v>65</v>
      </c>
      <c r="R6" s="98" t="s">
        <v>66</v>
      </c>
      <c r="S6" s="99" t="s">
        <v>67</v>
      </c>
      <c r="T6" s="97" t="s">
        <v>68</v>
      </c>
    </row>
    <row r="7" ht="17.25" customHeight="1" spans="1:20">
      <c r="A7" s="18">
        <v>1</v>
      </c>
      <c r="B7" s="97">
        <v>2</v>
      </c>
      <c r="C7" s="18">
        <v>3</v>
      </c>
      <c r="D7" s="18">
        <v>4</v>
      </c>
      <c r="E7" s="97">
        <v>5</v>
      </c>
      <c r="F7" s="18">
        <v>6</v>
      </c>
      <c r="G7" s="18">
        <v>7</v>
      </c>
      <c r="H7" s="97">
        <v>8</v>
      </c>
      <c r="I7" s="18">
        <v>9</v>
      </c>
      <c r="J7" s="18">
        <v>10</v>
      </c>
      <c r="K7" s="97">
        <v>11</v>
      </c>
      <c r="L7" s="18">
        <v>12</v>
      </c>
      <c r="M7" s="18">
        <v>13</v>
      </c>
      <c r="N7" s="97">
        <v>14</v>
      </c>
      <c r="O7" s="18">
        <v>15</v>
      </c>
      <c r="P7" s="18">
        <v>16</v>
      </c>
      <c r="Q7" s="97">
        <v>17</v>
      </c>
      <c r="R7" s="18">
        <v>18</v>
      </c>
      <c r="S7" s="18">
        <v>19</v>
      </c>
      <c r="T7" s="18">
        <v>20</v>
      </c>
    </row>
    <row r="8" ht="21" customHeight="1" spans="1:20">
      <c r="A8" s="100"/>
      <c r="B8" s="100"/>
      <c r="C8" s="100"/>
      <c r="D8" s="100"/>
      <c r="E8" s="100"/>
      <c r="F8" s="100"/>
      <c r="G8" s="100"/>
      <c r="H8" s="100"/>
      <c r="I8" s="100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</row>
    <row r="9" ht="21" customHeight="1" spans="1:20">
      <c r="A9" s="101" t="s">
        <v>172</v>
      </c>
      <c r="B9" s="102"/>
      <c r="C9" s="102"/>
      <c r="D9" s="102"/>
      <c r="E9" s="102"/>
      <c r="F9" s="102"/>
      <c r="G9" s="102"/>
      <c r="H9" s="103"/>
      <c r="I9" s="104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8"/>
  <sheetViews>
    <sheetView showZeros="0" workbookViewId="0">
      <selection activeCell="A1" sqref="A1"/>
    </sheetView>
  </sheetViews>
  <sheetFormatPr defaultColWidth="9.125" defaultRowHeight="14.25" customHeight="1" outlineLevelRow="7"/>
  <cols>
    <col min="1" max="1" width="37.75" customWidth="1"/>
    <col min="2" max="24" width="20" customWidth="1"/>
  </cols>
  <sheetData>
    <row r="1" ht="17.25" customHeight="1" spans="1:24">
      <c r="D1" s="68"/>
      <c r="W1" s="2"/>
      <c r="X1" s="2" t="s">
        <v>343</v>
      </c>
    </row>
    <row r="2" ht="41.25" customHeight="1" spans="1:24">
      <c r="A2" s="69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3"/>
      <c r="X2" s="63"/>
    </row>
    <row r="3" ht="18" customHeight="1" spans="1:24">
      <c r="A3" s="70" t="str">
        <f>"单位名称："&amp;"禄劝彝族苗族自治县马鹿塘乡卫生院"</f>
        <v>单位名称：禄劝彝族苗族自治县马鹿塘乡卫生院</v>
      </c>
      <c r="B3" s="71"/>
      <c r="C3" s="71"/>
      <c r="D3" s="72"/>
      <c r="E3" s="73"/>
      <c r="F3" s="73"/>
      <c r="G3" s="73"/>
      <c r="H3" s="73"/>
      <c r="I3" s="73"/>
      <c r="W3" s="7"/>
      <c r="X3" s="7" t="s">
        <v>1</v>
      </c>
    </row>
    <row r="4" ht="19.5" customHeight="1" spans="1:24">
      <c r="A4" s="26" t="s">
        <v>344</v>
      </c>
      <c r="B4" s="10" t="s">
        <v>189</v>
      </c>
      <c r="C4" s="11"/>
      <c r="D4" s="11"/>
      <c r="E4" s="10" t="s">
        <v>345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4"/>
      <c r="X4" s="75"/>
    </row>
    <row r="5" ht="40.5" customHeight="1" spans="1:24">
      <c r="A5" s="18"/>
      <c r="B5" s="27" t="s">
        <v>55</v>
      </c>
      <c r="C5" s="9" t="s">
        <v>58</v>
      </c>
      <c r="D5" s="76" t="s">
        <v>331</v>
      </c>
      <c r="E5" s="47" t="s">
        <v>346</v>
      </c>
      <c r="F5" s="47" t="s">
        <v>347</v>
      </c>
      <c r="G5" s="47" t="s">
        <v>348</v>
      </c>
      <c r="H5" s="47" t="s">
        <v>349</v>
      </c>
      <c r="I5" s="47" t="s">
        <v>350</v>
      </c>
      <c r="J5" s="47" t="s">
        <v>351</v>
      </c>
      <c r="K5" s="47" t="s">
        <v>352</v>
      </c>
      <c r="L5" s="47" t="s">
        <v>353</v>
      </c>
      <c r="M5" s="47" t="s">
        <v>354</v>
      </c>
      <c r="N5" s="47" t="s">
        <v>355</v>
      </c>
      <c r="O5" s="47" t="s">
        <v>356</v>
      </c>
      <c r="P5" s="47" t="s">
        <v>357</v>
      </c>
      <c r="Q5" s="47" t="s">
        <v>358</v>
      </c>
      <c r="R5" s="47" t="s">
        <v>359</v>
      </c>
      <c r="S5" s="47" t="s">
        <v>360</v>
      </c>
      <c r="T5" s="47" t="s">
        <v>361</v>
      </c>
      <c r="U5" s="47" t="s">
        <v>362</v>
      </c>
      <c r="V5" s="47" t="s">
        <v>363</v>
      </c>
      <c r="W5" s="47" t="s">
        <v>364</v>
      </c>
      <c r="X5" s="77" t="s">
        <v>365</v>
      </c>
    </row>
    <row r="6" ht="19.5" customHeight="1" spans="1:24">
      <c r="A6" s="19">
        <v>1</v>
      </c>
      <c r="B6" s="19">
        <v>2</v>
      </c>
      <c r="C6" s="19">
        <v>3</v>
      </c>
      <c r="D6" s="78">
        <v>4</v>
      </c>
      <c r="E6" s="28">
        <v>5</v>
      </c>
      <c r="F6" s="19">
        <v>6</v>
      </c>
      <c r="G6" s="19">
        <v>7</v>
      </c>
      <c r="H6" s="78">
        <v>8</v>
      </c>
      <c r="I6" s="19">
        <v>9</v>
      </c>
      <c r="J6" s="19">
        <v>10</v>
      </c>
      <c r="K6" s="19">
        <v>11</v>
      </c>
      <c r="L6" s="78">
        <v>12</v>
      </c>
      <c r="M6" s="19">
        <v>13</v>
      </c>
      <c r="N6" s="19">
        <v>14</v>
      </c>
      <c r="O6" s="19">
        <v>15</v>
      </c>
      <c r="P6" s="78">
        <v>16</v>
      </c>
      <c r="Q6" s="19">
        <v>17</v>
      </c>
      <c r="R6" s="19">
        <v>18</v>
      </c>
      <c r="S6" s="19">
        <v>19</v>
      </c>
      <c r="T6" s="78">
        <v>20</v>
      </c>
      <c r="U6" s="78">
        <v>21</v>
      </c>
      <c r="V6" s="78">
        <v>22</v>
      </c>
      <c r="W6" s="28">
        <v>23</v>
      </c>
      <c r="X6" s="28">
        <v>24</v>
      </c>
    </row>
    <row r="7" ht="19.5" customHeight="1" spans="1:24">
      <c r="A7" s="2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</row>
    <row r="8" ht="19.5" customHeight="1" spans="1:24">
      <c r="A8" s="66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9.125" defaultRowHeight="12" customHeight="1" outlineLevelRow="6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6.5" customHeight="1" spans="1:10">
      <c r="J1" s="2" t="s">
        <v>366</v>
      </c>
    </row>
    <row r="2" ht="41.25" customHeight="1" spans="1:10">
      <c r="A2" s="62" t="str">
        <f>"2026"&amp;"年对下转移支付绩效目标表"</f>
        <v>2026年对下转移支付绩效目标表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0">
      <c r="A3" s="4" t="str">
        <f>"单位名称："&amp;"禄劝彝族苗族自治县马鹿塘乡卫生院"</f>
        <v>单位名称：禄劝彝族苗族自治县马鹿塘乡卫生院</v>
      </c>
    </row>
    <row r="4" ht="44.25" customHeight="1" spans="1:10">
      <c r="A4" s="64" t="s">
        <v>344</v>
      </c>
      <c r="B4" s="64" t="s">
        <v>290</v>
      </c>
      <c r="C4" s="64" t="s">
        <v>291</v>
      </c>
      <c r="D4" s="64" t="s">
        <v>292</v>
      </c>
      <c r="E4" s="64" t="s">
        <v>293</v>
      </c>
      <c r="F4" s="65" t="s">
        <v>294</v>
      </c>
      <c r="G4" s="64" t="s">
        <v>295</v>
      </c>
      <c r="H4" s="65" t="s">
        <v>296</v>
      </c>
      <c r="I4" s="65" t="s">
        <v>297</v>
      </c>
      <c r="J4" s="64" t="s">
        <v>298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5">
        <v>6</v>
      </c>
      <c r="G5" s="64">
        <v>7</v>
      </c>
      <c r="H5" s="65">
        <v>8</v>
      </c>
      <c r="I5" s="65">
        <v>9</v>
      </c>
      <c r="J5" s="64">
        <v>10</v>
      </c>
    </row>
    <row r="6" ht="42" customHeight="1" spans="1:10">
      <c r="A6" s="29"/>
      <c r="B6" s="66"/>
      <c r="C6" s="66"/>
      <c r="D6" s="66"/>
      <c r="E6" s="53"/>
      <c r="F6" s="67"/>
      <c r="G6" s="53"/>
      <c r="H6" s="67"/>
      <c r="I6" s="67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topLeftCell="E1" workbookViewId="0">
      <selection activeCell="A1" sqref="A1:I1"/>
    </sheetView>
  </sheetViews>
  <sheetFormatPr defaultColWidth="10.375" defaultRowHeight="14.25" customHeight="1" outlineLevelRow="7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customHeight="1" spans="1:9">
      <c r="A1" s="36" t="s">
        <v>367</v>
      </c>
      <c r="B1" s="37"/>
      <c r="C1" s="37"/>
      <c r="D1" s="38"/>
      <c r="E1" s="38"/>
      <c r="F1" s="38"/>
      <c r="G1" s="37"/>
      <c r="H1" s="37"/>
      <c r="I1" s="38"/>
    </row>
    <row r="2" ht="41.25" customHeight="1" spans="1:9">
      <c r="A2" s="39" t="str">
        <f>"2026"&amp;"年新增资产配置预算表"</f>
        <v>2026年新增资产配置预算表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"单位名称："&amp;"禄劝彝族苗族自治县马鹿塘乡卫生院"</f>
        <v>单位名称：禄劝彝族苗族自治县马鹿塘乡卫生院</v>
      </c>
      <c r="B3" s="43"/>
      <c r="C3" s="43"/>
      <c r="D3" s="44"/>
      <c r="F3" s="41"/>
      <c r="G3" s="40"/>
      <c r="H3" s="40"/>
      <c r="I3" s="45" t="s">
        <v>1</v>
      </c>
    </row>
    <row r="4" ht="28.5" customHeight="1" spans="1:9">
      <c r="A4" s="46" t="s">
        <v>181</v>
      </c>
      <c r="B4" s="47" t="s">
        <v>182</v>
      </c>
      <c r="C4" s="48" t="s">
        <v>368</v>
      </c>
      <c r="D4" s="46" t="s">
        <v>369</v>
      </c>
      <c r="E4" s="46" t="s">
        <v>370</v>
      </c>
      <c r="F4" s="46" t="s">
        <v>371</v>
      </c>
      <c r="G4" s="47" t="s">
        <v>372</v>
      </c>
      <c r="H4" s="28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329</v>
      </c>
      <c r="H5" s="47" t="s">
        <v>373</v>
      </c>
      <c r="I5" s="47" t="s">
        <v>374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2"/>
      <c r="C7" s="32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topLeftCell="F1" workbookViewId="0">
      <selection activeCell="A1" sqref="A1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customHeight="1" spans="1:11">
      <c r="D1" s="1"/>
      <c r="E1" s="1"/>
      <c r="F1" s="1"/>
      <c r="G1" s="1"/>
      <c r="K1" s="2" t="s">
        <v>375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"单位名称："&amp;"禄劝彝族苗族自治县马鹿塘乡卫生院"</f>
        <v>单位名称：禄劝彝族苗族自治县马鹿塘乡卫生院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245</v>
      </c>
      <c r="B4" s="8" t="s">
        <v>184</v>
      </c>
      <c r="C4" s="8" t="s">
        <v>246</v>
      </c>
      <c r="D4" s="9" t="s">
        <v>185</v>
      </c>
      <c r="E4" s="9" t="s">
        <v>186</v>
      </c>
      <c r="F4" s="9" t="s">
        <v>247</v>
      </c>
      <c r="G4" s="9" t="s">
        <v>248</v>
      </c>
      <c r="H4" s="26" t="s">
        <v>55</v>
      </c>
      <c r="I4" s="10" t="s">
        <v>376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172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opLeftCell="D1" workbookViewId="0">
      <selection activeCell="A1" sqref="A1"/>
    </sheetView>
  </sheetViews>
  <sheetFormatPr defaultColWidth="9.125" defaultRowHeight="14.25" customHeight="1" outlineLevelCol="6"/>
  <cols>
    <col min="1" max="1" width="35.25" customWidth="1"/>
    <col min="2" max="4" width="28" customWidth="1"/>
    <col min="5" max="7" width="23.875" customWidth="1"/>
  </cols>
  <sheetData>
    <row r="1" ht="13.5" customHeight="1" spans="1:7">
      <c r="D1" s="1"/>
      <c r="G1" s="2" t="s">
        <v>377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"单位名称："&amp;"禄劝彝族苗族自治县马鹿塘乡卫生院"</f>
        <v>单位名称：禄劝彝族苗族自治县马鹿塘乡卫生院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246</v>
      </c>
      <c r="B4" s="8" t="s">
        <v>245</v>
      </c>
      <c r="C4" s="8" t="s">
        <v>184</v>
      </c>
      <c r="D4" s="9" t="s">
        <v>378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55</v>
      </c>
      <c r="B10" s="24" t="s">
        <v>379</v>
      </c>
      <c r="C10" s="24"/>
      <c r="D10" s="25"/>
      <c r="E10" s="22"/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D20" sqref="D20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ht="17.25" customHeight="1" spans="1:19">
      <c r="A1" s="45" t="s">
        <v>52</v>
      </c>
    </row>
    <row r="2" ht="41.25" customHeight="1" spans="1:19">
      <c r="A2" s="39" t="str">
        <f>"2026"&amp;"年部门收入预算表"</f>
        <v>2026年部门收入预算表</v>
      </c>
    </row>
    <row r="3" ht="17.25" customHeight="1" spans="1:19">
      <c r="A3" s="42" t="str">
        <f>"单位名称："&amp;"禄劝彝族苗族自治县马鹿塘乡卫生院"</f>
        <v>单位名称：禄劝彝族苗族自治县马鹿塘乡卫生院</v>
      </c>
      <c r="S3" s="44" t="s">
        <v>1</v>
      </c>
    </row>
    <row r="4" ht="21.75" customHeight="1" spans="1:19">
      <c r="A4" s="179" t="s">
        <v>53</v>
      </c>
      <c r="B4" s="180" t="s">
        <v>54</v>
      </c>
      <c r="C4" s="180" t="s">
        <v>55</v>
      </c>
      <c r="D4" s="181" t="s">
        <v>56</v>
      </c>
      <c r="E4" s="181"/>
      <c r="F4" s="181"/>
      <c r="G4" s="181"/>
      <c r="H4" s="181"/>
      <c r="I4" s="128"/>
      <c r="J4" s="181"/>
      <c r="K4" s="181"/>
      <c r="L4" s="181"/>
      <c r="M4" s="181"/>
      <c r="N4" s="182"/>
      <c r="O4" s="181" t="s">
        <v>45</v>
      </c>
      <c r="P4" s="181"/>
      <c r="Q4" s="181"/>
      <c r="R4" s="181"/>
      <c r="S4" s="182"/>
    </row>
    <row r="5" ht="27" customHeight="1" spans="1:19">
      <c r="A5" s="183"/>
      <c r="B5" s="184"/>
      <c r="C5" s="184"/>
      <c r="D5" s="184" t="s">
        <v>57</v>
      </c>
      <c r="E5" s="184" t="s">
        <v>58</v>
      </c>
      <c r="F5" s="184" t="s">
        <v>59</v>
      </c>
      <c r="G5" s="184" t="s">
        <v>60</v>
      </c>
      <c r="H5" s="184" t="s">
        <v>61</v>
      </c>
      <c r="I5" s="185" t="s">
        <v>62</v>
      </c>
      <c r="J5" s="186"/>
      <c r="K5" s="186"/>
      <c r="L5" s="186"/>
      <c r="M5" s="186"/>
      <c r="N5" s="187"/>
      <c r="O5" s="184" t="s">
        <v>57</v>
      </c>
      <c r="P5" s="184" t="s">
        <v>58</v>
      </c>
      <c r="Q5" s="184" t="s">
        <v>59</v>
      </c>
      <c r="R5" s="184" t="s">
        <v>60</v>
      </c>
      <c r="S5" s="184" t="s">
        <v>63</v>
      </c>
    </row>
    <row r="6" ht="30" customHeight="1" spans="1:19">
      <c r="A6" s="188"/>
      <c r="B6" s="104"/>
      <c r="C6" s="113"/>
      <c r="D6" s="113"/>
      <c r="E6" s="113"/>
      <c r="F6" s="113"/>
      <c r="G6" s="113"/>
      <c r="H6" s="113"/>
      <c r="I6" s="67" t="s">
        <v>57</v>
      </c>
      <c r="J6" s="187" t="s">
        <v>64</v>
      </c>
      <c r="K6" s="187" t="s">
        <v>65</v>
      </c>
      <c r="L6" s="187" t="s">
        <v>66</v>
      </c>
      <c r="M6" s="187" t="s">
        <v>67</v>
      </c>
      <c r="N6" s="187" t="s">
        <v>68</v>
      </c>
      <c r="O6" s="189"/>
      <c r="P6" s="189"/>
      <c r="Q6" s="189"/>
      <c r="R6" s="189"/>
      <c r="S6" s="113"/>
    </row>
    <row r="7" ht="15" customHeight="1" spans="1:19">
      <c r="A7" s="190">
        <v>1</v>
      </c>
      <c r="B7" s="190">
        <v>2</v>
      </c>
      <c r="C7" s="190">
        <v>3</v>
      </c>
      <c r="D7" s="190">
        <v>4</v>
      </c>
      <c r="E7" s="190">
        <v>5</v>
      </c>
      <c r="F7" s="190">
        <v>6</v>
      </c>
      <c r="G7" s="190">
        <v>7</v>
      </c>
      <c r="H7" s="190">
        <v>8</v>
      </c>
      <c r="I7" s="67">
        <v>9</v>
      </c>
      <c r="J7" s="190">
        <v>10</v>
      </c>
      <c r="K7" s="190">
        <v>11</v>
      </c>
      <c r="L7" s="190">
        <v>12</v>
      </c>
      <c r="M7" s="190">
        <v>13</v>
      </c>
      <c r="N7" s="190">
        <v>14</v>
      </c>
      <c r="O7" s="190">
        <v>15</v>
      </c>
      <c r="P7" s="190">
        <v>16</v>
      </c>
      <c r="Q7" s="190">
        <v>17</v>
      </c>
      <c r="R7" s="190">
        <v>18</v>
      </c>
      <c r="S7" s="190">
        <v>19</v>
      </c>
    </row>
    <row r="8" ht="18" customHeight="1" spans="1:19">
      <c r="A8" s="20" t="s">
        <v>69</v>
      </c>
      <c r="B8" s="20" t="s">
        <v>70</v>
      </c>
      <c r="C8" s="79">
        <v>3166039.31</v>
      </c>
      <c r="D8" s="79">
        <v>2785939.14</v>
      </c>
      <c r="E8" s="79">
        <v>2785939.14</v>
      </c>
      <c r="F8" s="79"/>
      <c r="G8" s="79"/>
      <c r="H8" s="79"/>
      <c r="I8" s="79">
        <v>0</v>
      </c>
      <c r="J8" s="79">
        <v>0</v>
      </c>
      <c r="K8" s="79"/>
      <c r="L8" s="79"/>
      <c r="M8" s="79"/>
      <c r="N8" s="79"/>
      <c r="O8" s="79">
        <v>380100.17</v>
      </c>
      <c r="P8" s="79">
        <v>380100.17</v>
      </c>
      <c r="Q8" s="79"/>
      <c r="R8" s="79"/>
      <c r="S8" s="79"/>
    </row>
    <row r="9" ht="18" customHeight="1" spans="1:19">
      <c r="A9" s="48" t="s">
        <v>55</v>
      </c>
      <c r="B9" s="191"/>
      <c r="C9" s="79">
        <v>3166039.31</v>
      </c>
      <c r="D9" s="79">
        <v>2785939.14</v>
      </c>
      <c r="E9" s="79">
        <v>2785939.14</v>
      </c>
      <c r="F9" s="79"/>
      <c r="G9" s="79"/>
      <c r="H9" s="79"/>
      <c r="I9" s="79">
        <v>0</v>
      </c>
      <c r="J9" s="79">
        <v>0</v>
      </c>
      <c r="K9" s="79"/>
      <c r="L9" s="79"/>
      <c r="M9" s="79"/>
      <c r="N9" s="79"/>
      <c r="O9" s="79">
        <v>380100.17</v>
      </c>
      <c r="P9" s="79">
        <v>380100.17</v>
      </c>
      <c r="Q9" s="79"/>
      <c r="R9" s="79"/>
      <c r="S9" s="7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topLeftCell="A16" workbookViewId="0">
      <selection activeCell="C26" sqref="C26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ht="17.25" customHeight="1" spans="1:15">
      <c r="A1" s="44" t="s">
        <v>71</v>
      </c>
    </row>
    <row r="2" ht="41.25" customHeight="1" spans="1:15">
      <c r="A2" s="39" t="str">
        <f>"2026"&amp;"年部门支出预算表"</f>
        <v>2026年部门支出预算表</v>
      </c>
    </row>
    <row r="3" ht="17.25" customHeight="1" spans="1:15">
      <c r="A3" s="42" t="str">
        <f>"单位名称："&amp;"禄劝彝族苗族自治县马鹿塘乡卫生院"</f>
        <v>单位名称：禄劝彝族苗族自治县马鹿塘乡卫生院</v>
      </c>
      <c r="O3" s="44" t="s">
        <v>1</v>
      </c>
    </row>
    <row r="4" ht="27" customHeight="1" spans="1:15">
      <c r="A4" s="165" t="s">
        <v>72</v>
      </c>
      <c r="B4" s="165" t="s">
        <v>73</v>
      </c>
      <c r="C4" s="165" t="s">
        <v>55</v>
      </c>
      <c r="D4" s="166" t="s">
        <v>58</v>
      </c>
      <c r="E4" s="167"/>
      <c r="F4" s="168"/>
      <c r="G4" s="169" t="s">
        <v>59</v>
      </c>
      <c r="H4" s="169" t="s">
        <v>60</v>
      </c>
      <c r="I4" s="169" t="s">
        <v>74</v>
      </c>
      <c r="J4" s="166" t="s">
        <v>62</v>
      </c>
      <c r="K4" s="167"/>
      <c r="L4" s="167"/>
      <c r="M4" s="167"/>
      <c r="N4" s="170"/>
      <c r="O4" s="171"/>
    </row>
    <row r="5" ht="42" customHeight="1" spans="1:15">
      <c r="A5" s="172"/>
      <c r="B5" s="172"/>
      <c r="C5" s="173"/>
      <c r="D5" s="174" t="s">
        <v>57</v>
      </c>
      <c r="E5" s="174" t="s">
        <v>75</v>
      </c>
      <c r="F5" s="174" t="s">
        <v>76</v>
      </c>
      <c r="G5" s="173"/>
      <c r="H5" s="173"/>
      <c r="I5" s="175"/>
      <c r="J5" s="174" t="s">
        <v>57</v>
      </c>
      <c r="K5" s="159" t="s">
        <v>77</v>
      </c>
      <c r="L5" s="159" t="s">
        <v>78</v>
      </c>
      <c r="M5" s="159" t="s">
        <v>79</v>
      </c>
      <c r="N5" s="159" t="s">
        <v>80</v>
      </c>
      <c r="O5" s="159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9">
        <v>396593.85</v>
      </c>
      <c r="D7" s="79">
        <v>396593.85</v>
      </c>
      <c r="E7" s="79">
        <v>396593.85</v>
      </c>
      <c r="F7" s="79"/>
      <c r="G7" s="79"/>
      <c r="H7" s="79"/>
      <c r="I7" s="79"/>
      <c r="J7" s="79"/>
      <c r="K7" s="79"/>
      <c r="L7" s="79"/>
      <c r="M7" s="79"/>
      <c r="N7" s="79"/>
      <c r="O7" s="79"/>
    </row>
    <row r="8" ht="21" customHeight="1" spans="1:15">
      <c r="A8" s="176" t="s">
        <v>99</v>
      </c>
      <c r="B8" s="176" t="s">
        <v>100</v>
      </c>
      <c r="C8" s="79">
        <v>384161.77</v>
      </c>
      <c r="D8" s="79">
        <v>384161.77</v>
      </c>
      <c r="E8" s="79">
        <v>384161.77</v>
      </c>
      <c r="F8" s="79"/>
      <c r="G8" s="79"/>
      <c r="H8" s="79"/>
      <c r="I8" s="79"/>
      <c r="J8" s="79"/>
      <c r="K8" s="79"/>
      <c r="L8" s="79"/>
      <c r="M8" s="79"/>
      <c r="N8" s="79"/>
      <c r="O8" s="79"/>
    </row>
    <row r="9" ht="21" customHeight="1" spans="1:15">
      <c r="A9" s="177" t="s">
        <v>101</v>
      </c>
      <c r="B9" s="177" t="s">
        <v>102</v>
      </c>
      <c r="C9" s="79">
        <v>284161.77</v>
      </c>
      <c r="D9" s="79">
        <v>284161.77</v>
      </c>
      <c r="E9" s="79">
        <v>284161.77</v>
      </c>
      <c r="F9" s="79"/>
      <c r="G9" s="79"/>
      <c r="H9" s="79"/>
      <c r="I9" s="79"/>
      <c r="J9" s="79"/>
      <c r="K9" s="79"/>
      <c r="L9" s="79"/>
      <c r="M9" s="79"/>
      <c r="N9" s="79"/>
      <c r="O9" s="79"/>
    </row>
    <row r="10" ht="21" customHeight="1" spans="1:15">
      <c r="A10" s="177" t="s">
        <v>103</v>
      </c>
      <c r="B10" s="177" t="s">
        <v>104</v>
      </c>
      <c r="C10" s="79">
        <v>100000</v>
      </c>
      <c r="D10" s="79">
        <v>100000</v>
      </c>
      <c r="E10" s="79">
        <v>100000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ht="21" customHeight="1" spans="1:15">
      <c r="A11" s="176" t="s">
        <v>105</v>
      </c>
      <c r="B11" s="176" t="s">
        <v>106</v>
      </c>
      <c r="C11" s="79">
        <v>12432.08</v>
      </c>
      <c r="D11" s="79">
        <v>12432.08</v>
      </c>
      <c r="E11" s="79">
        <v>12432.08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177" t="s">
        <v>107</v>
      </c>
      <c r="B12" s="177" t="s">
        <v>106</v>
      </c>
      <c r="C12" s="79">
        <v>12432.08</v>
      </c>
      <c r="D12" s="79">
        <v>12432.08</v>
      </c>
      <c r="E12" s="79">
        <v>12432.08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55" t="s">
        <v>108</v>
      </c>
      <c r="B13" s="55" t="s">
        <v>109</v>
      </c>
      <c r="C13" s="79">
        <v>2556324.14</v>
      </c>
      <c r="D13" s="79">
        <v>2556324.14</v>
      </c>
      <c r="E13" s="79">
        <v>2176223.97</v>
      </c>
      <c r="F13" s="79">
        <v>380100.17</v>
      </c>
      <c r="G13" s="79"/>
      <c r="H13" s="79"/>
      <c r="I13" s="79"/>
      <c r="J13" s="79">
        <v>1350000</v>
      </c>
      <c r="K13" s="79">
        <v>1350000</v>
      </c>
      <c r="L13" s="79"/>
      <c r="M13" s="79"/>
      <c r="N13" s="79"/>
      <c r="O13" s="79"/>
    </row>
    <row r="14" ht="21" customHeight="1" spans="1:15">
      <c r="A14" s="176" t="s">
        <v>110</v>
      </c>
      <c r="B14" s="176" t="s">
        <v>111</v>
      </c>
      <c r="C14" s="79">
        <v>1935579</v>
      </c>
      <c r="D14" s="79">
        <v>1935579</v>
      </c>
      <c r="E14" s="79">
        <v>1881611</v>
      </c>
      <c r="F14" s="79">
        <v>53968</v>
      </c>
      <c r="G14" s="79"/>
      <c r="H14" s="79"/>
      <c r="I14" s="79"/>
      <c r="J14" s="79">
        <v>1350000</v>
      </c>
      <c r="K14" s="79">
        <v>1350000</v>
      </c>
      <c r="L14" s="79"/>
      <c r="M14" s="79"/>
      <c r="N14" s="79"/>
      <c r="O14" s="79"/>
    </row>
    <row r="15" ht="21" customHeight="1" spans="1:15">
      <c r="A15" s="177" t="s">
        <v>112</v>
      </c>
      <c r="B15" s="177" t="s">
        <v>113</v>
      </c>
      <c r="C15" s="79">
        <v>1881611</v>
      </c>
      <c r="D15" s="79">
        <v>1881611</v>
      </c>
      <c r="E15" s="79">
        <v>1881611</v>
      </c>
      <c r="F15" s="79"/>
      <c r="G15" s="79"/>
      <c r="H15" s="79"/>
      <c r="I15" s="79"/>
      <c r="J15" s="79">
        <v>1350000</v>
      </c>
      <c r="K15" s="79">
        <v>1350000</v>
      </c>
      <c r="L15" s="79"/>
      <c r="M15" s="79"/>
      <c r="N15" s="79"/>
      <c r="O15" s="79"/>
    </row>
    <row r="16" ht="21" customHeight="1" spans="1:15">
      <c r="A16" s="177" t="s">
        <v>114</v>
      </c>
      <c r="B16" s="177" t="s">
        <v>115</v>
      </c>
      <c r="C16" s="79">
        <v>53968</v>
      </c>
      <c r="D16" s="79">
        <v>53968</v>
      </c>
      <c r="E16" s="79"/>
      <c r="F16" s="79">
        <v>53968</v>
      </c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176" t="s">
        <v>116</v>
      </c>
      <c r="B17" s="176" t="s">
        <v>117</v>
      </c>
      <c r="C17" s="79">
        <v>326132.17</v>
      </c>
      <c r="D17" s="79">
        <v>326132.17</v>
      </c>
      <c r="E17" s="79"/>
      <c r="F17" s="79">
        <v>326132.17</v>
      </c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177" t="s">
        <v>118</v>
      </c>
      <c r="B18" s="177" t="s">
        <v>119</v>
      </c>
      <c r="C18" s="79">
        <v>326132.17</v>
      </c>
      <c r="D18" s="79">
        <v>326132.17</v>
      </c>
      <c r="E18" s="79"/>
      <c r="F18" s="79">
        <v>326132.17</v>
      </c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176" t="s">
        <v>120</v>
      </c>
      <c r="B19" s="176" t="s">
        <v>121</v>
      </c>
      <c r="C19" s="79">
        <v>294612.97</v>
      </c>
      <c r="D19" s="79">
        <v>294612.97</v>
      </c>
      <c r="E19" s="79">
        <v>294612.97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77" t="s">
        <v>122</v>
      </c>
      <c r="B20" s="177" t="s">
        <v>123</v>
      </c>
      <c r="C20" s="79">
        <v>146103.38</v>
      </c>
      <c r="D20" s="79">
        <v>146103.38</v>
      </c>
      <c r="E20" s="79">
        <v>146103.38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177" t="s">
        <v>124</v>
      </c>
      <c r="B21" s="177" t="s">
        <v>125</v>
      </c>
      <c r="C21" s="79">
        <v>130200.55</v>
      </c>
      <c r="D21" s="79">
        <v>130200.55</v>
      </c>
      <c r="E21" s="79">
        <v>130200.55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177" t="s">
        <v>126</v>
      </c>
      <c r="B22" s="177" t="s">
        <v>127</v>
      </c>
      <c r="C22" s="79">
        <v>18309.04</v>
      </c>
      <c r="D22" s="79">
        <v>18309.04</v>
      </c>
      <c r="E22" s="79">
        <v>18309.04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ht="21" customHeight="1" spans="1:15">
      <c r="A23" s="55" t="s">
        <v>128</v>
      </c>
      <c r="B23" s="55" t="s">
        <v>129</v>
      </c>
      <c r="C23" s="79">
        <v>213121.32</v>
      </c>
      <c r="D23" s="79">
        <v>213121.32</v>
      </c>
      <c r="E23" s="79">
        <v>213121.32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ht="21" customHeight="1" spans="1:15">
      <c r="A24" s="176" t="s">
        <v>130</v>
      </c>
      <c r="B24" s="176" t="s">
        <v>131</v>
      </c>
      <c r="C24" s="79">
        <v>213121.32</v>
      </c>
      <c r="D24" s="79">
        <v>213121.32</v>
      </c>
      <c r="E24" s="79">
        <v>213121.32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</row>
    <row r="25" ht="21" customHeight="1" spans="1:15">
      <c r="A25" s="177" t="s">
        <v>132</v>
      </c>
      <c r="B25" s="177" t="s">
        <v>133</v>
      </c>
      <c r="C25" s="79">
        <v>213121.32</v>
      </c>
      <c r="D25" s="79">
        <v>213121.32</v>
      </c>
      <c r="E25" s="79">
        <v>213121.32</v>
      </c>
      <c r="F25" s="79"/>
      <c r="G25" s="79"/>
      <c r="H25" s="79"/>
      <c r="I25" s="79"/>
      <c r="J25" s="79"/>
      <c r="K25" s="79"/>
      <c r="L25" s="79"/>
      <c r="M25" s="79"/>
      <c r="N25" s="79"/>
      <c r="O25" s="79"/>
    </row>
    <row r="26" ht="21" customHeight="1" spans="1:15">
      <c r="A26" s="178" t="s">
        <v>55</v>
      </c>
      <c r="B26" s="35"/>
      <c r="C26" s="79">
        <v>3166039.31</v>
      </c>
      <c r="D26" s="79">
        <v>3166039.31</v>
      </c>
      <c r="E26" s="79">
        <v>2785939.14</v>
      </c>
      <c r="F26" s="79">
        <v>380100.17</v>
      </c>
      <c r="G26" s="79"/>
      <c r="H26" s="79"/>
      <c r="I26" s="79"/>
      <c r="J26" s="79">
        <v>1350000</v>
      </c>
      <c r="K26" s="79">
        <v>1350000</v>
      </c>
      <c r="L26" s="79"/>
      <c r="M26" s="79"/>
      <c r="N26" s="79"/>
      <c r="O26" s="79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0" workbookViewId="0">
      <selection activeCell="A1" sqref="A1"/>
    </sheetView>
  </sheetViews>
  <sheetFormatPr defaultColWidth="8.625" defaultRowHeight="12.75" customHeight="1" outlineLevelCol="3"/>
  <cols>
    <col min="1" max="4" width="35.625" customWidth="1"/>
  </cols>
  <sheetData>
    <row r="1" ht="15" customHeight="1" spans="1:4">
      <c r="A1" s="40"/>
      <c r="B1" s="44"/>
      <c r="C1" s="44"/>
      <c r="D1" s="44" t="s">
        <v>134</v>
      </c>
    </row>
    <row r="2" ht="41.25" customHeight="1" spans="1:4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"单位名称："&amp;"禄劝彝族苗族自治县马鹿塘乡卫生院"</f>
        <v>单位名称：禄劝彝族苗族自治县马鹿塘乡卫生院</v>
      </c>
      <c r="B3" s="158"/>
      <c r="D3" s="44" t="s">
        <v>1</v>
      </c>
    </row>
    <row r="4" ht="17.25" customHeight="1" spans="1:4">
      <c r="A4" s="159" t="s">
        <v>2</v>
      </c>
      <c r="B4" s="160"/>
      <c r="C4" s="159" t="s">
        <v>3</v>
      </c>
      <c r="D4" s="160"/>
    </row>
    <row r="5" ht="18.75" customHeight="1" spans="1:4">
      <c r="A5" s="159" t="s">
        <v>4</v>
      </c>
      <c r="B5" s="159" t="s">
        <v>5</v>
      </c>
      <c r="C5" s="159" t="s">
        <v>6</v>
      </c>
      <c r="D5" s="159" t="s">
        <v>5</v>
      </c>
    </row>
    <row r="6" ht="16.5" customHeight="1" spans="1:4">
      <c r="A6" s="161" t="s">
        <v>135</v>
      </c>
      <c r="B6" s="79">
        <v>2785939.14</v>
      </c>
      <c r="C6" s="161" t="s">
        <v>136</v>
      </c>
      <c r="D6" s="79">
        <v>3166039.31</v>
      </c>
    </row>
    <row r="7" ht="16.5" customHeight="1" spans="1:4">
      <c r="A7" s="161" t="s">
        <v>137</v>
      </c>
      <c r="B7" s="79">
        <v>2785939.14</v>
      </c>
      <c r="C7" s="161" t="s">
        <v>138</v>
      </c>
      <c r="D7" s="79"/>
    </row>
    <row r="8" ht="16.5" customHeight="1" spans="1:4">
      <c r="A8" s="161" t="s">
        <v>139</v>
      </c>
      <c r="B8" s="79"/>
      <c r="C8" s="161" t="s">
        <v>140</v>
      </c>
      <c r="D8" s="79"/>
    </row>
    <row r="9" ht="16.5" customHeight="1" spans="1:4">
      <c r="A9" s="161" t="s">
        <v>141</v>
      </c>
      <c r="B9" s="79"/>
      <c r="C9" s="161" t="s">
        <v>142</v>
      </c>
      <c r="D9" s="79"/>
    </row>
    <row r="10" ht="16.5" customHeight="1" spans="1:4">
      <c r="A10" s="161" t="s">
        <v>143</v>
      </c>
      <c r="B10" s="79">
        <v>380100.17</v>
      </c>
      <c r="C10" s="161" t="s">
        <v>144</v>
      </c>
      <c r="D10" s="79"/>
    </row>
    <row r="11" ht="16.5" customHeight="1" spans="1:4">
      <c r="A11" s="161" t="s">
        <v>137</v>
      </c>
      <c r="B11" s="79">
        <v>380100.17</v>
      </c>
      <c r="C11" s="161" t="s">
        <v>145</v>
      </c>
      <c r="D11" s="79"/>
    </row>
    <row r="12" ht="16.5" customHeight="1" spans="1:4">
      <c r="A12" s="146" t="s">
        <v>139</v>
      </c>
      <c r="B12" s="79"/>
      <c r="C12" s="66" t="s">
        <v>146</v>
      </c>
      <c r="D12" s="79"/>
    </row>
    <row r="13" ht="16.5" customHeight="1" spans="1:4">
      <c r="A13" s="146" t="s">
        <v>141</v>
      </c>
      <c r="B13" s="79"/>
      <c r="C13" s="66" t="s">
        <v>147</v>
      </c>
      <c r="D13" s="79"/>
    </row>
    <row r="14" ht="16.5" customHeight="1" spans="1:4">
      <c r="A14" s="162"/>
      <c r="B14" s="79"/>
      <c r="C14" s="66" t="s">
        <v>148</v>
      </c>
      <c r="D14" s="79">
        <v>396593.85</v>
      </c>
    </row>
    <row r="15" ht="16.5" customHeight="1" spans="1:4">
      <c r="A15" s="162"/>
      <c r="B15" s="79"/>
      <c r="C15" s="66" t="s">
        <v>149</v>
      </c>
      <c r="D15" s="79">
        <v>2556324.14</v>
      </c>
    </row>
    <row r="16" ht="16.5" customHeight="1" spans="1:4">
      <c r="A16" s="162"/>
      <c r="B16" s="79"/>
      <c r="C16" s="66" t="s">
        <v>150</v>
      </c>
      <c r="D16" s="79"/>
    </row>
    <row r="17" ht="16.5" customHeight="1" spans="1:4">
      <c r="A17" s="162"/>
      <c r="B17" s="79"/>
      <c r="C17" s="66" t="s">
        <v>151</v>
      </c>
      <c r="D17" s="79"/>
    </row>
    <row r="18" ht="16.5" customHeight="1" spans="1:4">
      <c r="A18" s="162"/>
      <c r="B18" s="79"/>
      <c r="C18" s="66" t="s">
        <v>152</v>
      </c>
      <c r="D18" s="79"/>
    </row>
    <row r="19" ht="16.5" customHeight="1" spans="1:4">
      <c r="A19" s="162"/>
      <c r="B19" s="79"/>
      <c r="C19" s="66" t="s">
        <v>153</v>
      </c>
      <c r="D19" s="79"/>
    </row>
    <row r="20" ht="16.5" customHeight="1" spans="1:4">
      <c r="A20" s="162"/>
      <c r="B20" s="79"/>
      <c r="C20" s="66" t="s">
        <v>154</v>
      </c>
      <c r="D20" s="79"/>
    </row>
    <row r="21" ht="16.5" customHeight="1" spans="1:4">
      <c r="A21" s="162"/>
      <c r="B21" s="79"/>
      <c r="C21" s="66" t="s">
        <v>155</v>
      </c>
      <c r="D21" s="79"/>
    </row>
    <row r="22" ht="16.5" customHeight="1" spans="1:4">
      <c r="A22" s="162"/>
      <c r="B22" s="79"/>
      <c r="C22" s="66" t="s">
        <v>156</v>
      </c>
      <c r="D22" s="79"/>
    </row>
    <row r="23" ht="16.5" customHeight="1" spans="1:4">
      <c r="A23" s="162"/>
      <c r="B23" s="79"/>
      <c r="C23" s="66" t="s">
        <v>157</v>
      </c>
      <c r="D23" s="79"/>
    </row>
    <row r="24" ht="16.5" customHeight="1" spans="1:4">
      <c r="A24" s="162"/>
      <c r="B24" s="79"/>
      <c r="C24" s="66" t="s">
        <v>158</v>
      </c>
      <c r="D24" s="79"/>
    </row>
    <row r="25" ht="16.5" customHeight="1" spans="1:4">
      <c r="A25" s="162"/>
      <c r="B25" s="79"/>
      <c r="C25" s="66" t="s">
        <v>159</v>
      </c>
      <c r="D25" s="79">
        <v>213121.32</v>
      </c>
    </row>
    <row r="26" ht="16.5" customHeight="1" spans="1:4">
      <c r="A26" s="162"/>
      <c r="B26" s="79"/>
      <c r="C26" s="66" t="s">
        <v>160</v>
      </c>
      <c r="D26" s="79"/>
    </row>
    <row r="27" ht="16.5" customHeight="1" spans="1:4">
      <c r="A27" s="162"/>
      <c r="B27" s="79"/>
      <c r="C27" s="66" t="s">
        <v>161</v>
      </c>
      <c r="D27" s="79"/>
    </row>
    <row r="28" ht="16.5" customHeight="1" spans="1:4">
      <c r="A28" s="162"/>
      <c r="B28" s="79"/>
      <c r="C28" s="66" t="s">
        <v>162</v>
      </c>
      <c r="D28" s="79"/>
    </row>
    <row r="29" ht="16.5" customHeight="1" spans="1:4">
      <c r="A29" s="162"/>
      <c r="B29" s="79"/>
      <c r="C29" s="66" t="s">
        <v>163</v>
      </c>
      <c r="D29" s="79"/>
    </row>
    <row r="30" ht="16.5" customHeight="1" spans="1:4">
      <c r="A30" s="162"/>
      <c r="B30" s="79"/>
      <c r="C30" s="66" t="s">
        <v>164</v>
      </c>
      <c r="D30" s="79"/>
    </row>
    <row r="31" ht="16.5" customHeight="1" spans="1:4">
      <c r="A31" s="162"/>
      <c r="B31" s="79"/>
      <c r="C31" s="146" t="s">
        <v>165</v>
      </c>
      <c r="D31" s="79"/>
    </row>
    <row r="32" ht="16.5" customHeight="1" spans="1:4">
      <c r="A32" s="162"/>
      <c r="B32" s="79"/>
      <c r="C32" s="146" t="s">
        <v>166</v>
      </c>
      <c r="D32" s="79"/>
    </row>
    <row r="33" ht="16.5" customHeight="1" spans="1:4">
      <c r="A33" s="162"/>
      <c r="B33" s="79"/>
      <c r="C33" s="29" t="s">
        <v>167</v>
      </c>
      <c r="D33" s="79"/>
    </row>
    <row r="34" ht="15" customHeight="1" spans="1:4">
      <c r="A34" s="163" t="s">
        <v>50</v>
      </c>
      <c r="B34" s="164">
        <v>3166039.31</v>
      </c>
      <c r="C34" s="163" t="s">
        <v>51</v>
      </c>
      <c r="D34" s="164">
        <v>3166039.31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topLeftCell="A13" workbookViewId="0">
      <selection activeCell="A1" sqref="A1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7" width="24.125" customWidth="1"/>
  </cols>
  <sheetData>
    <row r="1" customHeight="1" spans="1:7">
      <c r="D1" s="132"/>
      <c r="F1" s="68"/>
      <c r="G1" s="133" t="s">
        <v>168</v>
      </c>
    </row>
    <row r="2" ht="41.25" customHeight="1" spans="1:7">
      <c r="A2" s="121" t="str">
        <f>"2026"&amp;"年一般公共预算支出预算表（按功能科目分类）"</f>
        <v>2026年一般公共预算支出预算表（按功能科目分类）</v>
      </c>
      <c r="B2" s="121"/>
      <c r="C2" s="121"/>
      <c r="D2" s="121"/>
      <c r="E2" s="121"/>
      <c r="F2" s="121"/>
      <c r="G2" s="121"/>
    </row>
    <row r="3" ht="18" customHeight="1" spans="1:7">
      <c r="A3" s="4" t="str">
        <f>"单位名称："&amp;"禄劝彝族苗族自治县马鹿塘乡卫生院"</f>
        <v>单位名称：禄劝彝族苗族自治县马鹿塘乡卫生院</v>
      </c>
      <c r="F3" s="118"/>
      <c r="G3" s="133" t="s">
        <v>1</v>
      </c>
    </row>
    <row r="4" ht="20.25" customHeight="1" spans="1:7">
      <c r="A4" s="153" t="s">
        <v>169</v>
      </c>
      <c r="B4" s="154"/>
      <c r="C4" s="122" t="s">
        <v>55</v>
      </c>
      <c r="D4" s="141" t="s">
        <v>75</v>
      </c>
      <c r="E4" s="11"/>
      <c r="F4" s="12"/>
      <c r="G4" s="135" t="s">
        <v>76</v>
      </c>
    </row>
    <row r="5" ht="20.25" customHeight="1" spans="1:7">
      <c r="A5" s="155" t="s">
        <v>72</v>
      </c>
      <c r="B5" s="155" t="s">
        <v>73</v>
      </c>
      <c r="C5" s="18"/>
      <c r="D5" s="127" t="s">
        <v>57</v>
      </c>
      <c r="E5" s="127" t="s">
        <v>170</v>
      </c>
      <c r="F5" s="127" t="s">
        <v>171</v>
      </c>
      <c r="G5" s="137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79">
        <v>396593.85</v>
      </c>
      <c r="D7" s="79">
        <v>396593.85</v>
      </c>
      <c r="E7" s="79">
        <v>396593.85</v>
      </c>
      <c r="F7" s="79"/>
      <c r="G7" s="79"/>
    </row>
    <row r="8" ht="18" customHeight="1" spans="1:7">
      <c r="A8" s="131" t="s">
        <v>99</v>
      </c>
      <c r="B8" s="131" t="s">
        <v>100</v>
      </c>
      <c r="C8" s="79">
        <v>384161.77</v>
      </c>
      <c r="D8" s="79">
        <v>384161.77</v>
      </c>
      <c r="E8" s="79">
        <v>384161.77</v>
      </c>
      <c r="F8" s="79"/>
      <c r="G8" s="79"/>
    </row>
    <row r="9" ht="18" customHeight="1" spans="1:7">
      <c r="A9" s="156" t="s">
        <v>101</v>
      </c>
      <c r="B9" s="156" t="s">
        <v>102</v>
      </c>
      <c r="C9" s="79">
        <v>284161.77</v>
      </c>
      <c r="D9" s="79">
        <v>284161.77</v>
      </c>
      <c r="E9" s="79">
        <v>284161.77</v>
      </c>
      <c r="F9" s="79"/>
      <c r="G9" s="79"/>
    </row>
    <row r="10" ht="18" customHeight="1" spans="1:7">
      <c r="A10" s="156" t="s">
        <v>103</v>
      </c>
      <c r="B10" s="156" t="s">
        <v>104</v>
      </c>
      <c r="C10" s="79">
        <v>100000</v>
      </c>
      <c r="D10" s="79">
        <v>100000</v>
      </c>
      <c r="E10" s="79">
        <v>100000</v>
      </c>
      <c r="F10" s="79"/>
      <c r="G10" s="79"/>
    </row>
    <row r="11" ht="18" customHeight="1" spans="1:7">
      <c r="A11" s="131" t="s">
        <v>105</v>
      </c>
      <c r="B11" s="131" t="s">
        <v>106</v>
      </c>
      <c r="C11" s="79">
        <v>12432.08</v>
      </c>
      <c r="D11" s="79">
        <v>12432.08</v>
      </c>
      <c r="E11" s="79">
        <v>12432.08</v>
      </c>
      <c r="F11" s="79"/>
      <c r="G11" s="79"/>
    </row>
    <row r="12" ht="18" customHeight="1" spans="1:7">
      <c r="A12" s="156" t="s">
        <v>107</v>
      </c>
      <c r="B12" s="156" t="s">
        <v>106</v>
      </c>
      <c r="C12" s="79">
        <v>12432.08</v>
      </c>
      <c r="D12" s="79">
        <v>12432.08</v>
      </c>
      <c r="E12" s="79">
        <v>12432.08</v>
      </c>
      <c r="F12" s="79"/>
      <c r="G12" s="79"/>
    </row>
    <row r="13" ht="18" customHeight="1" spans="1:7">
      <c r="A13" s="29" t="s">
        <v>108</v>
      </c>
      <c r="B13" s="29" t="s">
        <v>109</v>
      </c>
      <c r="C13" s="79">
        <v>2556324.14</v>
      </c>
      <c r="D13" s="79">
        <v>2176223.97</v>
      </c>
      <c r="E13" s="79">
        <v>2166623.97</v>
      </c>
      <c r="F13" s="79">
        <v>9600</v>
      </c>
      <c r="G13" s="79">
        <v>380100.17</v>
      </c>
    </row>
    <row r="14" ht="18" customHeight="1" spans="1:7">
      <c r="A14" s="131" t="s">
        <v>110</v>
      </c>
      <c r="B14" s="131" t="s">
        <v>111</v>
      </c>
      <c r="C14" s="79">
        <v>1935579</v>
      </c>
      <c r="D14" s="79">
        <v>1881611</v>
      </c>
      <c r="E14" s="79">
        <v>1872011</v>
      </c>
      <c r="F14" s="79">
        <v>9600</v>
      </c>
      <c r="G14" s="79">
        <v>53968</v>
      </c>
    </row>
    <row r="15" ht="18" customHeight="1" spans="1:7">
      <c r="A15" s="156" t="s">
        <v>112</v>
      </c>
      <c r="B15" s="156" t="s">
        <v>113</v>
      </c>
      <c r="C15" s="79">
        <v>1881611</v>
      </c>
      <c r="D15" s="79">
        <v>1881611</v>
      </c>
      <c r="E15" s="79">
        <v>1872011</v>
      </c>
      <c r="F15" s="79">
        <v>9600</v>
      </c>
      <c r="G15" s="79"/>
    </row>
    <row r="16" ht="18" customHeight="1" spans="1:7">
      <c r="A16" s="156" t="s">
        <v>114</v>
      </c>
      <c r="B16" s="156" t="s">
        <v>115</v>
      </c>
      <c r="C16" s="79">
        <v>53968</v>
      </c>
      <c r="D16" s="79"/>
      <c r="E16" s="79"/>
      <c r="F16" s="79"/>
      <c r="G16" s="79">
        <v>53968</v>
      </c>
    </row>
    <row r="17" ht="18" customHeight="1" spans="1:7">
      <c r="A17" s="131" t="s">
        <v>116</v>
      </c>
      <c r="B17" s="131" t="s">
        <v>117</v>
      </c>
      <c r="C17" s="79">
        <v>326132.17</v>
      </c>
      <c r="D17" s="79"/>
      <c r="E17" s="79"/>
      <c r="F17" s="79"/>
      <c r="G17" s="79">
        <v>326132.17</v>
      </c>
    </row>
    <row r="18" ht="18" customHeight="1" spans="1:7">
      <c r="A18" s="156" t="s">
        <v>118</v>
      </c>
      <c r="B18" s="156" t="s">
        <v>119</v>
      </c>
      <c r="C18" s="79">
        <v>326132.17</v>
      </c>
      <c r="D18" s="79"/>
      <c r="E18" s="79"/>
      <c r="F18" s="79"/>
      <c r="G18" s="79">
        <v>326132.17</v>
      </c>
    </row>
    <row r="19" ht="18" customHeight="1" spans="1:7">
      <c r="A19" s="131" t="s">
        <v>120</v>
      </c>
      <c r="B19" s="131" t="s">
        <v>121</v>
      </c>
      <c r="C19" s="79">
        <v>294612.97</v>
      </c>
      <c r="D19" s="79">
        <v>294612.97</v>
      </c>
      <c r="E19" s="79">
        <v>294612.97</v>
      </c>
      <c r="F19" s="79"/>
      <c r="G19" s="79"/>
    </row>
    <row r="20" ht="18" customHeight="1" spans="1:7">
      <c r="A20" s="156" t="s">
        <v>122</v>
      </c>
      <c r="B20" s="156" t="s">
        <v>123</v>
      </c>
      <c r="C20" s="79">
        <v>146103.38</v>
      </c>
      <c r="D20" s="79">
        <v>146103.38</v>
      </c>
      <c r="E20" s="79">
        <v>146103.38</v>
      </c>
      <c r="F20" s="79"/>
      <c r="G20" s="79"/>
    </row>
    <row r="21" ht="18" customHeight="1" spans="1:7">
      <c r="A21" s="156" t="s">
        <v>124</v>
      </c>
      <c r="B21" s="156" t="s">
        <v>125</v>
      </c>
      <c r="C21" s="79">
        <v>130200.55</v>
      </c>
      <c r="D21" s="79">
        <v>130200.55</v>
      </c>
      <c r="E21" s="79">
        <v>130200.55</v>
      </c>
      <c r="F21" s="79"/>
      <c r="G21" s="79"/>
    </row>
    <row r="22" ht="18" customHeight="1" spans="1:7">
      <c r="A22" s="156" t="s">
        <v>126</v>
      </c>
      <c r="B22" s="156" t="s">
        <v>127</v>
      </c>
      <c r="C22" s="79">
        <v>18309.04</v>
      </c>
      <c r="D22" s="79">
        <v>18309.04</v>
      </c>
      <c r="E22" s="79">
        <v>18309.04</v>
      </c>
      <c r="F22" s="79"/>
      <c r="G22" s="79"/>
    </row>
    <row r="23" ht="18" customHeight="1" spans="1:7">
      <c r="A23" s="29" t="s">
        <v>128</v>
      </c>
      <c r="B23" s="29" t="s">
        <v>129</v>
      </c>
      <c r="C23" s="79">
        <v>213121.32</v>
      </c>
      <c r="D23" s="79">
        <v>213121.32</v>
      </c>
      <c r="E23" s="79">
        <v>213121.32</v>
      </c>
      <c r="F23" s="79"/>
      <c r="G23" s="79"/>
    </row>
    <row r="24" ht="18" customHeight="1" spans="1:7">
      <c r="A24" s="131" t="s">
        <v>130</v>
      </c>
      <c r="B24" s="131" t="s">
        <v>131</v>
      </c>
      <c r="C24" s="79">
        <v>213121.32</v>
      </c>
      <c r="D24" s="79">
        <v>213121.32</v>
      </c>
      <c r="E24" s="79">
        <v>213121.32</v>
      </c>
      <c r="F24" s="79"/>
      <c r="G24" s="79"/>
    </row>
    <row r="25" ht="18" customHeight="1" spans="1:7">
      <c r="A25" s="156" t="s">
        <v>132</v>
      </c>
      <c r="B25" s="156" t="s">
        <v>133</v>
      </c>
      <c r="C25" s="79">
        <v>213121.32</v>
      </c>
      <c r="D25" s="79">
        <v>213121.32</v>
      </c>
      <c r="E25" s="79">
        <v>213121.32</v>
      </c>
      <c r="F25" s="79"/>
      <c r="G25" s="79"/>
    </row>
    <row r="26" ht="18" customHeight="1" spans="1:7">
      <c r="A26" s="78" t="s">
        <v>172</v>
      </c>
      <c r="B26" s="157" t="s">
        <v>172</v>
      </c>
      <c r="C26" s="79">
        <v>3166039.31</v>
      </c>
      <c r="D26" s="79">
        <v>2785939.14</v>
      </c>
      <c r="E26" s="79">
        <v>2776339.14</v>
      </c>
      <c r="F26" s="79">
        <v>9600</v>
      </c>
      <c r="G26" s="79">
        <v>380100.17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375" defaultRowHeight="14.25" customHeight="1" outlineLevelRow="6" outlineLevelCol="5"/>
  <cols>
    <col min="1" max="6" width="28.125" customWidth="1"/>
  </cols>
  <sheetData>
    <row r="1" customHeight="1" spans="1:6">
      <c r="A1" s="41"/>
      <c r="B1" s="41"/>
      <c r="C1" s="41"/>
      <c r="D1" s="41"/>
      <c r="E1" s="40"/>
      <c r="F1" s="149" t="s">
        <v>173</v>
      </c>
    </row>
    <row r="2" ht="41.25" customHeight="1" spans="1:6">
      <c r="A2" s="150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5" t="str">
        <f>"单位名称："&amp;"禄劝彝族苗族自治县马鹿塘乡卫生院"</f>
        <v>单位名称：禄劝彝族苗族自治县马鹿塘乡卫生院</v>
      </c>
      <c r="B3" s="151"/>
      <c r="D3" s="41"/>
      <c r="E3" s="40"/>
      <c r="F3" s="45" t="s">
        <v>1</v>
      </c>
    </row>
    <row r="4" ht="27" customHeight="1" spans="1:6">
      <c r="A4" s="46" t="s">
        <v>174</v>
      </c>
      <c r="B4" s="46" t="s">
        <v>175</v>
      </c>
      <c r="C4" s="48" t="s">
        <v>176</v>
      </c>
      <c r="D4" s="46"/>
      <c r="E4" s="47"/>
      <c r="F4" s="46" t="s">
        <v>177</v>
      </c>
    </row>
    <row r="5" ht="28.5" customHeight="1" spans="1:6">
      <c r="A5" s="152"/>
      <c r="B5" s="50"/>
      <c r="C5" s="47" t="s">
        <v>57</v>
      </c>
      <c r="D5" s="47" t="s">
        <v>178</v>
      </c>
      <c r="E5" s="47" t="s">
        <v>179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9"/>
      <c r="B7" s="79"/>
      <c r="C7" s="79"/>
      <c r="D7" s="79"/>
      <c r="E7" s="79"/>
      <c r="F7" s="79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9"/>
  <sheetViews>
    <sheetView showZeros="0" topLeftCell="G13" workbookViewId="0">
      <selection activeCell="A1" sqref="A1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17.625" customWidth="1"/>
    <col min="7" max="7" width="10.25" customWidth="1"/>
    <col min="8" max="8" width="23" customWidth="1"/>
    <col min="9" max="24" width="18.75" customWidth="1"/>
  </cols>
  <sheetData>
    <row r="1" ht="13.5" customHeight="1" spans="1:24">
      <c r="B1" s="132"/>
      <c r="C1" s="138"/>
      <c r="E1" s="139"/>
      <c r="F1" s="139"/>
      <c r="G1" s="139"/>
      <c r="H1" s="139"/>
      <c r="I1" s="80"/>
      <c r="J1" s="80"/>
      <c r="K1" s="80"/>
      <c r="L1" s="80"/>
      <c r="M1" s="80"/>
      <c r="N1" s="80"/>
      <c r="R1" s="80"/>
      <c r="V1" s="138"/>
      <c r="X1" s="2" t="s">
        <v>180</v>
      </c>
    </row>
    <row r="2" ht="45.75" customHeight="1" spans="1:24">
      <c r="A2" s="63" t="str">
        <f>"2026"&amp;"年部门基本支出预算表"</f>
        <v>2026年部门基本支出预算表</v>
      </c>
      <c r="B2" s="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"/>
      <c r="P2" s="3"/>
      <c r="Q2" s="3"/>
      <c r="R2" s="63"/>
      <c r="S2" s="63"/>
      <c r="T2" s="63"/>
      <c r="U2" s="63"/>
      <c r="V2" s="63"/>
      <c r="W2" s="63"/>
      <c r="X2" s="63"/>
    </row>
    <row r="3" ht="18.75" customHeight="1" spans="1:24">
      <c r="A3" s="4" t="str">
        <f>"单位名称："&amp;"禄劝彝族苗族自治县马鹿塘乡卫生院"</f>
        <v>单位名称：禄劝彝族苗族自治县马鹿塘乡卫生院</v>
      </c>
      <c r="B3" s="5"/>
      <c r="C3" s="140"/>
      <c r="D3" s="140"/>
      <c r="E3" s="140"/>
      <c r="F3" s="140"/>
      <c r="G3" s="140"/>
      <c r="H3" s="140"/>
      <c r="I3" s="85"/>
      <c r="J3" s="85"/>
      <c r="K3" s="85"/>
      <c r="L3" s="85"/>
      <c r="M3" s="85"/>
      <c r="N3" s="85"/>
      <c r="O3" s="6"/>
      <c r="P3" s="6"/>
      <c r="Q3" s="6"/>
      <c r="R3" s="85"/>
      <c r="V3" s="138"/>
      <c r="X3" s="2" t="s">
        <v>1</v>
      </c>
    </row>
    <row r="4" ht="18" customHeight="1" spans="1:24">
      <c r="A4" s="8" t="s">
        <v>181</v>
      </c>
      <c r="B4" s="8" t="s">
        <v>182</v>
      </c>
      <c r="C4" s="8" t="s">
        <v>183</v>
      </c>
      <c r="D4" s="8" t="s">
        <v>184</v>
      </c>
      <c r="E4" s="8" t="s">
        <v>185</v>
      </c>
      <c r="F4" s="8" t="s">
        <v>186</v>
      </c>
      <c r="G4" s="8" t="s">
        <v>187</v>
      </c>
      <c r="H4" s="8" t="s">
        <v>188</v>
      </c>
      <c r="I4" s="141" t="s">
        <v>189</v>
      </c>
      <c r="J4" s="74" t="s">
        <v>189</v>
      </c>
      <c r="K4" s="74"/>
      <c r="L4" s="74"/>
      <c r="M4" s="74"/>
      <c r="N4" s="74"/>
      <c r="O4" s="11"/>
      <c r="P4" s="11"/>
      <c r="Q4" s="11"/>
      <c r="R4" s="90" t="s">
        <v>61</v>
      </c>
      <c r="S4" s="74" t="s">
        <v>62</v>
      </c>
      <c r="T4" s="74"/>
      <c r="U4" s="74"/>
      <c r="V4" s="74"/>
      <c r="W4" s="74"/>
      <c r="X4" s="75"/>
    </row>
    <row r="5" ht="18" customHeight="1" spans="1:24">
      <c r="A5" s="13"/>
      <c r="B5" s="27"/>
      <c r="C5" s="124"/>
      <c r="D5" s="13"/>
      <c r="E5" s="13"/>
      <c r="F5" s="13"/>
      <c r="G5" s="13"/>
      <c r="H5" s="13"/>
      <c r="I5" s="122" t="s">
        <v>190</v>
      </c>
      <c r="J5" s="141" t="s">
        <v>58</v>
      </c>
      <c r="K5" s="74"/>
      <c r="L5" s="74"/>
      <c r="M5" s="74"/>
      <c r="N5" s="75"/>
      <c r="O5" s="10" t="s">
        <v>191</v>
      </c>
      <c r="P5" s="11"/>
      <c r="Q5" s="12"/>
      <c r="R5" s="8" t="s">
        <v>61</v>
      </c>
      <c r="S5" s="141" t="s">
        <v>62</v>
      </c>
      <c r="T5" s="90" t="s">
        <v>64</v>
      </c>
      <c r="U5" s="74" t="s">
        <v>62</v>
      </c>
      <c r="V5" s="90" t="s">
        <v>66</v>
      </c>
      <c r="W5" s="90" t="s">
        <v>67</v>
      </c>
      <c r="X5" s="142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3" t="s">
        <v>192</v>
      </c>
      <c r="K6" s="8" t="s">
        <v>193</v>
      </c>
      <c r="L6" s="8" t="s">
        <v>194</v>
      </c>
      <c r="M6" s="8" t="s">
        <v>195</v>
      </c>
      <c r="N6" s="8" t="s">
        <v>196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197</v>
      </c>
      <c r="V6" s="8" t="s">
        <v>66</v>
      </c>
      <c r="W6" s="8" t="s">
        <v>67</v>
      </c>
      <c r="X6" s="8" t="s">
        <v>68</v>
      </c>
    </row>
    <row r="7" ht="37.5" customHeight="1" spans="1:24">
      <c r="A7" s="144"/>
      <c r="B7" s="18"/>
      <c r="C7" s="144"/>
      <c r="D7" s="144"/>
      <c r="E7" s="144"/>
      <c r="F7" s="144"/>
      <c r="G7" s="144"/>
      <c r="H7" s="144"/>
      <c r="I7" s="144"/>
      <c r="J7" s="145" t="s">
        <v>57</v>
      </c>
      <c r="K7" s="16" t="s">
        <v>198</v>
      </c>
      <c r="L7" s="16" t="s">
        <v>194</v>
      </c>
      <c r="M7" s="16" t="s">
        <v>195</v>
      </c>
      <c r="N7" s="16" t="s">
        <v>196</v>
      </c>
      <c r="O7" s="16" t="s">
        <v>194</v>
      </c>
      <c r="P7" s="16" t="s">
        <v>195</v>
      </c>
      <c r="Q7" s="16" t="s">
        <v>196</v>
      </c>
      <c r="R7" s="16" t="s">
        <v>61</v>
      </c>
      <c r="S7" s="16" t="s">
        <v>57</v>
      </c>
      <c r="T7" s="16" t="s">
        <v>64</v>
      </c>
      <c r="U7" s="16" t="s">
        <v>197</v>
      </c>
      <c r="V7" s="16" t="s">
        <v>66</v>
      </c>
      <c r="W7" s="16" t="s">
        <v>67</v>
      </c>
      <c r="X7" s="16" t="s">
        <v>68</v>
      </c>
    </row>
    <row r="8" customHeight="1" spans="1:24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</row>
    <row r="9" ht="20.25" customHeight="1" spans="1:24">
      <c r="A9" s="146" t="s">
        <v>199</v>
      </c>
      <c r="B9" s="146" t="s">
        <v>70</v>
      </c>
      <c r="C9" s="146" t="s">
        <v>200</v>
      </c>
      <c r="D9" s="146" t="s">
        <v>201</v>
      </c>
      <c r="E9" s="146" t="s">
        <v>112</v>
      </c>
      <c r="F9" s="146" t="s">
        <v>113</v>
      </c>
      <c r="G9" s="146" t="s">
        <v>202</v>
      </c>
      <c r="H9" s="146" t="s">
        <v>203</v>
      </c>
      <c r="I9" s="79">
        <v>719124</v>
      </c>
      <c r="J9" s="79">
        <v>719124</v>
      </c>
      <c r="K9" s="79"/>
      <c r="L9" s="79"/>
      <c r="M9" s="79">
        <v>719124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ht="20.25" customHeight="1" spans="1:24">
      <c r="A10" s="146" t="s">
        <v>199</v>
      </c>
      <c r="B10" s="146" t="s">
        <v>70</v>
      </c>
      <c r="C10" s="146" t="s">
        <v>204</v>
      </c>
      <c r="D10" s="146" t="s">
        <v>133</v>
      </c>
      <c r="E10" s="146" t="s">
        <v>132</v>
      </c>
      <c r="F10" s="146" t="s">
        <v>133</v>
      </c>
      <c r="G10" s="146" t="s">
        <v>205</v>
      </c>
      <c r="H10" s="146" t="s">
        <v>133</v>
      </c>
      <c r="I10" s="79">
        <v>213121.32</v>
      </c>
      <c r="J10" s="79">
        <v>213121.32</v>
      </c>
      <c r="K10" s="100"/>
      <c r="L10" s="100"/>
      <c r="M10" s="79">
        <v>213121.32</v>
      </c>
      <c r="N10" s="100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ht="20.25" customHeight="1" spans="1:24">
      <c r="A11" s="146" t="s">
        <v>199</v>
      </c>
      <c r="B11" s="146" t="s">
        <v>70</v>
      </c>
      <c r="C11" s="146" t="s">
        <v>206</v>
      </c>
      <c r="D11" s="146" t="s">
        <v>207</v>
      </c>
      <c r="E11" s="146" t="s">
        <v>112</v>
      </c>
      <c r="F11" s="146" t="s">
        <v>113</v>
      </c>
      <c r="G11" s="146" t="s">
        <v>208</v>
      </c>
      <c r="H11" s="146" t="s">
        <v>207</v>
      </c>
      <c r="I11" s="79">
        <v>9600</v>
      </c>
      <c r="J11" s="79">
        <v>9600</v>
      </c>
      <c r="K11" s="100"/>
      <c r="L11" s="100"/>
      <c r="M11" s="79">
        <v>9600</v>
      </c>
      <c r="N11" s="100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ht="20.25" customHeight="1" spans="1:24">
      <c r="A12" s="146" t="s">
        <v>199</v>
      </c>
      <c r="B12" s="146" t="s">
        <v>70</v>
      </c>
      <c r="C12" s="146" t="s">
        <v>209</v>
      </c>
      <c r="D12" s="146" t="s">
        <v>210</v>
      </c>
      <c r="E12" s="146" t="s">
        <v>112</v>
      </c>
      <c r="F12" s="146" t="s">
        <v>113</v>
      </c>
      <c r="G12" s="146" t="s">
        <v>211</v>
      </c>
      <c r="H12" s="146" t="s">
        <v>212</v>
      </c>
      <c r="I12" s="79">
        <v>59927</v>
      </c>
      <c r="J12" s="79">
        <v>59927</v>
      </c>
      <c r="K12" s="100"/>
      <c r="L12" s="100"/>
      <c r="M12" s="79">
        <v>59927</v>
      </c>
      <c r="N12" s="100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ht="20.25" customHeight="1" spans="1:24">
      <c r="A13" s="146" t="s">
        <v>199</v>
      </c>
      <c r="B13" s="146" t="s">
        <v>70</v>
      </c>
      <c r="C13" s="146" t="s">
        <v>213</v>
      </c>
      <c r="D13" s="146" t="s">
        <v>214</v>
      </c>
      <c r="E13" s="146" t="s">
        <v>112</v>
      </c>
      <c r="F13" s="146" t="s">
        <v>113</v>
      </c>
      <c r="G13" s="146" t="s">
        <v>215</v>
      </c>
      <c r="H13" s="146" t="s">
        <v>216</v>
      </c>
      <c r="I13" s="79">
        <v>157104</v>
      </c>
      <c r="J13" s="79">
        <v>157104</v>
      </c>
      <c r="K13" s="100"/>
      <c r="L13" s="100"/>
      <c r="M13" s="79">
        <v>157104</v>
      </c>
      <c r="N13" s="100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ht="20.25" customHeight="1" spans="1:24">
      <c r="A14" s="146" t="s">
        <v>199</v>
      </c>
      <c r="B14" s="146" t="s">
        <v>70</v>
      </c>
      <c r="C14" s="146" t="s">
        <v>213</v>
      </c>
      <c r="D14" s="146" t="s">
        <v>214</v>
      </c>
      <c r="E14" s="146" t="s">
        <v>112</v>
      </c>
      <c r="F14" s="146" t="s">
        <v>113</v>
      </c>
      <c r="G14" s="146" t="s">
        <v>215</v>
      </c>
      <c r="H14" s="146" t="s">
        <v>216</v>
      </c>
      <c r="I14" s="79">
        <v>293160</v>
      </c>
      <c r="J14" s="79">
        <v>293160</v>
      </c>
      <c r="K14" s="100"/>
      <c r="L14" s="100"/>
      <c r="M14" s="79">
        <v>293160</v>
      </c>
      <c r="N14" s="100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ht="20.25" customHeight="1" spans="1:24">
      <c r="A15" s="146" t="s">
        <v>199</v>
      </c>
      <c r="B15" s="146" t="s">
        <v>70</v>
      </c>
      <c r="C15" s="146" t="s">
        <v>217</v>
      </c>
      <c r="D15" s="146" t="s">
        <v>218</v>
      </c>
      <c r="E15" s="146" t="s">
        <v>112</v>
      </c>
      <c r="F15" s="146" t="s">
        <v>113</v>
      </c>
      <c r="G15" s="146" t="s">
        <v>219</v>
      </c>
      <c r="H15" s="146" t="s">
        <v>220</v>
      </c>
      <c r="I15" s="79">
        <v>96000</v>
      </c>
      <c r="J15" s="79">
        <v>96000</v>
      </c>
      <c r="K15" s="100"/>
      <c r="L15" s="100"/>
      <c r="M15" s="79">
        <v>96000</v>
      </c>
      <c r="N15" s="100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ht="20.25" customHeight="1" spans="1:24">
      <c r="A16" s="146" t="s">
        <v>199</v>
      </c>
      <c r="B16" s="146" t="s">
        <v>70</v>
      </c>
      <c r="C16" s="146" t="s">
        <v>217</v>
      </c>
      <c r="D16" s="146" t="s">
        <v>218</v>
      </c>
      <c r="E16" s="146" t="s">
        <v>112</v>
      </c>
      <c r="F16" s="146" t="s">
        <v>113</v>
      </c>
      <c r="G16" s="146" t="s">
        <v>219</v>
      </c>
      <c r="H16" s="146" t="s">
        <v>220</v>
      </c>
      <c r="I16" s="79">
        <v>412296</v>
      </c>
      <c r="J16" s="79">
        <v>412296</v>
      </c>
      <c r="K16" s="100"/>
      <c r="L16" s="100"/>
      <c r="M16" s="79">
        <v>412296</v>
      </c>
      <c r="N16" s="100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ht="20.25" customHeight="1" spans="1:24">
      <c r="A17" s="146" t="s">
        <v>199</v>
      </c>
      <c r="B17" s="146" t="s">
        <v>70</v>
      </c>
      <c r="C17" s="146" t="s">
        <v>221</v>
      </c>
      <c r="D17" s="146" t="s">
        <v>222</v>
      </c>
      <c r="E17" s="146" t="s">
        <v>126</v>
      </c>
      <c r="F17" s="146" t="s">
        <v>127</v>
      </c>
      <c r="G17" s="146" t="s">
        <v>223</v>
      </c>
      <c r="H17" s="146" t="s">
        <v>224</v>
      </c>
      <c r="I17" s="79">
        <v>7104.04</v>
      </c>
      <c r="J17" s="79">
        <v>7104.04</v>
      </c>
      <c r="K17" s="100"/>
      <c r="L17" s="100"/>
      <c r="M17" s="79">
        <v>7104.04</v>
      </c>
      <c r="N17" s="100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ht="20.25" customHeight="1" spans="1:24">
      <c r="A18" s="146" t="s">
        <v>199</v>
      </c>
      <c r="B18" s="146" t="s">
        <v>70</v>
      </c>
      <c r="C18" s="146" t="s">
        <v>225</v>
      </c>
      <c r="D18" s="146" t="s">
        <v>226</v>
      </c>
      <c r="E18" s="146" t="s">
        <v>107</v>
      </c>
      <c r="F18" s="146" t="s">
        <v>106</v>
      </c>
      <c r="G18" s="146" t="s">
        <v>223</v>
      </c>
      <c r="H18" s="146" t="s">
        <v>224</v>
      </c>
      <c r="I18" s="79">
        <v>12432.08</v>
      </c>
      <c r="J18" s="79">
        <v>12432.08</v>
      </c>
      <c r="K18" s="100"/>
      <c r="L18" s="100"/>
      <c r="M18" s="79">
        <v>12432.08</v>
      </c>
      <c r="N18" s="100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ht="20.25" customHeight="1" spans="1:24">
      <c r="A19" s="146" t="s">
        <v>199</v>
      </c>
      <c r="B19" s="146" t="s">
        <v>70</v>
      </c>
      <c r="C19" s="146" t="s">
        <v>227</v>
      </c>
      <c r="D19" s="146" t="s">
        <v>228</v>
      </c>
      <c r="E19" s="146" t="s">
        <v>122</v>
      </c>
      <c r="F19" s="146" t="s">
        <v>123</v>
      </c>
      <c r="G19" s="146" t="s">
        <v>229</v>
      </c>
      <c r="H19" s="146" t="s">
        <v>230</v>
      </c>
      <c r="I19" s="79">
        <v>128045.66</v>
      </c>
      <c r="J19" s="79">
        <v>128045.66</v>
      </c>
      <c r="K19" s="100"/>
      <c r="L19" s="100"/>
      <c r="M19" s="79">
        <v>128045.66</v>
      </c>
      <c r="N19" s="100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ht="20.25" customHeight="1" spans="1:24">
      <c r="A20" s="146" t="s">
        <v>199</v>
      </c>
      <c r="B20" s="146" t="s">
        <v>70</v>
      </c>
      <c r="C20" s="146" t="s">
        <v>227</v>
      </c>
      <c r="D20" s="146" t="s">
        <v>228</v>
      </c>
      <c r="E20" s="146" t="s">
        <v>122</v>
      </c>
      <c r="F20" s="146" t="s">
        <v>123</v>
      </c>
      <c r="G20" s="146" t="s">
        <v>229</v>
      </c>
      <c r="H20" s="146" t="s">
        <v>230</v>
      </c>
      <c r="I20" s="79">
        <v>14774.5</v>
      </c>
      <c r="J20" s="79">
        <v>14774.5</v>
      </c>
      <c r="K20" s="100"/>
      <c r="L20" s="100"/>
      <c r="M20" s="79">
        <v>14774.5</v>
      </c>
      <c r="N20" s="100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ht="20.25" customHeight="1" spans="1:24">
      <c r="A21" s="146" t="s">
        <v>199</v>
      </c>
      <c r="B21" s="146" t="s">
        <v>70</v>
      </c>
      <c r="C21" s="146" t="s">
        <v>227</v>
      </c>
      <c r="D21" s="146" t="s">
        <v>228</v>
      </c>
      <c r="E21" s="146" t="s">
        <v>122</v>
      </c>
      <c r="F21" s="146" t="s">
        <v>123</v>
      </c>
      <c r="G21" s="146" t="s">
        <v>229</v>
      </c>
      <c r="H21" s="146" t="s">
        <v>230</v>
      </c>
      <c r="I21" s="79">
        <v>3283.22</v>
      </c>
      <c r="J21" s="79">
        <v>3283.22</v>
      </c>
      <c r="K21" s="100"/>
      <c r="L21" s="100"/>
      <c r="M21" s="79">
        <v>3283.22</v>
      </c>
      <c r="N21" s="100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ht="20.25" customHeight="1" spans="1:24">
      <c r="A22" s="146" t="s">
        <v>199</v>
      </c>
      <c r="B22" s="146" t="s">
        <v>70</v>
      </c>
      <c r="C22" s="146" t="s">
        <v>227</v>
      </c>
      <c r="D22" s="146" t="s">
        <v>228</v>
      </c>
      <c r="E22" s="146" t="s">
        <v>124</v>
      </c>
      <c r="F22" s="146" t="s">
        <v>125</v>
      </c>
      <c r="G22" s="146" t="s">
        <v>231</v>
      </c>
      <c r="H22" s="146" t="s">
        <v>232</v>
      </c>
      <c r="I22" s="79">
        <v>82080.55</v>
      </c>
      <c r="J22" s="79">
        <v>82080.55</v>
      </c>
      <c r="K22" s="100"/>
      <c r="L22" s="100"/>
      <c r="M22" s="79">
        <v>82080.55</v>
      </c>
      <c r="N22" s="100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ht="20.25" customHeight="1" spans="1:24">
      <c r="A23" s="146" t="s">
        <v>199</v>
      </c>
      <c r="B23" s="146" t="s">
        <v>70</v>
      </c>
      <c r="C23" s="146" t="s">
        <v>227</v>
      </c>
      <c r="D23" s="146" t="s">
        <v>228</v>
      </c>
      <c r="E23" s="146" t="s">
        <v>126</v>
      </c>
      <c r="F23" s="146" t="s">
        <v>127</v>
      </c>
      <c r="G23" s="146" t="s">
        <v>223</v>
      </c>
      <c r="H23" s="146" t="s">
        <v>224</v>
      </c>
      <c r="I23" s="79">
        <v>8560</v>
      </c>
      <c r="J23" s="79">
        <v>8560</v>
      </c>
      <c r="K23" s="100"/>
      <c r="L23" s="100"/>
      <c r="M23" s="79">
        <v>8560</v>
      </c>
      <c r="N23" s="100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ht="20.25" customHeight="1" spans="1:24">
      <c r="A24" s="146" t="s">
        <v>199</v>
      </c>
      <c r="B24" s="146" t="s">
        <v>70</v>
      </c>
      <c r="C24" s="146" t="s">
        <v>233</v>
      </c>
      <c r="D24" s="146" t="s">
        <v>234</v>
      </c>
      <c r="E24" s="146" t="s">
        <v>103</v>
      </c>
      <c r="F24" s="146" t="s">
        <v>104</v>
      </c>
      <c r="G24" s="146" t="s">
        <v>235</v>
      </c>
      <c r="H24" s="146" t="s">
        <v>234</v>
      </c>
      <c r="I24" s="79">
        <v>100000</v>
      </c>
      <c r="J24" s="79">
        <v>100000</v>
      </c>
      <c r="K24" s="100"/>
      <c r="L24" s="100"/>
      <c r="M24" s="79">
        <v>100000</v>
      </c>
      <c r="N24" s="100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ht="20.25" customHeight="1" spans="1:24">
      <c r="A25" s="146" t="s">
        <v>199</v>
      </c>
      <c r="B25" s="146" t="s">
        <v>70</v>
      </c>
      <c r="C25" s="146" t="s">
        <v>236</v>
      </c>
      <c r="D25" s="146" t="s">
        <v>237</v>
      </c>
      <c r="E25" s="146" t="s">
        <v>112</v>
      </c>
      <c r="F25" s="146" t="s">
        <v>113</v>
      </c>
      <c r="G25" s="146" t="s">
        <v>215</v>
      </c>
      <c r="H25" s="146" t="s">
        <v>216</v>
      </c>
      <c r="I25" s="79">
        <v>134400</v>
      </c>
      <c r="J25" s="79">
        <v>134400</v>
      </c>
      <c r="K25" s="100"/>
      <c r="L25" s="100"/>
      <c r="M25" s="79">
        <v>134400</v>
      </c>
      <c r="N25" s="100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ht="20.25" customHeight="1" spans="1:24">
      <c r="A26" s="146" t="s">
        <v>199</v>
      </c>
      <c r="B26" s="146" t="s">
        <v>70</v>
      </c>
      <c r="C26" s="146" t="s">
        <v>238</v>
      </c>
      <c r="D26" s="146" t="s">
        <v>239</v>
      </c>
      <c r="E26" s="146" t="s">
        <v>124</v>
      </c>
      <c r="F26" s="146" t="s">
        <v>125</v>
      </c>
      <c r="G26" s="146" t="s">
        <v>231</v>
      </c>
      <c r="H26" s="146" t="s">
        <v>232</v>
      </c>
      <c r="I26" s="79">
        <v>48120</v>
      </c>
      <c r="J26" s="79">
        <v>48120</v>
      </c>
      <c r="K26" s="100"/>
      <c r="L26" s="100"/>
      <c r="M26" s="79">
        <v>48120</v>
      </c>
      <c r="N26" s="100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ht="20.25" customHeight="1" spans="1:24">
      <c r="A27" s="146" t="s">
        <v>199</v>
      </c>
      <c r="B27" s="146" t="s">
        <v>70</v>
      </c>
      <c r="C27" s="146" t="s">
        <v>238</v>
      </c>
      <c r="D27" s="146" t="s">
        <v>239</v>
      </c>
      <c r="E27" s="146" t="s">
        <v>126</v>
      </c>
      <c r="F27" s="146" t="s">
        <v>127</v>
      </c>
      <c r="G27" s="146" t="s">
        <v>223</v>
      </c>
      <c r="H27" s="146" t="s">
        <v>224</v>
      </c>
      <c r="I27" s="79">
        <v>2645</v>
      </c>
      <c r="J27" s="79">
        <v>2645</v>
      </c>
      <c r="K27" s="100"/>
      <c r="L27" s="100"/>
      <c r="M27" s="79">
        <v>2645</v>
      </c>
      <c r="N27" s="100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ht="20.25" customHeight="1" spans="1:24">
      <c r="A28" s="146" t="s">
        <v>199</v>
      </c>
      <c r="B28" s="146" t="s">
        <v>70</v>
      </c>
      <c r="C28" s="146" t="s">
        <v>240</v>
      </c>
      <c r="D28" s="146" t="s">
        <v>241</v>
      </c>
      <c r="E28" s="146" t="s">
        <v>101</v>
      </c>
      <c r="F28" s="146" t="s">
        <v>102</v>
      </c>
      <c r="G28" s="146" t="s">
        <v>242</v>
      </c>
      <c r="H28" s="146" t="s">
        <v>243</v>
      </c>
      <c r="I28" s="79">
        <v>284161.77</v>
      </c>
      <c r="J28" s="79">
        <v>284161.77</v>
      </c>
      <c r="K28" s="100"/>
      <c r="L28" s="100"/>
      <c r="M28" s="79">
        <v>284161.77</v>
      </c>
      <c r="N28" s="100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ht="17.25" customHeight="1" spans="1:24">
      <c r="A29" s="33" t="s">
        <v>172</v>
      </c>
      <c r="B29" s="34"/>
      <c r="C29" s="147"/>
      <c r="D29" s="147"/>
      <c r="E29" s="147"/>
      <c r="F29" s="147"/>
      <c r="G29" s="147"/>
      <c r="H29" s="148"/>
      <c r="I29" s="79">
        <v>2785939.14</v>
      </c>
      <c r="J29" s="79">
        <v>2785939.14</v>
      </c>
      <c r="K29" s="79"/>
      <c r="L29" s="79"/>
      <c r="M29" s="79">
        <v>2785939.14</v>
      </c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</row>
  </sheetData>
  <mergeCells count="31">
    <mergeCell ref="A2:X2"/>
    <mergeCell ref="A3:H3"/>
    <mergeCell ref="I4:X4"/>
    <mergeCell ref="J5:N5"/>
    <mergeCell ref="O5:Q5"/>
    <mergeCell ref="S5:X5"/>
    <mergeCell ref="A29:H2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5"/>
  <sheetViews>
    <sheetView showZeros="0" topLeftCell="N1" workbookViewId="0">
      <selection activeCell="S25" sqref="S25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ht="13.5" customHeight="1" spans="1:23">
      <c r="B1" s="132"/>
      <c r="E1" s="1"/>
      <c r="F1" s="1"/>
      <c r="G1" s="1"/>
      <c r="H1" s="1"/>
      <c r="U1" s="132"/>
      <c r="W1" s="133" t="s">
        <v>244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"单位名称："&amp;"禄劝彝族苗族自治县马鹿塘乡卫生院"</f>
        <v>单位名称：禄劝彝族苗族自治县马鹿塘乡卫生院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2"/>
      <c r="W3" s="106" t="s">
        <v>1</v>
      </c>
    </row>
    <row r="4" ht="21.75" customHeight="1" spans="1:23">
      <c r="A4" s="8" t="s">
        <v>245</v>
      </c>
      <c r="B4" s="9" t="s">
        <v>183</v>
      </c>
      <c r="C4" s="8" t="s">
        <v>184</v>
      </c>
      <c r="D4" s="8" t="s">
        <v>246</v>
      </c>
      <c r="E4" s="9" t="s">
        <v>185</v>
      </c>
      <c r="F4" s="9" t="s">
        <v>186</v>
      </c>
      <c r="G4" s="9" t="s">
        <v>247</v>
      </c>
      <c r="H4" s="9" t="s">
        <v>248</v>
      </c>
      <c r="I4" s="26" t="s">
        <v>55</v>
      </c>
      <c r="J4" s="10" t="s">
        <v>249</v>
      </c>
      <c r="K4" s="11"/>
      <c r="L4" s="11"/>
      <c r="M4" s="12"/>
      <c r="N4" s="10" t="s">
        <v>191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4" t="s">
        <v>58</v>
      </c>
      <c r="K5" s="135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197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6" t="s">
        <v>57</v>
      </c>
      <c r="K6" s="13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4" t="s">
        <v>57</v>
      </c>
      <c r="K7" s="64" t="s">
        <v>250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66" t="s">
        <v>251</v>
      </c>
      <c r="B9" s="66" t="s">
        <v>252</v>
      </c>
      <c r="C9" s="66" t="s">
        <v>253</v>
      </c>
      <c r="D9" s="66" t="s">
        <v>70</v>
      </c>
      <c r="E9" s="66" t="s">
        <v>118</v>
      </c>
      <c r="F9" s="66" t="s">
        <v>119</v>
      </c>
      <c r="G9" s="66" t="s">
        <v>254</v>
      </c>
      <c r="H9" s="66" t="s">
        <v>255</v>
      </c>
      <c r="I9" s="79">
        <v>49587</v>
      </c>
      <c r="J9" s="79"/>
      <c r="K9" s="79"/>
      <c r="L9" s="79"/>
      <c r="M9" s="79"/>
      <c r="N9" s="79">
        <v>49587</v>
      </c>
      <c r="O9" s="79"/>
      <c r="P9" s="79"/>
      <c r="Q9" s="79"/>
      <c r="R9" s="79"/>
      <c r="S9" s="79"/>
      <c r="T9" s="79"/>
      <c r="U9" s="79"/>
      <c r="V9" s="79"/>
      <c r="W9" s="79"/>
    </row>
    <row r="10" ht="21.75" customHeight="1" spans="1:23">
      <c r="A10" s="66" t="s">
        <v>251</v>
      </c>
      <c r="B10" s="66" t="s">
        <v>256</v>
      </c>
      <c r="C10" s="66" t="s">
        <v>257</v>
      </c>
      <c r="D10" s="66" t="s">
        <v>70</v>
      </c>
      <c r="E10" s="66" t="s">
        <v>118</v>
      </c>
      <c r="F10" s="66" t="s">
        <v>119</v>
      </c>
      <c r="G10" s="66" t="s">
        <v>258</v>
      </c>
      <c r="H10" s="66" t="s">
        <v>259</v>
      </c>
      <c r="I10" s="79">
        <v>18039.25</v>
      </c>
      <c r="J10" s="79"/>
      <c r="K10" s="79"/>
      <c r="L10" s="79"/>
      <c r="M10" s="79"/>
      <c r="N10" s="79">
        <v>18039.25</v>
      </c>
      <c r="O10" s="79"/>
      <c r="P10" s="79"/>
      <c r="Q10" s="79"/>
      <c r="R10" s="79"/>
      <c r="S10" s="79"/>
      <c r="T10" s="79"/>
      <c r="U10" s="79"/>
      <c r="V10" s="79"/>
      <c r="W10" s="79"/>
    </row>
    <row r="11" ht="21.75" customHeight="1" spans="1:23">
      <c r="A11" s="66" t="s">
        <v>251</v>
      </c>
      <c r="B11" s="66" t="s">
        <v>256</v>
      </c>
      <c r="C11" s="66" t="s">
        <v>257</v>
      </c>
      <c r="D11" s="66" t="s">
        <v>70</v>
      </c>
      <c r="E11" s="66" t="s">
        <v>118</v>
      </c>
      <c r="F11" s="66" t="s">
        <v>119</v>
      </c>
      <c r="G11" s="66" t="s">
        <v>260</v>
      </c>
      <c r="H11" s="66" t="s">
        <v>261</v>
      </c>
      <c r="I11" s="79">
        <v>5000</v>
      </c>
      <c r="J11" s="79"/>
      <c r="K11" s="79"/>
      <c r="L11" s="79"/>
      <c r="M11" s="79"/>
      <c r="N11" s="79">
        <v>5000</v>
      </c>
      <c r="O11" s="79"/>
      <c r="P11" s="79"/>
      <c r="Q11" s="79"/>
      <c r="R11" s="79"/>
      <c r="S11" s="79"/>
      <c r="T11" s="79"/>
      <c r="U11" s="79"/>
      <c r="V11" s="79"/>
      <c r="W11" s="79"/>
    </row>
    <row r="12" ht="21.75" customHeight="1" spans="1:23">
      <c r="A12" s="66" t="s">
        <v>251</v>
      </c>
      <c r="B12" s="66" t="s">
        <v>256</v>
      </c>
      <c r="C12" s="66" t="s">
        <v>257</v>
      </c>
      <c r="D12" s="66" t="s">
        <v>70</v>
      </c>
      <c r="E12" s="66" t="s">
        <v>118</v>
      </c>
      <c r="F12" s="66" t="s">
        <v>119</v>
      </c>
      <c r="G12" s="66" t="s">
        <v>262</v>
      </c>
      <c r="H12" s="66" t="s">
        <v>263</v>
      </c>
      <c r="I12" s="79">
        <v>40000</v>
      </c>
      <c r="J12" s="79"/>
      <c r="K12" s="79"/>
      <c r="L12" s="79"/>
      <c r="M12" s="79"/>
      <c r="N12" s="79">
        <v>40000</v>
      </c>
      <c r="O12" s="79"/>
      <c r="P12" s="79"/>
      <c r="Q12" s="79"/>
      <c r="R12" s="79"/>
      <c r="S12" s="79"/>
      <c r="T12" s="79"/>
      <c r="U12" s="79"/>
      <c r="V12" s="79"/>
      <c r="W12" s="79"/>
    </row>
    <row r="13" ht="21.75" customHeight="1" spans="1:23">
      <c r="A13" s="66" t="s">
        <v>251</v>
      </c>
      <c r="B13" s="66" t="s">
        <v>256</v>
      </c>
      <c r="C13" s="66" t="s">
        <v>257</v>
      </c>
      <c r="D13" s="66" t="s">
        <v>70</v>
      </c>
      <c r="E13" s="66" t="s">
        <v>118</v>
      </c>
      <c r="F13" s="66" t="s">
        <v>119</v>
      </c>
      <c r="G13" s="66" t="s">
        <v>264</v>
      </c>
      <c r="H13" s="66" t="s">
        <v>265</v>
      </c>
      <c r="I13" s="79">
        <v>435.8</v>
      </c>
      <c r="J13" s="79"/>
      <c r="K13" s="79"/>
      <c r="L13" s="79"/>
      <c r="M13" s="79"/>
      <c r="N13" s="79">
        <v>435.8</v>
      </c>
      <c r="O13" s="79"/>
      <c r="P13" s="79"/>
      <c r="Q13" s="79"/>
      <c r="R13" s="79"/>
      <c r="S13" s="79"/>
      <c r="T13" s="79"/>
      <c r="U13" s="79"/>
      <c r="V13" s="79"/>
      <c r="W13" s="79"/>
    </row>
    <row r="14" ht="21.75" customHeight="1" spans="1:23">
      <c r="A14" s="66" t="s">
        <v>251</v>
      </c>
      <c r="B14" s="66" t="s">
        <v>256</v>
      </c>
      <c r="C14" s="66" t="s">
        <v>257</v>
      </c>
      <c r="D14" s="66" t="s">
        <v>70</v>
      </c>
      <c r="E14" s="66" t="s">
        <v>118</v>
      </c>
      <c r="F14" s="66" t="s">
        <v>119</v>
      </c>
      <c r="G14" s="66" t="s">
        <v>266</v>
      </c>
      <c r="H14" s="66" t="s">
        <v>267</v>
      </c>
      <c r="I14" s="79">
        <v>15915</v>
      </c>
      <c r="J14" s="79"/>
      <c r="K14" s="79"/>
      <c r="L14" s="79"/>
      <c r="M14" s="79"/>
      <c r="N14" s="79">
        <v>15915</v>
      </c>
      <c r="O14" s="79"/>
      <c r="P14" s="79"/>
      <c r="Q14" s="79"/>
      <c r="R14" s="79"/>
      <c r="S14" s="79"/>
      <c r="T14" s="79"/>
      <c r="U14" s="79"/>
      <c r="V14" s="79"/>
      <c r="W14" s="79"/>
    </row>
    <row r="15" ht="21.75" customHeight="1" spans="1:23">
      <c r="A15" s="66" t="s">
        <v>251</v>
      </c>
      <c r="B15" s="66" t="s">
        <v>256</v>
      </c>
      <c r="C15" s="66" t="s">
        <v>257</v>
      </c>
      <c r="D15" s="66" t="s">
        <v>70</v>
      </c>
      <c r="E15" s="66" t="s">
        <v>118</v>
      </c>
      <c r="F15" s="66" t="s">
        <v>119</v>
      </c>
      <c r="G15" s="66" t="s">
        <v>254</v>
      </c>
      <c r="H15" s="66" t="s">
        <v>255</v>
      </c>
      <c r="I15" s="79">
        <v>19628.12</v>
      </c>
      <c r="J15" s="79"/>
      <c r="K15" s="79"/>
      <c r="L15" s="79"/>
      <c r="M15" s="79"/>
      <c r="N15" s="79">
        <v>19628.12</v>
      </c>
      <c r="O15" s="79"/>
      <c r="P15" s="79"/>
      <c r="Q15" s="79"/>
      <c r="R15" s="79"/>
      <c r="S15" s="79"/>
      <c r="T15" s="79"/>
      <c r="U15" s="79"/>
      <c r="V15" s="79"/>
      <c r="W15" s="79"/>
    </row>
    <row r="16" ht="21.75" customHeight="1" spans="1:23">
      <c r="A16" s="66" t="s">
        <v>251</v>
      </c>
      <c r="B16" s="66" t="s">
        <v>268</v>
      </c>
      <c r="C16" s="66" t="s">
        <v>269</v>
      </c>
      <c r="D16" s="66" t="s">
        <v>70</v>
      </c>
      <c r="E16" s="66" t="s">
        <v>114</v>
      </c>
      <c r="F16" s="66" t="s">
        <v>115</v>
      </c>
      <c r="G16" s="66" t="s">
        <v>254</v>
      </c>
      <c r="H16" s="66" t="s">
        <v>255</v>
      </c>
      <c r="I16" s="79">
        <v>2770</v>
      </c>
      <c r="J16" s="79"/>
      <c r="K16" s="79"/>
      <c r="L16" s="79"/>
      <c r="M16" s="79"/>
      <c r="N16" s="79">
        <v>2770</v>
      </c>
      <c r="O16" s="79"/>
      <c r="P16" s="79"/>
      <c r="Q16" s="79"/>
      <c r="R16" s="79"/>
      <c r="S16" s="79"/>
      <c r="T16" s="79"/>
      <c r="U16" s="79"/>
      <c r="V16" s="79"/>
      <c r="W16" s="79"/>
    </row>
    <row r="17" ht="21.75" customHeight="1" spans="1:23">
      <c r="A17" s="66" t="s">
        <v>251</v>
      </c>
      <c r="B17" s="66" t="s">
        <v>270</v>
      </c>
      <c r="C17" s="66" t="s">
        <v>271</v>
      </c>
      <c r="D17" s="66" t="s">
        <v>70</v>
      </c>
      <c r="E17" s="66" t="s">
        <v>114</v>
      </c>
      <c r="F17" s="66" t="s">
        <v>115</v>
      </c>
      <c r="G17" s="66" t="s">
        <v>254</v>
      </c>
      <c r="H17" s="66" t="s">
        <v>255</v>
      </c>
      <c r="I17" s="79">
        <v>1296</v>
      </c>
      <c r="J17" s="79"/>
      <c r="K17" s="79"/>
      <c r="L17" s="79"/>
      <c r="M17" s="79"/>
      <c r="N17" s="79">
        <v>1296</v>
      </c>
      <c r="O17" s="79"/>
      <c r="P17" s="79"/>
      <c r="Q17" s="79"/>
      <c r="R17" s="79"/>
      <c r="S17" s="79"/>
      <c r="T17" s="79"/>
      <c r="U17" s="79"/>
      <c r="V17" s="79"/>
      <c r="W17" s="79"/>
    </row>
    <row r="18" ht="21.75" customHeight="1" spans="1:23">
      <c r="A18" s="66" t="s">
        <v>251</v>
      </c>
      <c r="B18" s="66" t="s">
        <v>272</v>
      </c>
      <c r="C18" s="66" t="s">
        <v>273</v>
      </c>
      <c r="D18" s="66" t="s">
        <v>70</v>
      </c>
      <c r="E18" s="66" t="s">
        <v>114</v>
      </c>
      <c r="F18" s="66" t="s">
        <v>115</v>
      </c>
      <c r="G18" s="66" t="s">
        <v>254</v>
      </c>
      <c r="H18" s="66" t="s">
        <v>255</v>
      </c>
      <c r="I18" s="79">
        <v>14731</v>
      </c>
      <c r="J18" s="79"/>
      <c r="K18" s="79"/>
      <c r="L18" s="79"/>
      <c r="M18" s="79"/>
      <c r="N18" s="79">
        <v>14731</v>
      </c>
      <c r="O18" s="79"/>
      <c r="P18" s="79"/>
      <c r="Q18" s="79"/>
      <c r="R18" s="79"/>
      <c r="S18" s="79"/>
      <c r="T18" s="79"/>
      <c r="U18" s="79"/>
      <c r="V18" s="79"/>
      <c r="W18" s="79"/>
    </row>
    <row r="19" ht="21.75" customHeight="1" spans="1:23">
      <c r="A19" s="66" t="s">
        <v>251</v>
      </c>
      <c r="B19" s="66" t="s">
        <v>274</v>
      </c>
      <c r="C19" s="66" t="s">
        <v>275</v>
      </c>
      <c r="D19" s="66" t="s">
        <v>70</v>
      </c>
      <c r="E19" s="66" t="s">
        <v>118</v>
      </c>
      <c r="F19" s="66" t="s">
        <v>119</v>
      </c>
      <c r="G19" s="66" t="s">
        <v>276</v>
      </c>
      <c r="H19" s="66" t="s">
        <v>277</v>
      </c>
      <c r="I19" s="79">
        <v>32146</v>
      </c>
      <c r="J19" s="79"/>
      <c r="K19" s="79"/>
      <c r="L19" s="79"/>
      <c r="M19" s="79"/>
      <c r="N19" s="79">
        <v>32146</v>
      </c>
      <c r="O19" s="79"/>
      <c r="P19" s="79"/>
      <c r="Q19" s="79"/>
      <c r="R19" s="79"/>
      <c r="S19" s="79"/>
      <c r="T19" s="79"/>
      <c r="U19" s="79"/>
      <c r="V19" s="79"/>
      <c r="W19" s="79"/>
    </row>
    <row r="20" ht="21.75" customHeight="1" spans="1:23">
      <c r="A20" s="66" t="s">
        <v>278</v>
      </c>
      <c r="B20" s="66" t="s">
        <v>279</v>
      </c>
      <c r="C20" s="66" t="s">
        <v>280</v>
      </c>
      <c r="D20" s="66" t="s">
        <v>70</v>
      </c>
      <c r="E20" s="66" t="s">
        <v>118</v>
      </c>
      <c r="F20" s="66" t="s">
        <v>119</v>
      </c>
      <c r="G20" s="66" t="s">
        <v>254</v>
      </c>
      <c r="H20" s="66" t="s">
        <v>255</v>
      </c>
      <c r="I20" s="79">
        <v>35381</v>
      </c>
      <c r="J20" s="79"/>
      <c r="K20" s="79"/>
      <c r="L20" s="79"/>
      <c r="M20" s="79"/>
      <c r="N20" s="79">
        <v>35381</v>
      </c>
      <c r="O20" s="79"/>
      <c r="P20" s="79"/>
      <c r="Q20" s="79"/>
      <c r="R20" s="79"/>
      <c r="S20" s="79"/>
      <c r="T20" s="79"/>
      <c r="U20" s="79"/>
      <c r="V20" s="79"/>
      <c r="W20" s="79"/>
    </row>
    <row r="21" ht="21.75" customHeight="1" spans="1:23">
      <c r="A21" s="66" t="s">
        <v>278</v>
      </c>
      <c r="B21" s="66" t="s">
        <v>281</v>
      </c>
      <c r="C21" s="66" t="s">
        <v>282</v>
      </c>
      <c r="D21" s="66" t="s">
        <v>70</v>
      </c>
      <c r="E21" s="66" t="s">
        <v>118</v>
      </c>
      <c r="F21" s="66" t="s">
        <v>119</v>
      </c>
      <c r="G21" s="66" t="s">
        <v>254</v>
      </c>
      <c r="H21" s="66" t="s">
        <v>255</v>
      </c>
      <c r="I21" s="79">
        <v>110000</v>
      </c>
      <c r="J21" s="79"/>
      <c r="K21" s="79"/>
      <c r="L21" s="79"/>
      <c r="M21" s="79"/>
      <c r="N21" s="79">
        <v>110000</v>
      </c>
      <c r="O21" s="79"/>
      <c r="P21" s="79"/>
      <c r="Q21" s="79"/>
      <c r="R21" s="79"/>
      <c r="S21" s="79"/>
      <c r="T21" s="79"/>
      <c r="U21" s="79"/>
      <c r="V21" s="79"/>
      <c r="W21" s="79"/>
    </row>
    <row r="22" ht="21.75" customHeight="1" spans="1:23">
      <c r="A22" s="66" t="s">
        <v>278</v>
      </c>
      <c r="B22" s="66" t="s">
        <v>283</v>
      </c>
      <c r="C22" s="66" t="s">
        <v>284</v>
      </c>
      <c r="D22" s="66" t="s">
        <v>70</v>
      </c>
      <c r="E22" s="66" t="s">
        <v>114</v>
      </c>
      <c r="F22" s="66" t="s">
        <v>115</v>
      </c>
      <c r="G22" s="66" t="s">
        <v>258</v>
      </c>
      <c r="H22" s="66" t="s">
        <v>259</v>
      </c>
      <c r="I22" s="79">
        <v>250</v>
      </c>
      <c r="J22" s="79"/>
      <c r="K22" s="79"/>
      <c r="L22" s="79"/>
      <c r="M22" s="79"/>
      <c r="N22" s="79">
        <v>250</v>
      </c>
      <c r="O22" s="79"/>
      <c r="P22" s="79"/>
      <c r="Q22" s="79"/>
      <c r="R22" s="79"/>
      <c r="S22" s="79"/>
      <c r="T22" s="79"/>
      <c r="U22" s="79"/>
      <c r="V22" s="79"/>
      <c r="W22" s="79"/>
    </row>
    <row r="23" ht="21.75" customHeight="1" spans="1:23">
      <c r="A23" s="66" t="s">
        <v>278</v>
      </c>
      <c r="B23" s="66" t="s">
        <v>285</v>
      </c>
      <c r="C23" s="66" t="s">
        <v>286</v>
      </c>
      <c r="D23" s="66" t="s">
        <v>70</v>
      </c>
      <c r="E23" s="66" t="s">
        <v>114</v>
      </c>
      <c r="F23" s="66" t="s">
        <v>115</v>
      </c>
      <c r="G23" s="66" t="s">
        <v>258</v>
      </c>
      <c r="H23" s="66" t="s">
        <v>259</v>
      </c>
      <c r="I23" s="79">
        <v>27283</v>
      </c>
      <c r="J23" s="79"/>
      <c r="K23" s="79"/>
      <c r="L23" s="79"/>
      <c r="M23" s="79"/>
      <c r="N23" s="79">
        <v>27283</v>
      </c>
      <c r="O23" s="79"/>
      <c r="P23" s="79"/>
      <c r="Q23" s="79"/>
      <c r="R23" s="79"/>
      <c r="S23" s="79"/>
      <c r="T23" s="79"/>
      <c r="U23" s="79"/>
      <c r="V23" s="79"/>
      <c r="W23" s="79"/>
    </row>
    <row r="24" ht="21.75" customHeight="1" spans="1:23">
      <c r="A24" s="66" t="s">
        <v>278</v>
      </c>
      <c r="B24" s="66" t="s">
        <v>287</v>
      </c>
      <c r="C24" s="66" t="s">
        <v>288</v>
      </c>
      <c r="D24" s="66" t="s">
        <v>70</v>
      </c>
      <c r="E24" s="66" t="s">
        <v>114</v>
      </c>
      <c r="F24" s="66" t="s">
        <v>115</v>
      </c>
      <c r="G24" s="66" t="s">
        <v>276</v>
      </c>
      <c r="H24" s="66" t="s">
        <v>277</v>
      </c>
      <c r="I24" s="79">
        <v>7638</v>
      </c>
      <c r="J24" s="79"/>
      <c r="K24" s="79"/>
      <c r="L24" s="79"/>
      <c r="M24" s="79"/>
      <c r="N24" s="79">
        <v>7638</v>
      </c>
      <c r="O24" s="79"/>
      <c r="P24" s="79"/>
      <c r="Q24" s="79"/>
      <c r="R24" s="79"/>
      <c r="S24" s="79"/>
      <c r="T24" s="79"/>
      <c r="U24" s="79"/>
      <c r="V24" s="79"/>
      <c r="W24" s="79"/>
    </row>
    <row r="25" ht="18.75" customHeight="1" spans="1:23">
      <c r="A25" s="33" t="s">
        <v>172</v>
      </c>
      <c r="B25" s="34"/>
      <c r="C25" s="34"/>
      <c r="D25" s="34"/>
      <c r="E25" s="34"/>
      <c r="F25" s="34"/>
      <c r="G25" s="34"/>
      <c r="H25" s="35"/>
      <c r="I25" s="79">
        <v>380100.17</v>
      </c>
      <c r="J25" s="79"/>
      <c r="K25" s="79"/>
      <c r="L25" s="79"/>
      <c r="M25" s="79"/>
      <c r="N25" s="79">
        <v>380100.17</v>
      </c>
      <c r="O25" s="79"/>
      <c r="P25" s="79"/>
      <c r="Q25" s="79"/>
      <c r="R25" s="79"/>
      <c r="S25" s="79"/>
      <c r="T25" s="79"/>
      <c r="U25" s="79"/>
      <c r="V25" s="79"/>
      <c r="W25" s="79"/>
    </row>
  </sheetData>
  <mergeCells count="28">
    <mergeCell ref="A2:W2"/>
    <mergeCell ref="A3:H3"/>
    <mergeCell ref="J4:M4"/>
    <mergeCell ref="N4:P4"/>
    <mergeCell ref="R4:W4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topLeftCell="B1" workbookViewId="0">
      <selection activeCell="A1" sqref="A1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8" customHeight="1" spans="1:10">
      <c r="J1" s="2" t="s">
        <v>289</v>
      </c>
    </row>
    <row r="2" ht="39.75" customHeight="1" spans="1:10">
      <c r="A2" s="62" t="str">
        <f>"2026"&amp;"年部门项目支出绩效目标表"</f>
        <v>2026年部门项目支出绩效目标表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0">
      <c r="A3" s="4" t="str">
        <f>"单位名称："&amp;"禄劝彝族苗族自治县马鹿塘乡卫生院"</f>
        <v>单位名称：禄劝彝族苗族自治县马鹿塘乡卫生院</v>
      </c>
    </row>
    <row r="4" ht="44.25" customHeight="1" spans="1:10">
      <c r="A4" s="64" t="s">
        <v>184</v>
      </c>
      <c r="B4" s="64" t="s">
        <v>290</v>
      </c>
      <c r="C4" s="64" t="s">
        <v>291</v>
      </c>
      <c r="D4" s="64" t="s">
        <v>292</v>
      </c>
      <c r="E4" s="64" t="s">
        <v>293</v>
      </c>
      <c r="F4" s="65" t="s">
        <v>294</v>
      </c>
      <c r="G4" s="64" t="s">
        <v>295</v>
      </c>
      <c r="H4" s="65" t="s">
        <v>296</v>
      </c>
      <c r="I4" s="65" t="s">
        <v>297</v>
      </c>
      <c r="J4" s="64" t="s">
        <v>298</v>
      </c>
    </row>
    <row r="5" ht="18.75" customHeight="1" spans="1:10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28">
        <v>6</v>
      </c>
      <c r="G5" s="130">
        <v>7</v>
      </c>
      <c r="H5" s="28">
        <v>8</v>
      </c>
      <c r="I5" s="28">
        <v>9</v>
      </c>
      <c r="J5" s="130">
        <v>10</v>
      </c>
    </row>
    <row r="6" ht="42" customHeight="1" spans="1:10">
      <c r="A6" s="29" t="s">
        <v>70</v>
      </c>
      <c r="B6" s="66"/>
      <c r="C6" s="66"/>
      <c r="D6" s="66"/>
      <c r="E6" s="53"/>
      <c r="F6" s="67"/>
      <c r="G6" s="53"/>
      <c r="H6" s="67"/>
      <c r="I6" s="67"/>
      <c r="J6" s="53"/>
    </row>
    <row r="7" ht="42" customHeight="1" spans="1:10">
      <c r="A7" s="131" t="s">
        <v>299</v>
      </c>
      <c r="B7" s="20" t="s">
        <v>300</v>
      </c>
      <c r="C7" s="20" t="s">
        <v>301</v>
      </c>
      <c r="D7" s="20" t="s">
        <v>302</v>
      </c>
      <c r="E7" s="29" t="s">
        <v>303</v>
      </c>
      <c r="F7" s="20" t="s">
        <v>304</v>
      </c>
      <c r="G7" s="29" t="s">
        <v>305</v>
      </c>
      <c r="H7" s="20" t="s">
        <v>306</v>
      </c>
      <c r="I7" s="20" t="s">
        <v>307</v>
      </c>
      <c r="J7" s="29" t="s">
        <v>308</v>
      </c>
    </row>
    <row r="8" ht="42" customHeight="1" spans="1:10">
      <c r="A8" s="131" t="s">
        <v>299</v>
      </c>
      <c r="B8" s="20" t="s">
        <v>300</v>
      </c>
      <c r="C8" s="20" t="s">
        <v>301</v>
      </c>
      <c r="D8" s="20" t="s">
        <v>309</v>
      </c>
      <c r="E8" s="29" t="s">
        <v>310</v>
      </c>
      <c r="F8" s="20" t="s">
        <v>304</v>
      </c>
      <c r="G8" s="29" t="s">
        <v>311</v>
      </c>
      <c r="H8" s="20" t="s">
        <v>306</v>
      </c>
      <c r="I8" s="20" t="s">
        <v>307</v>
      </c>
      <c r="J8" s="29" t="s">
        <v>308</v>
      </c>
    </row>
    <row r="9" ht="42" customHeight="1" spans="1:10">
      <c r="A9" s="131" t="s">
        <v>299</v>
      </c>
      <c r="B9" s="20" t="s">
        <v>300</v>
      </c>
      <c r="C9" s="20" t="s">
        <v>312</v>
      </c>
      <c r="D9" s="20" t="s">
        <v>313</v>
      </c>
      <c r="E9" s="29" t="s">
        <v>314</v>
      </c>
      <c r="F9" s="20" t="s">
        <v>304</v>
      </c>
      <c r="G9" s="29" t="s">
        <v>311</v>
      </c>
      <c r="H9" s="20" t="s">
        <v>315</v>
      </c>
      <c r="I9" s="20" t="s">
        <v>307</v>
      </c>
      <c r="J9" s="29" t="s">
        <v>308</v>
      </c>
    </row>
    <row r="10" ht="42" customHeight="1" spans="1:10">
      <c r="A10" s="131" t="s">
        <v>299</v>
      </c>
      <c r="B10" s="20" t="s">
        <v>300</v>
      </c>
      <c r="C10" s="20" t="s">
        <v>316</v>
      </c>
      <c r="D10" s="20" t="s">
        <v>317</v>
      </c>
      <c r="E10" s="29" t="s">
        <v>318</v>
      </c>
      <c r="F10" s="20" t="s">
        <v>319</v>
      </c>
      <c r="G10" s="29" t="s">
        <v>311</v>
      </c>
      <c r="H10" s="20" t="s">
        <v>306</v>
      </c>
      <c r="I10" s="20" t="s">
        <v>307</v>
      </c>
      <c r="J10" s="29" t="s">
        <v>308</v>
      </c>
    </row>
  </sheetData>
  <mergeCells count="4">
    <mergeCell ref="A2:J2"/>
    <mergeCell ref="A3:H3"/>
    <mergeCell ref="A7:A10"/>
    <mergeCell ref="B7:B1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一夕微凉</cp:lastModifiedBy>
  <dcterms:created xsi:type="dcterms:W3CDTF">2026-06-01T05:57:00Z</dcterms:created>
  <dcterms:modified xsi:type="dcterms:W3CDTF">2026-06-02T06:48:14Z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6D574F0BB6D0429E92360B433760CB24_12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