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部门新增资产配置表10" sheetId="15" r:id="rId14"/>
    <sheet name="对下转移支付绩效目标表09-2" sheetId="14"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3">部门新增资产配置表10!$A:$A,部门新增资产配置表10!$1:$1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4">'对下转移支付绩效目标表09-2'!$A:$A,'对下转移支付绩效目标表09-2'!$1:$1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<sst xmlns="http://schemas.openxmlformats.org/spreadsheetml/2006/main" count="1659" uniqueCount="553">
  <si>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</si>
  <si>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</si>
  <si>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</si>
  <si>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</si>
  <si>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</si>
  <si>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</si>
  <si>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</si>
  <si>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</si>
  <si>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</si>
  <si>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</si>
  <si>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</si>
  <si>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</si>
  <si>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</si>
  <si>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</si>
  <si>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</si>
  <si>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</si>
  <si>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</si>
  <si>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</si>
  <si>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</si>
  <si>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</si>
  <si>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</si>
  <si>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</si>
  <si>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</si>
  <si>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</si>
  <si>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</si>
  <si>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</si>
  <si>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</si>
  <si>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</si>
  <si>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</si>
  <si>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</si>
  <si>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</si>
  <si>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</si>
  <si>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</si>
  <si>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</si>
  <si>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</si>
  <si>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</si>
  <si>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</si>
  <si>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</si>
  <si>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</si>
  <si>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</si>
  <si>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</si>
  <si>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</si>
  <si>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</si>
  <si>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</si>
  <si>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</si>
  <si>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</si>
  <si>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</si>
  <si>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</si>
  <si>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</si>
  <si>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</si>
  <si>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</si>
  <si>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</si>
  <si>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</si>
  <si>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</si>
  <si>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</si>
  <si>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</si>
  <si>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</si>
  <si>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</si>
  <si>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</si>
  <si>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</si>
  <si>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</si>
  <si>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</si>
  <si>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</si>
  <si>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</si>
  <si>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</si>
  <si>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</si>
  <si>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</si>
  <si>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</si>
  <si>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</si>
  <si>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131001</t>
  </si>
  <si>
    <t>禄劝彝族苗族自治县卫生健康局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</si>
  <si>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</si>
  <si>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</si>
  <si>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</si>
  <si>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</si>
  <si>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</si>
  <si>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</si>
  <si>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</si>
  <si>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</si>
  <si>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</si>
  <si>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</si>
  <si>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</si>
  <si>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</si>
  <si>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</si>
  <si>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</si>
  <si>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</si>
  <si>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</si>
  <si>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</si>
  <si>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</si>
  <si>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</si>
  <si>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</si>
  <si>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</si>
  <si>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</si>
  <si>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</si>
  <si>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</si>
  <si>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</si>
  <si>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</si>
  <si>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</si>
  <si>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</si>
  <si>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</si>
  <si>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</si>
  <si>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</si>
  <si>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</si>
  <si>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</si>
  <si>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</si>
  <si>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</si>
  <si>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</si>
  <si>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</si>
  <si>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</si>
  <si>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</si>
  <si>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</si>
  <si>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</si>
  <si>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</si>
  <si>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</si>
  <si>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21001</t>
  </si>
  <si>
    <t>卫生健康管理事务</t>
  </si>
  <si>
    <t>2100101</t>
  </si>
  <si>
    <t>行政运行</t>
  </si>
  <si>
    <t>2100199</t>
  </si>
  <si>
    <t>其他卫生健康管理事务支出</t>
  </si>
  <si>
    <t>21003</t>
  </si>
  <si>
    <t>基层医疗卫生机构</t>
  </si>
  <si>
    <t>2100399</t>
  </si>
  <si>
    <t>其他基层医疗卫生机构支出</t>
  </si>
  <si>
    <t>21004</t>
  </si>
  <si>
    <t>公共卫生</t>
  </si>
  <si>
    <t>2100401</t>
  </si>
  <si>
    <t>疾病预防控制机构</t>
  </si>
  <si>
    <t>2100408</t>
  </si>
  <si>
    <t>基本公共卫生服务</t>
  </si>
  <si>
    <t>2100409</t>
  </si>
  <si>
    <t>重大公共卫生服务</t>
  </si>
  <si>
    <t>2100410</t>
  </si>
  <si>
    <t>突发公共卫生事件应急处置</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</si>
  <si>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</si>
  <si>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</si>
  <si>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</si>
  <si>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</si>
  <si>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</si>
  <si>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</si>
  <si>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</si>
  <si>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</si>
  <si>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</si>
  <si>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</si>
  <si>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</si>
  <si>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</si>
  <si>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</si>
  <si>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</si>
  <si>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21019</t>
  </si>
  <si>
    <t>育幼服务</t>
  </si>
  <si>
    <t>2101999</t>
  </si>
  <si>
    <t>其他育幼服务支出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</si>
  <si>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</si>
  <si>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</si>
  <si>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</si>
  <si>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</si>
  <si>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</si>
  <si>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</si>
  <si>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</si>
  <si>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</si>
  <si>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</si>
  <si>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</si>
  <si>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</si>
  <si>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</si>
  <si>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</si>
  <si>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</si>
  <si>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</si>
  <si>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</si>
  <si>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</si>
  <si>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</si>
  <si>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</si>
  <si>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</si>
  <si>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</si>
  <si>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</si>
  <si>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</si>
  <si>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</si>
  <si>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</si>
  <si>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</si>
  <si>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</si>
  <si>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</si>
  <si>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</si>
  <si>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</si>
  <si>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</si>
  <si>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</si>
  <si>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</si>
  <si>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</si>
  <si>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</si>
  <si>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</si>
  <si>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</si>
  <si>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</si>
  <si>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</si>
  <si>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</si>
  <si>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</si>
  <si>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</si>
  <si>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</si>
  <si>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</si>
  <si>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</si>
  <si>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</si>
  <si>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</si>
  <si>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</si>
  <si>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</si>
  <si>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</si>
  <si>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</si>
  <si>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</si>
  <si>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</si>
  <si>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</si>
  <si>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</si>
  <si>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</si>
  <si>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</si>
  <si>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</si>
  <si>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</si>
  <si>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</si>
  <si>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</si>
  <si>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</si>
  <si>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</si>
  <si>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</si>
  <si>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</si>
  <si>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</si>
  <si>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</si>
  <si>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</si>
  <si>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</si>
  <si>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</si>
  <si>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</si>
  <si>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530128210000000002053</t>
  </si>
  <si>
    <t>行政人员支出工资</t>
  </si>
  <si>
    <t>30101</t>
  </si>
  <si>
    <t>基本工资</t>
  </si>
  <si>
    <t>530128210000000002054</t>
  </si>
  <si>
    <t>事业人员支出工资</t>
  </si>
  <si>
    <t>530128210000000002056</t>
  </si>
  <si>
    <t>30113</t>
  </si>
  <si>
    <t>530128210000000002059</t>
  </si>
  <si>
    <t>公车购置及运维费</t>
  </si>
  <si>
    <t>30231</t>
  </si>
  <si>
    <t>公务用车运行维护费</t>
  </si>
  <si>
    <t>530128210000000002060</t>
  </si>
  <si>
    <t>公务交通补贴</t>
  </si>
  <si>
    <t>30239</t>
  </si>
  <si>
    <t>其他交通费用</t>
  </si>
  <si>
    <t>530128210000000002061</t>
  </si>
  <si>
    <t>工会经费</t>
  </si>
  <si>
    <t>30228</t>
  </si>
  <si>
    <t>530128210000000002062</t>
  </si>
  <si>
    <t>一般公用经费</t>
  </si>
  <si>
    <t>30201</t>
  </si>
  <si>
    <t>办公费</t>
  </si>
  <si>
    <t>30205</t>
  </si>
  <si>
    <t>水费</t>
  </si>
  <si>
    <t>30206</t>
  </si>
  <si>
    <t>电费</t>
  </si>
  <si>
    <t>30207</t>
  </si>
  <si>
    <t>邮电费</t>
  </si>
  <si>
    <t>30211</t>
  </si>
  <si>
    <t>差旅费</t>
  </si>
  <si>
    <t>530128231100001432981</t>
  </si>
  <si>
    <t>公务员基础绩效奖</t>
  </si>
  <si>
    <t>30103</t>
  </si>
  <si>
    <t>奖金</t>
  </si>
  <si>
    <t>530128231100001432982</t>
  </si>
  <si>
    <t>绩效考核奖励（2017提高部分）</t>
  </si>
  <si>
    <t>30107</t>
  </si>
  <si>
    <t>绩效工资</t>
  </si>
  <si>
    <t>530128231100001432985</t>
  </si>
  <si>
    <t>失业保险</t>
  </si>
  <si>
    <t>30112</t>
  </si>
  <si>
    <t>其他社会保障缴费</t>
  </si>
  <si>
    <t>530128231100001432987</t>
  </si>
  <si>
    <t>养老保险缴费</t>
  </si>
  <si>
    <t>30108</t>
  </si>
  <si>
    <t>机关事业单位基本养老保险缴费</t>
  </si>
  <si>
    <t>530128231100001432991</t>
  </si>
  <si>
    <t>行政年终一次性奖金</t>
  </si>
  <si>
    <t>530128231100001432992</t>
  </si>
  <si>
    <t>行政人员支出津贴</t>
  </si>
  <si>
    <t>30102</t>
  </si>
  <si>
    <t>津贴补贴</t>
  </si>
  <si>
    <t>530128231100001432993</t>
  </si>
  <si>
    <t>事业年终一次性奖金</t>
  </si>
  <si>
    <t>530128231100001432997</t>
  </si>
  <si>
    <t>事业人员绩效工资</t>
  </si>
  <si>
    <t>530128231100001432998</t>
  </si>
  <si>
    <t>事业人员支出津贴</t>
  </si>
  <si>
    <t>530128231100001432999</t>
  </si>
  <si>
    <t>工伤保险</t>
  </si>
  <si>
    <t>530128231100001433004</t>
  </si>
  <si>
    <t>退休人员医疗保险及医疗统筹</t>
  </si>
  <si>
    <t>30111</t>
  </si>
  <si>
    <t>公务员医疗补助缴费</t>
  </si>
  <si>
    <t>530128231100001433005</t>
  </si>
  <si>
    <t>医疗保险缴费</t>
  </si>
  <si>
    <t>30110</t>
  </si>
  <si>
    <t>职工基本医疗保险缴费</t>
  </si>
  <si>
    <t>530128231100001433011</t>
  </si>
  <si>
    <t>职业年金缴费</t>
  </si>
  <si>
    <t>30109</t>
  </si>
  <si>
    <t>预算05-1表</t>
  </si>
  <si>
    <t>项目分类</t>
  </si>
  <si>
    <t>项目单位</t>
  </si>
  <si>
    <t>经济科目编码</t>
  </si>
  <si>
    <t>经济科目名称</t>
  </si>
  <si>
    <t>本年拨款</t>
  </si>
  <si>
    <t>其中：本次下达</t>
  </si>
  <si>
    <t>对个人和家庭的补助</t>
  </si>
  <si>
    <t>530128261100005067963</t>
  </si>
  <si>
    <t>退休人员遗嘱生活补助经费</t>
  </si>
  <si>
    <t>30305</t>
  </si>
  <si>
    <t>生活补助</t>
  </si>
  <si>
    <t>民生类</t>
  </si>
  <si>
    <t>530128210000000000467</t>
  </si>
  <si>
    <t>艾滋病防治工作经费</t>
  </si>
  <si>
    <t>530128210000000000778</t>
  </si>
  <si>
    <t>基本公共卫生服务补助专项资金</t>
  </si>
  <si>
    <t>30227</t>
  </si>
  <si>
    <t>委托业务费</t>
  </si>
  <si>
    <t>530128210000000001800</t>
  </si>
  <si>
    <t>重大公共卫生（疫情防控）专项经费</t>
  </si>
  <si>
    <t>530128221100000809602</t>
  </si>
  <si>
    <t>计划生育家庭奖励与扶助专项资金</t>
  </si>
  <si>
    <t>530128231100001357559</t>
  </si>
  <si>
    <t>严重精神障碍患者监护人监护责任以奖代补经费</t>
  </si>
  <si>
    <t>30309</t>
  </si>
  <si>
    <t>奖励金</t>
  </si>
  <si>
    <t>530128251100004082023</t>
  </si>
  <si>
    <t>2025年计划育家庭奖励与扶助省级专项资金</t>
  </si>
  <si>
    <t>530128251100004247555</t>
  </si>
  <si>
    <t>2025年计划生育奖优免补及优化生育市级补助资金</t>
  </si>
  <si>
    <t>530128251100004512850</t>
  </si>
  <si>
    <t>2025年基本公共卫生服务项目中央结算补助资金</t>
  </si>
  <si>
    <t>530128251100004615076</t>
  </si>
  <si>
    <t>2025年基本公共卫生服务项目市级（第四批）补助资金</t>
  </si>
  <si>
    <t>530128251100004615189</t>
  </si>
  <si>
    <t>2025年育儿补贴中央补助资金</t>
  </si>
  <si>
    <t>530128251100004630799</t>
  </si>
  <si>
    <t>2025年计划生育转移支付中央结算补助资金</t>
  </si>
  <si>
    <t>530128251100004762131</t>
  </si>
  <si>
    <t>2025年基本公共卫生服务市级结算补助资金</t>
  </si>
  <si>
    <t>530128251100004762166</t>
  </si>
  <si>
    <t>2025年基本公共卫生服务项目省级结算补助资金</t>
  </si>
  <si>
    <t>530128251100004765260</t>
  </si>
  <si>
    <t>2025年生育支持项目省级结算补助资金</t>
  </si>
  <si>
    <t>530128251100004772798</t>
  </si>
  <si>
    <t>2025年计划生育奖励与扶助项目省级结算补助资金</t>
  </si>
  <si>
    <t>事业发展类</t>
  </si>
  <si>
    <t>530128251100004243025</t>
  </si>
  <si>
    <t>2025年第一批医疗卫生事业高质量发展三年行动计划（乡村医生提标定额补助）资金</t>
  </si>
  <si>
    <t>530128251100004324156</t>
  </si>
  <si>
    <t>2025年基本药物制度中央补助资金</t>
  </si>
  <si>
    <t>30218</t>
  </si>
  <si>
    <t>专用材料费</t>
  </si>
  <si>
    <t>530128251100004398116</t>
  </si>
  <si>
    <t>2025年重大公共卫生服务补助资金</t>
  </si>
  <si>
    <t>530128251100004398127</t>
  </si>
  <si>
    <t>2025年疾控机构医疗服务与保障能力提升中央补助资金</t>
  </si>
  <si>
    <t>530128251100004467512</t>
  </si>
  <si>
    <t>2025年乡村医生生活补助市级资金</t>
  </si>
  <si>
    <t>530128251100004678121</t>
  </si>
  <si>
    <t>2025年基本药物制度省级结算补助资金</t>
  </si>
  <si>
    <t>530128251100004678167</t>
  </si>
  <si>
    <t>2025年基本药物制度中央结算补助资金</t>
  </si>
  <si>
    <t>530128251100004718929</t>
  </si>
  <si>
    <t>2025年第二批医疗卫生事业高质量发展三年计划资金</t>
  </si>
  <si>
    <t>530128251100004773176</t>
  </si>
  <si>
    <t>2025年重大公共卫生服务结算补助资金</t>
  </si>
  <si>
    <t>530128261100005037099</t>
  </si>
  <si>
    <t>乡村医生补助专项资金</t>
  </si>
  <si>
    <t>预算05-2表</t>
  </si>
  <si>
    <t>项目年度绩效目标</t>
  </si>
  <si>
    <t>一级指标</t>
  </si>
  <si>
    <t>二级指标</t>
  </si>
  <si>
    <t>三级指标</t>
  </si>
  <si>
    <t>指标性质</t>
  </si>
  <si>
    <t>指标值</t>
  </si>
  <si>
    <t>度量单位</t>
  </si>
  <si>
    <t>指标属性</t>
  </si>
  <si>
    <t>指标内容</t>
  </si>
  <si>
    <t>全县严重精神障碍患者管理服务水平不断提高</t>
  </si>
  <si>
    <t>产出指标</t>
  </si>
  <si>
    <t>数量指标</t>
  </si>
  <si>
    <t>兑现监护责任人数量</t>
  </si>
  <si>
    <t>=</t>
  </si>
  <si>
    <t>602</t>
  </si>
  <si>
    <t>人</t>
  </si>
  <si>
    <t>定量指标</t>
  </si>
  <si>
    <t>禄卫发【2021】44号</t>
  </si>
  <si>
    <t>严重精神障碍患者报告率</t>
  </si>
  <si>
    <t>4.5</t>
  </si>
  <si>
    <t>‰</t>
  </si>
  <si>
    <t>定性指标</t>
  </si>
  <si>
    <t>严重精神障碍患者管理率</t>
  </si>
  <si>
    <t>90</t>
  </si>
  <si>
    <t>%</t>
  </si>
  <si>
    <t>质量指标</t>
  </si>
  <si>
    <t>严重精神障碍患者服药率</t>
  </si>
  <si>
    <t>80</t>
  </si>
  <si>
    <t>效益指标</t>
  </si>
  <si>
    <t>经济效益</t>
  </si>
  <si>
    <t>严重精神障碍患者规范管理率</t>
  </si>
  <si>
    <t>满意度指标</t>
  </si>
  <si>
    <t>服务对象满意度</t>
  </si>
  <si>
    <t xml:space="preserve">1.规划发展与信息化科按照相关规范和程序完成采购工作
2.财务科做好固定资产入账以及资金支付工作
3.办公室配合第三方做好大难整理及数字化加工工作.提升做好固定资产实物管理
</t>
  </si>
  <si>
    <t>卫生健康事业发展</t>
  </si>
  <si>
    <t>&gt;=</t>
  </si>
  <si>
    <t>逐步提升</t>
  </si>
  <si>
    <t>禄财预【2024】1号</t>
  </si>
  <si>
    <t>社会效益</t>
  </si>
  <si>
    <t>卫生健康服务水平</t>
  </si>
  <si>
    <t>85</t>
  </si>
  <si>
    <t>保障退休人员遗嘱生活补助，维护社会稳定。</t>
  </si>
  <si>
    <t>发放人数</t>
  </si>
  <si>
    <t>补助受益对象</t>
  </si>
  <si>
    <t>补助受益对象满意度</t>
  </si>
  <si>
    <t>1.保持2025年度标准（原标准为县级安排每人每月150元，（昆政办【2016】210号）提高乡村医生补助后，县级每人每月250元，市级每人每月400元，）在岗乡村医生补助县级配套共需要147万元。
2.保持2025年度标准，2026年拟离岗8人，服务年限3.02年县级配套需要3.624万元</t>
  </si>
  <si>
    <t>保障在岗乡村医生合理收入(人）</t>
  </si>
  <si>
    <t>450</t>
  </si>
  <si>
    <t>兑现离岗乡村医生生活补助（人）</t>
  </si>
  <si>
    <t>乡村医生职业稳岗率</t>
  </si>
  <si>
    <t>100</t>
  </si>
  <si>
    <t>大专以上学历占比率</t>
  </si>
  <si>
    <t>50</t>
  </si>
  <si>
    <t>保障乡村医生合理收入</t>
  </si>
  <si>
    <t>500</t>
  </si>
  <si>
    <t>元</t>
  </si>
  <si>
    <t>可持续影响</t>
  </si>
  <si>
    <t>稳定乡村医生队伍</t>
  </si>
  <si>
    <t>长1期</t>
  </si>
  <si>
    <t>乡村医生满意度</t>
  </si>
  <si>
    <t>通过加强新冠肺炎、流感等病毒性传染病的监测与能力提升工作，掌握我县重点传染病疫情、主要病原和影响因素等状况及变化趋势，推动优化、整合及拓展现有传染病监测网络，为长期、连续、系统地收集疫情信息，实现数据的深度分析与综合利用提供支持，提升传染病防治能力，保障人民群众生命财产安全</t>
  </si>
  <si>
    <t>应急物资储备数量</t>
  </si>
  <si>
    <t>3个月使用量</t>
  </si>
  <si>
    <t>件</t>
  </si>
  <si>
    <t>禄应疫指【2022】19号</t>
  </si>
  <si>
    <t>常态化核酸检测</t>
  </si>
  <si>
    <t>3000000</t>
  </si>
  <si>
    <t>人次</t>
  </si>
  <si>
    <t>流行病学调查</t>
  </si>
  <si>
    <t>5000</t>
  </si>
  <si>
    <t>环境消毒</t>
  </si>
  <si>
    <t>按需消毒</t>
  </si>
  <si>
    <t>疫情防控保障能力提升</t>
  </si>
  <si>
    <t>有所提升</t>
  </si>
  <si>
    <t>人民群众生命财产安全</t>
  </si>
  <si>
    <t>得到保障</t>
  </si>
  <si>
    <t>受益群众满意度</t>
  </si>
  <si>
    <t>按照《昆明市第四轮防治艾滋病人民战争实施方案》要求，组织开展艾滋病防治宣传教育、监测检测、感染者管理、高危行为干预、抗病毒治疗、中医药治疗、母婴阻断、社区综合防治、实验室建设、性病防治、丙肝防治等工作，预防和控制艾滋病在我县的传播和流行，完成年度艾滋病工作目标任务，争取实现“三个90%”艾滋病防治及消除艾滋病母婴传播的工作目标。</t>
  </si>
  <si>
    <t>艾滋病病毒感染者和病人检测发现率</t>
  </si>
  <si>
    <t>禄卫计发〔2019〕9 号</t>
  </si>
  <si>
    <t>存活感染者和病人正在接受抗病毒治疗比例</t>
  </si>
  <si>
    <t>治疗有效率</t>
  </si>
  <si>
    <t>母婴传播率</t>
  </si>
  <si>
    <t>艾滋病有效救治率</t>
  </si>
  <si>
    <t>1.及时控制疫情形势，保护人民生命安全.
2.及时发现新型冠状病毒感染病例，全面提供救治
3.全面完成基本公共卫生服务</t>
  </si>
  <si>
    <t>人口数</t>
  </si>
  <si>
    <t>379000</t>
  </si>
  <si>
    <t>昆卫基层发【2022】9号</t>
  </si>
  <si>
    <t>　 公共卫生任务完成率</t>
  </si>
  <si>
    <t>　 疫情有效处置率</t>
  </si>
  <si>
    <t>　 群众满意度</t>
  </si>
  <si>
    <t>预算2026年目标数833472元</t>
  </si>
  <si>
    <t>一次性生育补贴</t>
  </si>
  <si>
    <t>1420</t>
  </si>
  <si>
    <t>2023年1月1日至2025年12月31日对新出生并户口登记在云南的二孩三孩分别发放2000元5000元的一次性生育补贴</t>
  </si>
  <si>
    <t>育儿补助</t>
  </si>
  <si>
    <t>2023年1月1日至2025年12月31日对新出生并户口登记在云南的二孩三孩分别每年发放800元的育儿补助</t>
  </si>
  <si>
    <t>特别扶助独生子女伤残、死亡家庭人数</t>
  </si>
  <si>
    <t>230</t>
  </si>
  <si>
    <t>独生子女死亡家庭每人每月590元，独生子女伤残家庭每人460元</t>
  </si>
  <si>
    <t>特别扶助市县补助</t>
  </si>
  <si>
    <t>独生子女死亡家庭伤残家庭每人每月200元</t>
  </si>
  <si>
    <t>失独一次性抚慰金</t>
  </si>
  <si>
    <t>办理了独生子女父母光荣证且独生子女死亡后未再生育或收养子女的计划生育失独家庭双亲家庭每户5000元离婚的单亲家庭每人2500元丧偶的单亲家庭每户5000元</t>
  </si>
  <si>
    <t>部分计划生育家庭城乡居民基本医疗保险个人参保费用补助</t>
  </si>
  <si>
    <t>13739</t>
  </si>
  <si>
    <t>农村计生家庭、不满18周岁的独生子女只生育两个女孩且采取绝育措施的农村夫妻计划生育特殊家庭对象全额资助，其它对象每人每年按180元的标准给予补助。</t>
  </si>
  <si>
    <t>城乡部分独生子女全程教育奖学金</t>
  </si>
  <si>
    <t>1100</t>
  </si>
  <si>
    <t>农村独生子女、计划生育特殊家庭子女考取全日制本科的一次性发放奖学金2000元考取全日制专科的一次性发放奖学金1200元考取高中的一次性发放奖学金1000元义务教育阶段小学每人每年160元初中每人每年260元</t>
  </si>
  <si>
    <t>低保独生子女家庭生活补助</t>
  </si>
  <si>
    <t>16</t>
  </si>
  <si>
    <t>低保的独生子女家庭每户每月100元</t>
  </si>
  <si>
    <t>独生子女保健费 ≥ 1000人</t>
  </si>
  <si>
    <t>1000</t>
  </si>
  <si>
    <t>未满14周岁的独生子女户每户每月10元</t>
  </si>
  <si>
    <t>计划生育特殊家庭春节慰问金 ≥ 210人</t>
  </si>
  <si>
    <t>计划生育特殊家庭春节慰问金每户每年500元</t>
  </si>
  <si>
    <t>兑付完成率</t>
  </si>
  <si>
    <t>云发2022年28号</t>
  </si>
  <si>
    <t>社会稳定水平</t>
  </si>
  <si>
    <t>逐步提高</t>
  </si>
  <si>
    <t>预算06表</t>
  </si>
  <si>
    <t>政府性基金预算支出预算表</t>
  </si>
  <si>
    <t>单位名称：昆明市发展和改革委员会</t>
  </si>
  <si>
    <t>政府性基金预算支出</t>
  </si>
  <si>
    <t>无</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</si>
  <si>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</si>
  <si>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</si>
  <si>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</si>
  <si>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</si>
  <si>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</si>
  <si>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</si>
  <si>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</si>
  <si>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</si>
  <si>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</si>
  <si>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</si>
  <si>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</si>
  <si>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</si>
  <si>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</si>
  <si>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</si>
  <si>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</si>
  <si>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</si>
  <si>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</si>
  <si>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</si>
  <si>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</si>
  <si>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</si>
  <si>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</si>
  <si>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</si>
  <si>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</si>
  <si>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</si>
  <si>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</si>
  <si>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</si>
  <si>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</si>
  <si>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</si>
  <si>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</si>
  <si>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</si>
  <si>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</si>
  <si>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</si>
  <si>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</si>
  <si>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</si>
  <si>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</si>
  <si>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</si>
  <si>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</si>
  <si>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</si>
  <si>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</si>
  <si>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</si>
  <si>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</si>
  <si>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</si>
  <si>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 xml:space="preserve">预算10表
</t>
  </si>
  <si>
    <t>资产类别</t>
  </si>
  <si>
    <t>资产分类代码.名称</t>
  </si>
  <si>
    <t>资产名称</t>
  </si>
  <si>
    <t>计量单位</t>
  </si>
  <si>
    <t>财政部门批复数（元）</t>
  </si>
  <si>
    <t>单价</t>
  </si>
  <si>
    <t>金额</t>
  </si>
  <si>
    <t>预算09-2表</t>
  </si>
  <si>
    <t>预算11表</t>
  </si>
  <si>
    <t>上级补助</t>
  </si>
  <si>
    <t>预算12表</t>
  </si>
  <si>
    <t>项目级次</t>
  </si>
  <si>
    <t>114 对个人和家庭的补助</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</si>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</sst>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b/>
      <sz val="22"/>
      <color rgb="FF000000"/>
      <name val="宋体"/>
      <charset val="134"/>
    </font>
    <font>
      <sz val="10"/>
      <color rgb="FF000000"/>
      <name val="Arial"/>
      <charset val="134"/>
    </font>
    <font>
      <b/>
      <sz val="23.95"/>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79" fontId="34" fillId="0" borderId="7">
      <alignment horizontal="right" vertical="center"/>
    </xf>
    <xf numFmtId="10" fontId="34" fillId="0" borderId="7">
      <alignment horizontal="right" vertical="center"/>
    </xf>
    <xf numFmtId="49" fontId="34" fillId="0" borderId="7">
      <alignment horizontal="left" vertical="center" wrapText="1"/>
    </xf>
    <xf numFmtId="180" fontId="34" fillId="0" borderId="7">
      <alignment horizontal="right" vertical="center"/>
    </xf>
  </cellStyleXfs>
  <cellXfs count="193">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5"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3"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1" fillId="0" borderId="0" xfId="0" applyFont="1" applyBorder="1" applyAlignment="1">
      <alignment horizontal="right" vertical="center"/>
    </xf>
    <xf numFmtId="0" fontId="6"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9"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78" fontId="5" fillId="0" borderId="7" xfId="51" applyNumberFormat="1" applyFont="1" applyBorder="1" applyAlignment="1">
      <alignment horizontal="center" vertical="center"/>
    </xf>
    <xf numFmtId="178"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7"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9"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D13" sqref="D13:D24"/>
    </sheetView>
  </sheetViews>
  <sheetFormatPr defaultColWidth="8.625" defaultRowHeight="12.75" customHeight="1" outlineLevelCol="3"/>
  <cols>
    <col min="1" max="4" width="41" customWidth="1"/>
  </cols>
  <sheetData>
    <row r="1" ht="15" customHeight="1" spans="1:4">
      <c r="A1" s="52"/>
      <c r="B1" s="52"/>
      <c r="C1" s="52"/>
      <c r="D1" s="53" t="s">
        <v>0</v>
      </c>
    </row>
    <row r="2" ht="41.25" customHeight="1" spans="1:4">
      <c r="A2" s="47" t="str">
        <f>"2026"&amp;"年部门财务收支预算总表"</f>
        <v>2026年部门财务收支预算总表</v>
      </c>
    </row>
    <row r="3" ht="17.25" customHeight="1" spans="1:4">
      <c r="A3" s="50" t="str">
        <f>"单位名称："&amp;"禄劝彝族苗族自治县卫生健康局"</f>
        <v>单位名称：禄劝彝族苗族自治县卫生健康局</v>
      </c>
      <c r="B3" s="158"/>
      <c r="D3" s="133" t="s">
        <v>1</v>
      </c>
    </row>
    <row r="4" ht="23.25" customHeight="1" spans="1:4">
      <c r="A4" s="159" t="s">
        <v>2</v>
      </c>
      <c r="B4" s="160"/>
      <c r="C4" s="159" t="s">
        <v>3</v>
      </c>
      <c r="D4" s="160"/>
    </row>
    <row r="5" ht="24" customHeight="1" spans="1:4">
      <c r="A5" s="159" t="s">
        <v>4</v>
      </c>
      <c r="B5" s="159" t="s">
        <v>5</v>
      </c>
      <c r="C5" s="159" t="s">
        <v>6</v>
      </c>
      <c r="D5" s="159" t="s">
        <v>5</v>
      </c>
    </row>
    <row r="6" ht="17.25" customHeight="1" spans="1:4">
      <c r="A6" s="161" t="s">
        <v>7</v>
      </c>
      <c r="B6" s="80">
        <v>19579757.84</v>
      </c>
      <c r="C6" s="161" t="s">
        <v>8</v>
      </c>
      <c r="D6" s="80"/>
    </row>
    <row r="7" ht="17.25" customHeight="1" spans="1:4">
      <c r="A7" s="161" t="s">
        <v>9</v>
      </c>
      <c r="B7" s="80"/>
      <c r="C7" s="161" t="s">
        <v>10</v>
      </c>
      <c r="D7" s="80"/>
    </row>
    <row r="8" ht="17.25" customHeight="1" spans="1:4">
      <c r="A8" s="161" t="s">
        <v>11</v>
      </c>
      <c r="B8" s="80"/>
      <c r="C8" s="192" t="s">
        <v>12</v>
      </c>
      <c r="D8" s="80"/>
    </row>
    <row r="9" ht="17.25" customHeight="1" spans="1:4">
      <c r="A9" s="161" t="s">
        <v>13</v>
      </c>
      <c r="B9" s="80"/>
      <c r="C9" s="192" t="s">
        <v>14</v>
      </c>
      <c r="D9" s="80"/>
    </row>
    <row r="10" ht="17.25" customHeight="1" spans="1:4">
      <c r="A10" s="161" t="s">
        <v>15</v>
      </c>
      <c r="B10" s="80"/>
      <c r="C10" s="192" t="s">
        <v>16</v>
      </c>
      <c r="D10" s="80"/>
    </row>
    <row r="11" ht="17.25" customHeight="1" spans="1:4">
      <c r="A11" s="161" t="s">
        <v>17</v>
      </c>
      <c r="B11" s="80"/>
      <c r="C11" s="192" t="s">
        <v>18</v>
      </c>
      <c r="D11" s="80"/>
    </row>
    <row r="12" ht="17.25" customHeight="1" spans="1:4">
      <c r="A12" s="161" t="s">
        <v>19</v>
      </c>
      <c r="B12" s="80"/>
      <c r="C12" s="33" t="s">
        <v>20</v>
      </c>
      <c r="D12" s="80"/>
    </row>
    <row r="13" ht="17.25" customHeight="1" spans="1:4">
      <c r="A13" s="161" t="s">
        <v>21</v>
      </c>
      <c r="B13" s="80"/>
      <c r="C13" s="33" t="s">
        <v>22</v>
      </c>
      <c r="D13" s="80">
        <v>1889208.4</v>
      </c>
    </row>
    <row r="14" ht="17.25" customHeight="1" spans="1:4">
      <c r="A14" s="161" t="s">
        <v>23</v>
      </c>
      <c r="B14" s="80"/>
      <c r="C14" s="33" t="s">
        <v>24</v>
      </c>
      <c r="D14" s="80">
        <v>37928245.82</v>
      </c>
    </row>
    <row r="15" ht="17.25" customHeight="1" spans="1:4">
      <c r="A15" s="161" t="s">
        <v>25</v>
      </c>
      <c r="B15" s="80"/>
      <c r="C15" s="33" t="s">
        <v>26</v>
      </c>
      <c r="D15" s="80"/>
    </row>
    <row r="16" ht="17.25" customHeight="1" spans="1:4">
      <c r="A16" s="146"/>
      <c r="B16" s="80"/>
      <c r="C16" s="33" t="s">
        <v>27</v>
      </c>
      <c r="D16" s="80"/>
    </row>
    <row r="17" ht="17.25" customHeight="1" spans="1:4">
      <c r="A17" s="162"/>
      <c r="B17" s="80"/>
      <c r="C17" s="33" t="s">
        <v>28</v>
      </c>
      <c r="D17" s="80"/>
    </row>
    <row r="18" ht="17.25" customHeight="1" spans="1:4">
      <c r="A18" s="162"/>
      <c r="B18" s="80"/>
      <c r="C18" s="33" t="s">
        <v>29</v>
      </c>
      <c r="D18" s="80"/>
    </row>
    <row r="19" ht="17.25" customHeight="1" spans="1:4">
      <c r="A19" s="162"/>
      <c r="B19" s="80"/>
      <c r="C19" s="33" t="s">
        <v>30</v>
      </c>
      <c r="D19" s="80"/>
    </row>
    <row r="20" ht="17.25" customHeight="1" spans="1:4">
      <c r="A20" s="162"/>
      <c r="B20" s="80"/>
      <c r="C20" s="33" t="s">
        <v>31</v>
      </c>
      <c r="D20" s="80"/>
    </row>
    <row r="21" ht="17.25" customHeight="1" spans="1:4">
      <c r="A21" s="162"/>
      <c r="B21" s="80"/>
      <c r="C21" s="33" t="s">
        <v>32</v>
      </c>
      <c r="D21" s="80"/>
    </row>
    <row r="22" ht="17.25" customHeight="1" spans="1:4">
      <c r="A22" s="162"/>
      <c r="B22" s="80"/>
      <c r="C22" s="33" t="s">
        <v>33</v>
      </c>
      <c r="D22" s="80"/>
    </row>
    <row r="23" ht="17.25" customHeight="1" spans="1:4">
      <c r="A23" s="162"/>
      <c r="B23" s="80"/>
      <c r="C23" s="33" t="s">
        <v>34</v>
      </c>
      <c r="D23" s="80"/>
    </row>
    <row r="24" ht="17.25" customHeight="1" spans="1:4">
      <c r="A24" s="162"/>
      <c r="B24" s="80"/>
      <c r="C24" s="33" t="s">
        <v>35</v>
      </c>
      <c r="D24" s="80">
        <v>767107.8</v>
      </c>
    </row>
    <row r="25" ht="17.25" customHeight="1" spans="1:4">
      <c r="A25" s="162"/>
      <c r="B25" s="80"/>
      <c r="C25" s="33" t="s">
        <v>36</v>
      </c>
      <c r="D25" s="80"/>
    </row>
    <row r="26" ht="17.25" customHeight="1" spans="1:4">
      <c r="A26" s="162"/>
      <c r="B26" s="80"/>
      <c r="C26" s="146" t="s">
        <v>37</v>
      </c>
      <c r="D26" s="80"/>
    </row>
    <row r="27" ht="17.25" customHeight="1" spans="1:4">
      <c r="A27" s="162"/>
      <c r="B27" s="80"/>
      <c r="C27" s="33" t="s">
        <v>38</v>
      </c>
      <c r="D27" s="80"/>
    </row>
    <row r="28" ht="16.5" customHeight="1" spans="1:4">
      <c r="A28" s="162"/>
      <c r="B28" s="80"/>
      <c r="C28" s="33" t="s">
        <v>39</v>
      </c>
      <c r="D28" s="80"/>
    </row>
    <row r="29" ht="16.5" customHeight="1" spans="1:4">
      <c r="A29" s="162"/>
      <c r="B29" s="80"/>
      <c r="C29" s="146" t="s">
        <v>40</v>
      </c>
      <c r="D29" s="80"/>
    </row>
    <row r="30" ht="17.25" customHeight="1" spans="1:4">
      <c r="A30" s="162"/>
      <c r="B30" s="80"/>
      <c r="C30" s="146" t="s">
        <v>41</v>
      </c>
      <c r="D30" s="80"/>
    </row>
    <row r="31" ht="17.25" customHeight="1" spans="1:4">
      <c r="A31" s="162"/>
      <c r="B31" s="80"/>
      <c r="C31" s="33" t="s">
        <v>42</v>
      </c>
      <c r="D31" s="80"/>
    </row>
    <row r="32" ht="16.5" customHeight="1" spans="1:4">
      <c r="A32" s="162" t="s">
        <v>43</v>
      </c>
      <c r="B32" s="80">
        <v>19579757.84</v>
      </c>
      <c r="C32" s="162" t="s">
        <v>44</v>
      </c>
      <c r="D32" s="80">
        <v>40584562.02</v>
      </c>
    </row>
    <row r="33" ht="16.5" customHeight="1" spans="1:4">
      <c r="A33" s="146" t="s">
        <v>45</v>
      </c>
      <c r="B33" s="80">
        <v>21004804.18</v>
      </c>
      <c r="C33" s="146" t="s">
        <v>46</v>
      </c>
      <c r="D33" s="80"/>
    </row>
    <row r="34" ht="16.5" customHeight="1" spans="1:4">
      <c r="A34" s="33" t="s">
        <v>47</v>
      </c>
      <c r="B34" s="80">
        <v>21004804.18</v>
      </c>
      <c r="C34" s="33" t="s">
        <v>47</v>
      </c>
      <c r="D34" s="80"/>
    </row>
    <row r="35" ht="16.5" customHeight="1" spans="1:4">
      <c r="A35" s="33" t="s">
        <v>48</v>
      </c>
      <c r="B35" s="80"/>
      <c r="C35" s="33" t="s">
        <v>49</v>
      </c>
      <c r="D35" s="80"/>
    </row>
    <row r="36" ht="16.5" customHeight="1" spans="1:4">
      <c r="A36" s="163" t="s">
        <v>50</v>
      </c>
      <c r="B36" s="80">
        <v>40584562.02</v>
      </c>
      <c r="C36" s="163" t="s">
        <v>51</v>
      </c>
      <c r="D36" s="80">
        <v>40584562.02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7" sqref="A7"/>
    </sheetView>
  </sheetViews>
  <sheetFormatPr defaultColWidth="9.125" defaultRowHeight="14.25" customHeight="1" outlineLevelCol="5"/>
  <cols>
    <col min="1" max="1" width="32.125" customWidth="1"/>
    <col min="2" max="2" width="20.75" customWidth="1"/>
    <col min="3" max="3" width="32.125" customWidth="1"/>
    <col min="4" max="4" width="27.75" customWidth="1"/>
    <col min="5" max="6" width="36.75" customWidth="1"/>
  </cols>
  <sheetData>
    <row r="1" ht="12" customHeight="1" spans="1:6">
      <c r="A1" s="116">
        <v>1</v>
      </c>
      <c r="B1" s="117">
        <v>0</v>
      </c>
      <c r="C1" s="116">
        <v>1</v>
      </c>
      <c r="D1" s="118"/>
      <c r="E1" s="118"/>
      <c r="F1" s="106" t="s">
        <v>488</v>
      </c>
    </row>
    <row r="2" ht="42" customHeight="1" spans="1:6">
      <c r="A2" s="119" t="str">
        <f>"2026"&amp;"年部门政府性基金预算支出预算表"</f>
        <v>2026年部门政府性基金预算支出预算表</v>
      </c>
      <c r="B2" s="119" t="s">
        <v>489</v>
      </c>
      <c r="C2" s="120"/>
      <c r="D2" s="121"/>
      <c r="E2" s="121"/>
      <c r="F2" s="121"/>
    </row>
    <row r="3" ht="13.5" customHeight="1" spans="1:6">
      <c r="A3" s="4" t="str">
        <f>"单位名称："&amp;"禄劝彝族苗族自治县卫生健康局"</f>
        <v>单位名称：禄劝彝族苗族自治县卫生健康局</v>
      </c>
      <c r="B3" s="4" t="s">
        <v>490</v>
      </c>
      <c r="C3" s="116"/>
      <c r="D3" s="118"/>
      <c r="E3" s="118"/>
      <c r="F3" s="106" t="s">
        <v>1</v>
      </c>
    </row>
    <row r="4" ht="19.5" customHeight="1" spans="1:6">
      <c r="A4" s="122" t="s">
        <v>206</v>
      </c>
      <c r="B4" s="123" t="s">
        <v>72</v>
      </c>
      <c r="C4" s="122" t="s">
        <v>73</v>
      </c>
      <c r="D4" s="10" t="s">
        <v>491</v>
      </c>
      <c r="E4" s="11"/>
      <c r="F4" s="12"/>
    </row>
    <row r="5" ht="18.75" customHeight="1" spans="1:6">
      <c r="A5" s="124"/>
      <c r="B5" s="125"/>
      <c r="C5" s="124"/>
      <c r="D5" s="15" t="s">
        <v>55</v>
      </c>
      <c r="E5" s="10" t="s">
        <v>75</v>
      </c>
      <c r="F5" s="15" t="s">
        <v>76</v>
      </c>
    </row>
    <row r="6" ht="18.75" customHeight="1" spans="1:6">
      <c r="A6" s="40">
        <v>1</v>
      </c>
      <c r="B6" s="126" t="s">
        <v>83</v>
      </c>
      <c r="C6" s="40">
        <v>3</v>
      </c>
      <c r="D6" s="127">
        <v>4</v>
      </c>
      <c r="E6" s="127">
        <v>5</v>
      </c>
      <c r="F6" s="127">
        <v>6</v>
      </c>
    </row>
    <row r="7" ht="21" customHeight="1" spans="1:6">
      <c r="A7" s="20" t="s">
        <v>492</v>
      </c>
      <c r="B7" s="20"/>
      <c r="C7" s="20"/>
      <c r="D7" s="80"/>
      <c r="E7" s="80"/>
      <c r="F7" s="80"/>
    </row>
    <row r="8" ht="21" customHeight="1" spans="1:6">
      <c r="A8" s="20"/>
      <c r="B8" s="20"/>
      <c r="C8" s="20"/>
      <c r="D8" s="80"/>
      <c r="E8" s="80"/>
      <c r="F8" s="80"/>
    </row>
    <row r="9" ht="18.75" customHeight="1" spans="1:6">
      <c r="A9" s="128" t="s">
        <v>196</v>
      </c>
      <c r="B9" s="128" t="s">
        <v>196</v>
      </c>
      <c r="C9" s="129" t="s">
        <v>196</v>
      </c>
      <c r="D9" s="80"/>
      <c r="E9" s="80"/>
      <c r="F9" s="80"/>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8" sqref="A8"/>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ht="15.75" customHeight="1" spans="1:19">
      <c r="B1" s="81"/>
      <c r="C1" s="81"/>
      <c r="R1" s="2"/>
      <c r="S1" s="2" t="s">
        <v>493</v>
      </c>
    </row>
    <row r="2" ht="41.25" customHeight="1" spans="1:19">
      <c r="A2" s="70" t="str">
        <f>"2026"&amp;"年部门政府采购预算表"</f>
        <v>2026年部门政府采购预算表</v>
      </c>
      <c r="B2" s="38"/>
      <c r="C2" s="38"/>
      <c r="D2" s="3"/>
      <c r="E2" s="3"/>
      <c r="F2" s="3"/>
      <c r="G2" s="3"/>
      <c r="H2" s="3"/>
      <c r="I2" s="3"/>
      <c r="J2" s="3"/>
      <c r="K2" s="3"/>
      <c r="L2" s="3"/>
      <c r="M2" s="38"/>
      <c r="N2" s="3"/>
      <c r="O2" s="3"/>
      <c r="P2" s="38"/>
      <c r="Q2" s="3"/>
      <c r="R2" s="38"/>
      <c r="S2" s="38"/>
    </row>
    <row r="3" ht="18.75" customHeight="1" spans="1:19">
      <c r="A3" s="105" t="str">
        <f>"单位名称："&amp;"禄劝彝族苗族自治县卫生健康局"</f>
        <v>单位名称：禄劝彝族苗族自治县卫生健康局</v>
      </c>
      <c r="B3" s="86"/>
      <c r="C3" s="86"/>
      <c r="D3" s="6"/>
      <c r="E3" s="6"/>
      <c r="F3" s="6"/>
      <c r="G3" s="6"/>
      <c r="H3" s="6"/>
      <c r="I3" s="6"/>
      <c r="J3" s="6"/>
      <c r="K3" s="6"/>
      <c r="L3" s="6"/>
      <c r="R3" s="7"/>
      <c r="S3" s="106" t="s">
        <v>1</v>
      </c>
    </row>
    <row r="4" ht="15.75" customHeight="1" spans="1:19">
      <c r="A4" s="9" t="s">
        <v>205</v>
      </c>
      <c r="B4" s="88" t="s">
        <v>206</v>
      </c>
      <c r="C4" s="88" t="s">
        <v>494</v>
      </c>
      <c r="D4" s="89" t="s">
        <v>495</v>
      </c>
      <c r="E4" s="89" t="s">
        <v>496</v>
      </c>
      <c r="F4" s="89" t="s">
        <v>497</v>
      </c>
      <c r="G4" s="89" t="s">
        <v>498</v>
      </c>
      <c r="H4" s="89" t="s">
        <v>499</v>
      </c>
      <c r="I4" s="90" t="s">
        <v>213</v>
      </c>
      <c r="J4" s="90"/>
      <c r="K4" s="90"/>
      <c r="L4" s="90"/>
      <c r="M4" s="91"/>
      <c r="N4" s="90"/>
      <c r="O4" s="90"/>
      <c r="P4" s="75"/>
      <c r="Q4" s="90"/>
      <c r="R4" s="91"/>
      <c r="S4" s="76"/>
    </row>
    <row r="5" ht="17.25" customHeight="1" spans="1:19">
      <c r="A5" s="14"/>
      <c r="B5" s="92"/>
      <c r="C5" s="92"/>
      <c r="D5" s="93"/>
      <c r="E5" s="93"/>
      <c r="F5" s="93"/>
      <c r="G5" s="93"/>
      <c r="H5" s="93"/>
      <c r="I5" s="93" t="s">
        <v>55</v>
      </c>
      <c r="J5" s="93" t="s">
        <v>58</v>
      </c>
      <c r="K5" s="93" t="s">
        <v>500</v>
      </c>
      <c r="L5" s="93" t="s">
        <v>501</v>
      </c>
      <c r="M5" s="94" t="s">
        <v>502</v>
      </c>
      <c r="N5" s="95" t="s">
        <v>503</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07">
        <v>1</v>
      </c>
      <c r="B7" s="107" t="s">
        <v>83</v>
      </c>
      <c r="C7" s="108">
        <v>3</v>
      </c>
      <c r="D7" s="108">
        <v>4</v>
      </c>
      <c r="E7" s="107">
        <v>5</v>
      </c>
      <c r="F7" s="107">
        <v>6</v>
      </c>
      <c r="G7" s="107">
        <v>7</v>
      </c>
      <c r="H7" s="107">
        <v>8</v>
      </c>
      <c r="I7" s="107">
        <v>9</v>
      </c>
      <c r="J7" s="107">
        <v>10</v>
      </c>
      <c r="K7" s="107">
        <v>11</v>
      </c>
      <c r="L7" s="107">
        <v>12</v>
      </c>
      <c r="M7" s="107">
        <v>13</v>
      </c>
      <c r="N7" s="107">
        <v>14</v>
      </c>
      <c r="O7" s="107">
        <v>15</v>
      </c>
      <c r="P7" s="107">
        <v>16</v>
      </c>
      <c r="Q7" s="107">
        <v>17</v>
      </c>
      <c r="R7" s="107">
        <v>18</v>
      </c>
      <c r="S7" s="107">
        <v>19</v>
      </c>
    </row>
    <row r="8" ht="21" customHeight="1" spans="1:19">
      <c r="A8" s="109" t="s">
        <v>492</v>
      </c>
      <c r="B8" s="110"/>
      <c r="C8" s="110"/>
      <c r="D8" s="111"/>
      <c r="E8" s="111"/>
      <c r="F8" s="111"/>
      <c r="G8" s="112"/>
      <c r="H8" s="80"/>
      <c r="I8" s="80"/>
      <c r="J8" s="80"/>
      <c r="K8" s="80"/>
      <c r="L8" s="80"/>
      <c r="M8" s="80"/>
      <c r="N8" s="80"/>
      <c r="O8" s="80"/>
      <c r="P8" s="80"/>
      <c r="Q8" s="80"/>
      <c r="R8" s="80"/>
      <c r="S8" s="80"/>
    </row>
    <row r="9" ht="21" customHeight="1" spans="1:19">
      <c r="A9" s="101" t="s">
        <v>196</v>
      </c>
      <c r="B9" s="102"/>
      <c r="C9" s="102"/>
      <c r="D9" s="103"/>
      <c r="E9" s="103"/>
      <c r="F9" s="103"/>
      <c r="G9" s="113"/>
      <c r="H9" s="80"/>
      <c r="I9" s="80"/>
      <c r="J9" s="80"/>
      <c r="K9" s="80"/>
      <c r="L9" s="80"/>
      <c r="M9" s="80"/>
      <c r="N9" s="80"/>
      <c r="O9" s="80"/>
      <c r="P9" s="80"/>
      <c r="Q9" s="80"/>
      <c r="R9" s="80"/>
      <c r="S9" s="80"/>
    </row>
    <row r="10" ht="21" customHeight="1" spans="1:19">
      <c r="A10" s="105" t="s">
        <v>504</v>
      </c>
      <c r="B10" s="4"/>
      <c r="C10" s="4"/>
      <c r="D10" s="105"/>
      <c r="E10" s="105"/>
      <c r="F10" s="105"/>
      <c r="G10" s="114"/>
      <c r="H10" s="115"/>
      <c r="I10" s="115"/>
      <c r="J10" s="115"/>
      <c r="K10" s="115"/>
      <c r="L10" s="115"/>
      <c r="M10" s="115"/>
      <c r="N10" s="115"/>
      <c r="O10" s="115"/>
      <c r="P10" s="115"/>
      <c r="Q10" s="115"/>
      <c r="R10" s="115"/>
      <c r="S10" s="115"/>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topLeftCell="H1" workbookViewId="0">
      <selection activeCell="H8" sqref="H8"/>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ht="16.5" customHeight="1" spans="1:20">
      <c r="A1" s="74"/>
      <c r="B1" s="81"/>
      <c r="C1" s="81"/>
      <c r="D1" s="81"/>
      <c r="E1" s="81"/>
      <c r="F1" s="81"/>
      <c r="G1" s="81"/>
      <c r="H1" s="74"/>
      <c r="I1" s="74"/>
      <c r="J1" s="74"/>
      <c r="K1" s="74"/>
      <c r="L1" s="74"/>
      <c r="M1" s="74"/>
      <c r="N1" s="82"/>
      <c r="O1" s="74"/>
      <c r="P1" s="74"/>
      <c r="Q1" s="81"/>
      <c r="R1" s="74"/>
      <c r="S1" s="83"/>
      <c r="T1" s="83" t="s">
        <v>505</v>
      </c>
    </row>
    <row r="2" ht="41.25" customHeight="1" spans="1:20">
      <c r="A2" s="70" t="str">
        <f>"2026"&amp;"年部门政府购买服务预算表"</f>
        <v>2026年部门政府购买服务预算表</v>
      </c>
      <c r="B2" s="38"/>
      <c r="C2" s="38"/>
      <c r="D2" s="38"/>
      <c r="E2" s="38"/>
      <c r="F2" s="38"/>
      <c r="G2" s="38"/>
      <c r="H2" s="84"/>
      <c r="I2" s="84"/>
      <c r="J2" s="84"/>
      <c r="K2" s="84"/>
      <c r="L2" s="84"/>
      <c r="M2" s="84"/>
      <c r="N2" s="85"/>
      <c r="O2" s="84"/>
      <c r="P2" s="84"/>
      <c r="Q2" s="38"/>
      <c r="R2" s="84"/>
      <c r="S2" s="85"/>
      <c r="T2" s="38"/>
    </row>
    <row r="3" ht="22.5" customHeight="1" spans="1:20">
      <c r="A3" s="71" t="str">
        <f>"单位名称："&amp;"禄劝彝族苗族自治县卫生健康局"</f>
        <v>单位名称：禄劝彝族苗族自治县卫生健康局</v>
      </c>
      <c r="B3" s="86"/>
      <c r="C3" s="86"/>
      <c r="D3" s="86"/>
      <c r="E3" s="86"/>
      <c r="F3" s="86"/>
      <c r="G3" s="86"/>
      <c r="H3" s="72"/>
      <c r="I3" s="72"/>
      <c r="J3" s="72"/>
      <c r="K3" s="72"/>
      <c r="L3" s="72"/>
      <c r="M3" s="72"/>
      <c r="N3" s="82"/>
      <c r="O3" s="74"/>
      <c r="P3" s="74"/>
      <c r="Q3" s="81"/>
      <c r="R3" s="74"/>
      <c r="S3" s="87"/>
      <c r="T3" s="83" t="s">
        <v>1</v>
      </c>
    </row>
    <row r="4" ht="24" customHeight="1" spans="1:20">
      <c r="A4" s="9" t="s">
        <v>205</v>
      </c>
      <c r="B4" s="88" t="s">
        <v>206</v>
      </c>
      <c r="C4" s="88" t="s">
        <v>494</v>
      </c>
      <c r="D4" s="88" t="s">
        <v>506</v>
      </c>
      <c r="E4" s="88" t="s">
        <v>507</v>
      </c>
      <c r="F4" s="88" t="s">
        <v>508</v>
      </c>
      <c r="G4" s="88" t="s">
        <v>509</v>
      </c>
      <c r="H4" s="89" t="s">
        <v>510</v>
      </c>
      <c r="I4" s="89" t="s">
        <v>511</v>
      </c>
      <c r="J4" s="90" t="s">
        <v>213</v>
      </c>
      <c r="K4" s="90"/>
      <c r="L4" s="90"/>
      <c r="M4" s="90"/>
      <c r="N4" s="91"/>
      <c r="O4" s="90"/>
      <c r="P4" s="90"/>
      <c r="Q4" s="75"/>
      <c r="R4" s="90"/>
      <c r="S4" s="91"/>
      <c r="T4" s="76"/>
    </row>
    <row r="5" ht="24" customHeight="1" spans="1:20">
      <c r="A5" s="14"/>
      <c r="B5" s="92"/>
      <c r="C5" s="92"/>
      <c r="D5" s="92"/>
      <c r="E5" s="92"/>
      <c r="F5" s="92"/>
      <c r="G5" s="92"/>
      <c r="H5" s="93"/>
      <c r="I5" s="93"/>
      <c r="J5" s="93" t="s">
        <v>55</v>
      </c>
      <c r="K5" s="93" t="s">
        <v>58</v>
      </c>
      <c r="L5" s="93" t="s">
        <v>500</v>
      </c>
      <c r="M5" s="93" t="s">
        <v>501</v>
      </c>
      <c r="N5" s="94" t="s">
        <v>502</v>
      </c>
      <c r="O5" s="95" t="s">
        <v>503</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23"/>
      <c r="B8" s="23"/>
      <c r="C8" s="23"/>
      <c r="D8" s="23"/>
      <c r="E8" s="23"/>
      <c r="F8" s="23"/>
      <c r="G8" s="23"/>
      <c r="H8" s="23" t="s">
        <v>492</v>
      </c>
      <c r="I8" s="23"/>
      <c r="J8" s="80"/>
      <c r="K8" s="80"/>
      <c r="L8" s="80"/>
      <c r="M8" s="80"/>
      <c r="N8" s="80"/>
      <c r="O8" s="80"/>
      <c r="P8" s="80"/>
      <c r="Q8" s="80"/>
      <c r="R8" s="80"/>
      <c r="S8" s="80"/>
      <c r="T8" s="80"/>
    </row>
    <row r="9" ht="21" customHeight="1" spans="1:20">
      <c r="A9" s="101" t="s">
        <v>196</v>
      </c>
      <c r="B9" s="102"/>
      <c r="C9" s="102"/>
      <c r="D9" s="102"/>
      <c r="E9" s="102"/>
      <c r="F9" s="102"/>
      <c r="G9" s="102"/>
      <c r="H9" s="103"/>
      <c r="I9" s="104"/>
      <c r="J9" s="80"/>
      <c r="K9" s="80"/>
      <c r="L9" s="80"/>
      <c r="M9" s="80"/>
      <c r="N9" s="80"/>
      <c r="O9" s="80"/>
      <c r="P9" s="80"/>
      <c r="Q9" s="80"/>
      <c r="R9" s="80"/>
      <c r="S9" s="80"/>
      <c r="T9" s="8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
  <sheetViews>
    <sheetView showZeros="0" workbookViewId="0">
      <selection activeCell="A7" sqref="A7"/>
    </sheetView>
  </sheetViews>
  <sheetFormatPr defaultColWidth="9.125" defaultRowHeight="14.25" customHeight="1" outlineLevelRow="7"/>
  <cols>
    <col min="1" max="1" width="37.75" customWidth="1"/>
    <col min="2" max="24" width="20" customWidth="1"/>
  </cols>
  <sheetData>
    <row r="1" ht="17.25" customHeight="1" spans="1:24">
      <c r="D1" s="69"/>
      <c r="W1" s="2"/>
      <c r="X1" s="2" t="s">
        <v>512</v>
      </c>
    </row>
    <row r="2" ht="41.25" customHeight="1" spans="1:24">
      <c r="A2" s="70"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38"/>
      <c r="X2" s="38"/>
    </row>
    <row r="3" ht="18" customHeight="1" spans="1:24">
      <c r="A3" s="71" t="str">
        <f>"单位名称："&amp;"禄劝彝族苗族自治县卫生健康局"</f>
        <v>单位名称：禄劝彝族苗族自治县卫生健康局</v>
      </c>
      <c r="B3" s="72"/>
      <c r="C3" s="72"/>
      <c r="D3" s="73"/>
      <c r="E3" s="74"/>
      <c r="F3" s="74"/>
      <c r="G3" s="74"/>
      <c r="H3" s="74"/>
      <c r="I3" s="74"/>
      <c r="W3" s="7"/>
      <c r="X3" s="7" t="s">
        <v>1</v>
      </c>
    </row>
    <row r="4" ht="19.5" customHeight="1" spans="1:24">
      <c r="A4" s="27" t="s">
        <v>513</v>
      </c>
      <c r="B4" s="10" t="s">
        <v>213</v>
      </c>
      <c r="C4" s="11"/>
      <c r="D4" s="11"/>
      <c r="E4" s="10" t="s">
        <v>514</v>
      </c>
      <c r="F4" s="11"/>
      <c r="G4" s="11"/>
      <c r="H4" s="11"/>
      <c r="I4" s="11"/>
      <c r="J4" s="11"/>
      <c r="K4" s="11"/>
      <c r="L4" s="11"/>
      <c r="M4" s="11"/>
      <c r="N4" s="11"/>
      <c r="O4" s="11"/>
      <c r="P4" s="11"/>
      <c r="Q4" s="11"/>
      <c r="R4" s="11"/>
      <c r="S4" s="11"/>
      <c r="T4" s="11"/>
      <c r="U4" s="11"/>
      <c r="V4" s="11"/>
      <c r="W4" s="75"/>
      <c r="X4" s="76"/>
    </row>
    <row r="5" ht="40.5" customHeight="1" spans="1:24">
      <c r="A5" s="18"/>
      <c r="B5" s="28" t="s">
        <v>55</v>
      </c>
      <c r="C5" s="9" t="s">
        <v>58</v>
      </c>
      <c r="D5" s="77" t="s">
        <v>500</v>
      </c>
      <c r="E5" s="55" t="s">
        <v>515</v>
      </c>
      <c r="F5" s="55" t="s">
        <v>516</v>
      </c>
      <c r="G5" s="55" t="s">
        <v>517</v>
      </c>
      <c r="H5" s="55" t="s">
        <v>518</v>
      </c>
      <c r="I5" s="55" t="s">
        <v>519</v>
      </c>
      <c r="J5" s="55" t="s">
        <v>520</v>
      </c>
      <c r="K5" s="55" t="s">
        <v>521</v>
      </c>
      <c r="L5" s="55" t="s">
        <v>522</v>
      </c>
      <c r="M5" s="55" t="s">
        <v>523</v>
      </c>
      <c r="N5" s="55" t="s">
        <v>524</v>
      </c>
      <c r="O5" s="55" t="s">
        <v>525</v>
      </c>
      <c r="P5" s="55" t="s">
        <v>526</v>
      </c>
      <c r="Q5" s="55" t="s">
        <v>527</v>
      </c>
      <c r="R5" s="55" t="s">
        <v>528</v>
      </c>
      <c r="S5" s="55" t="s">
        <v>529</v>
      </c>
      <c r="T5" s="55" t="s">
        <v>530</v>
      </c>
      <c r="U5" s="55" t="s">
        <v>531</v>
      </c>
      <c r="V5" s="55" t="s">
        <v>532</v>
      </c>
      <c r="W5" s="55" t="s">
        <v>533</v>
      </c>
      <c r="X5" s="78" t="s">
        <v>534</v>
      </c>
    </row>
    <row r="6" ht="19.5" customHeight="1" spans="1:24">
      <c r="A6" s="19">
        <v>1</v>
      </c>
      <c r="B6" s="19">
        <v>2</v>
      </c>
      <c r="C6" s="19">
        <v>3</v>
      </c>
      <c r="D6" s="79">
        <v>4</v>
      </c>
      <c r="E6" s="29">
        <v>5</v>
      </c>
      <c r="F6" s="19">
        <v>6</v>
      </c>
      <c r="G6" s="19">
        <v>7</v>
      </c>
      <c r="H6" s="79">
        <v>8</v>
      </c>
      <c r="I6" s="19">
        <v>9</v>
      </c>
      <c r="J6" s="19">
        <v>10</v>
      </c>
      <c r="K6" s="19">
        <v>11</v>
      </c>
      <c r="L6" s="79">
        <v>12</v>
      </c>
      <c r="M6" s="19">
        <v>13</v>
      </c>
      <c r="N6" s="19">
        <v>14</v>
      </c>
      <c r="O6" s="19">
        <v>15</v>
      </c>
      <c r="P6" s="79">
        <v>16</v>
      </c>
      <c r="Q6" s="19">
        <v>17</v>
      </c>
      <c r="R6" s="19">
        <v>18</v>
      </c>
      <c r="S6" s="19">
        <v>19</v>
      </c>
      <c r="T6" s="79">
        <v>20</v>
      </c>
      <c r="U6" s="79">
        <v>21</v>
      </c>
      <c r="V6" s="79">
        <v>22</v>
      </c>
      <c r="W6" s="29">
        <v>23</v>
      </c>
      <c r="X6" s="29">
        <v>24</v>
      </c>
    </row>
    <row r="7" ht="19.5" customHeight="1" spans="1:24">
      <c r="A7" s="30" t="s">
        <v>492</v>
      </c>
      <c r="B7" s="80"/>
      <c r="C7" s="80"/>
      <c r="D7" s="80"/>
      <c r="E7" s="80"/>
      <c r="F7" s="80"/>
      <c r="G7" s="80"/>
      <c r="H7" s="80"/>
      <c r="I7" s="80"/>
      <c r="J7" s="80"/>
      <c r="K7" s="80"/>
      <c r="L7" s="80"/>
      <c r="M7" s="80"/>
      <c r="N7" s="80"/>
      <c r="O7" s="80"/>
      <c r="P7" s="80"/>
      <c r="Q7" s="80"/>
      <c r="R7" s="80"/>
      <c r="S7" s="80"/>
      <c r="T7" s="80"/>
      <c r="U7" s="80"/>
      <c r="V7" s="80"/>
      <c r="W7" s="80"/>
      <c r="X7" s="80"/>
    </row>
    <row r="8" ht="19.5" customHeight="1" spans="1:24">
      <c r="A8" s="41"/>
      <c r="B8" s="80"/>
      <c r="C8" s="80"/>
      <c r="D8" s="80"/>
      <c r="E8" s="80"/>
      <c r="F8" s="80"/>
      <c r="G8" s="80"/>
      <c r="H8" s="80"/>
      <c r="I8" s="80"/>
      <c r="J8" s="80"/>
      <c r="K8" s="80"/>
      <c r="L8" s="80"/>
      <c r="M8" s="80"/>
      <c r="N8" s="80"/>
      <c r="O8" s="80"/>
      <c r="P8" s="80"/>
      <c r="Q8" s="80"/>
      <c r="R8" s="80"/>
      <c r="S8" s="80"/>
      <c r="T8" s="80"/>
      <c r="U8" s="80"/>
      <c r="V8" s="80"/>
      <c r="W8" s="80"/>
      <c r="X8" s="80"/>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workbookViewId="0">
      <selection activeCell="A7" sqref="A7"/>
    </sheetView>
  </sheetViews>
  <sheetFormatPr defaultColWidth="10.375" defaultRowHeight="14.25" customHeight="1" outlineLevelRow="7"/>
  <cols>
    <col min="1" max="3" width="33.75" customWidth="1"/>
    <col min="4" max="4" width="45.625" customWidth="1"/>
    <col min="5" max="5" width="27.625" customWidth="1"/>
    <col min="6" max="6" width="21.75" customWidth="1"/>
    <col min="7" max="9" width="26.25" customWidth="1"/>
  </cols>
  <sheetData>
    <row r="1" customHeight="1" spans="1:9">
      <c r="A1" s="44" t="s">
        <v>535</v>
      </c>
      <c r="B1" s="45"/>
      <c r="C1" s="45"/>
      <c r="D1" s="46"/>
      <c r="E1" s="46"/>
      <c r="F1" s="46"/>
      <c r="G1" s="45"/>
      <c r="H1" s="45"/>
      <c r="I1" s="46"/>
    </row>
    <row r="2" ht="41.25" customHeight="1" spans="1:9">
      <c r="A2" s="47" t="str">
        <f>"2026"&amp;"年新增资产配置预算表"</f>
        <v>2026年新增资产配置预算表</v>
      </c>
      <c r="B2" s="48"/>
      <c r="C2" s="48"/>
      <c r="D2" s="49"/>
      <c r="E2" s="49"/>
      <c r="F2" s="49"/>
      <c r="G2" s="48"/>
      <c r="H2" s="48"/>
      <c r="I2" s="49"/>
    </row>
    <row r="3" customHeight="1" spans="1:9">
      <c r="A3" s="50" t="str">
        <f>"单位名称："&amp;"禄劝彝族苗族自治县卫生健康局"</f>
        <v>单位名称：禄劝彝族苗族自治县卫生健康局</v>
      </c>
      <c r="B3" s="51"/>
      <c r="C3" s="51"/>
      <c r="D3" s="52"/>
      <c r="F3" s="49"/>
      <c r="G3" s="48"/>
      <c r="H3" s="48"/>
      <c r="I3" s="53" t="s">
        <v>1</v>
      </c>
    </row>
    <row r="4" ht="28.5" customHeight="1" spans="1:9">
      <c r="A4" s="54" t="s">
        <v>205</v>
      </c>
      <c r="B4" s="55" t="s">
        <v>206</v>
      </c>
      <c r="C4" s="56" t="s">
        <v>536</v>
      </c>
      <c r="D4" s="54" t="s">
        <v>537</v>
      </c>
      <c r="E4" s="54" t="s">
        <v>538</v>
      </c>
      <c r="F4" s="54" t="s">
        <v>539</v>
      </c>
      <c r="G4" s="55" t="s">
        <v>540</v>
      </c>
      <c r="H4" s="29"/>
      <c r="I4" s="54"/>
    </row>
    <row r="5" ht="21" customHeight="1" spans="1:9">
      <c r="A5" s="56"/>
      <c r="B5" s="57"/>
      <c r="C5" s="57"/>
      <c r="D5" s="58"/>
      <c r="E5" s="57"/>
      <c r="F5" s="57"/>
      <c r="G5" s="55" t="s">
        <v>498</v>
      </c>
      <c r="H5" s="55" t="s">
        <v>541</v>
      </c>
      <c r="I5" s="55" t="s">
        <v>542</v>
      </c>
    </row>
    <row r="6" ht="17.25" customHeight="1" spans="1:9">
      <c r="A6" s="59" t="s">
        <v>82</v>
      </c>
      <c r="B6" s="60" t="s">
        <v>83</v>
      </c>
      <c r="C6" s="59" t="s">
        <v>84</v>
      </c>
      <c r="D6" s="42" t="s">
        <v>85</v>
      </c>
      <c r="E6" s="59" t="s">
        <v>86</v>
      </c>
      <c r="F6" s="60" t="s">
        <v>87</v>
      </c>
      <c r="G6" s="61" t="s">
        <v>88</v>
      </c>
      <c r="H6" s="42" t="s">
        <v>89</v>
      </c>
      <c r="I6" s="42">
        <v>9</v>
      </c>
    </row>
    <row r="7" ht="19.5" customHeight="1" spans="1:9">
      <c r="A7" s="62" t="s">
        <v>492</v>
      </c>
      <c r="B7" s="33"/>
      <c r="C7" s="33"/>
      <c r="D7" s="30"/>
      <c r="E7" s="20"/>
      <c r="F7" s="61"/>
      <c r="G7" s="63"/>
      <c r="H7" s="64"/>
      <c r="I7" s="64"/>
    </row>
    <row r="8" ht="19.5" customHeight="1" spans="1:9">
      <c r="A8" s="65" t="s">
        <v>55</v>
      </c>
      <c r="B8" s="66"/>
      <c r="C8" s="66"/>
      <c r="D8" s="67"/>
      <c r="E8" s="68"/>
      <c r="F8" s="68"/>
      <c r="G8" s="63"/>
      <c r="H8" s="64"/>
      <c r="I8" s="64"/>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C19" sqref="C19"/>
    </sheetView>
  </sheetViews>
  <sheetFormatPr defaultColWidth="9.125" defaultRowHeight="12" customHeight="1" outlineLevelRow="6"/>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6.5" customHeight="1" spans="1:10">
      <c r="J1" s="2" t="s">
        <v>543</v>
      </c>
    </row>
    <row r="2" ht="41.25" customHeight="1" spans="1:10">
      <c r="A2" s="37" t="str">
        <f>"2026"&amp;"年对下转移支付绩效目标表"</f>
        <v>2026年对下转移支付绩效目标表</v>
      </c>
      <c r="B2" s="3"/>
      <c r="C2" s="3"/>
      <c r="D2" s="3"/>
      <c r="E2" s="3"/>
      <c r="F2" s="38"/>
      <c r="G2" s="3"/>
      <c r="H2" s="38"/>
      <c r="I2" s="38"/>
      <c r="J2" s="3"/>
    </row>
    <row r="3" ht="17.25" customHeight="1" spans="1:10">
      <c r="A3" s="4" t="str">
        <f>"单位名称："&amp;"禄劝彝族苗族自治县卫生健康局"</f>
        <v>单位名称：禄劝彝族苗族自治县卫生健康局</v>
      </c>
    </row>
    <row r="4" ht="44.25" customHeight="1" spans="1:10">
      <c r="A4" s="39" t="s">
        <v>513</v>
      </c>
      <c r="B4" s="39" t="s">
        <v>366</v>
      </c>
      <c r="C4" s="39" t="s">
        <v>367</v>
      </c>
      <c r="D4" s="39" t="s">
        <v>368</v>
      </c>
      <c r="E4" s="39" t="s">
        <v>369</v>
      </c>
      <c r="F4" s="40" t="s">
        <v>370</v>
      </c>
      <c r="G4" s="39" t="s">
        <v>371</v>
      </c>
      <c r="H4" s="40" t="s">
        <v>372</v>
      </c>
      <c r="I4" s="40" t="s">
        <v>373</v>
      </c>
      <c r="J4" s="39" t="s">
        <v>374</v>
      </c>
    </row>
    <row r="5" ht="14.25" customHeight="1" spans="1:10">
      <c r="A5" s="39">
        <v>1</v>
      </c>
      <c r="B5" s="39">
        <v>2</v>
      </c>
      <c r="C5" s="39">
        <v>3</v>
      </c>
      <c r="D5" s="39">
        <v>4</v>
      </c>
      <c r="E5" s="39">
        <v>5</v>
      </c>
      <c r="F5" s="40">
        <v>6</v>
      </c>
      <c r="G5" s="39">
        <v>7</v>
      </c>
      <c r="H5" s="40">
        <v>8</v>
      </c>
      <c r="I5" s="40">
        <v>9</v>
      </c>
      <c r="J5" s="39">
        <v>10</v>
      </c>
    </row>
    <row r="6" ht="42" customHeight="1" spans="1:10">
      <c r="A6" s="30" t="s">
        <v>492</v>
      </c>
      <c r="B6" s="41"/>
      <c r="C6" s="41"/>
      <c r="D6" s="41"/>
      <c r="E6" s="42"/>
      <c r="F6" s="43"/>
      <c r="G6" s="42"/>
      <c r="H6" s="43"/>
      <c r="I6" s="43"/>
      <c r="J6" s="42"/>
    </row>
    <row r="7" ht="42" customHeight="1" spans="1:10">
      <c r="A7" s="30"/>
      <c r="B7" s="20"/>
      <c r="C7" s="20"/>
      <c r="D7" s="20"/>
      <c r="E7" s="30"/>
      <c r="F7" s="20"/>
      <c r="G7" s="30"/>
      <c r="H7" s="20"/>
      <c r="I7" s="20"/>
      <c r="J7" s="30"/>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G25" sqref="G25"/>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customHeight="1" spans="1:11">
      <c r="D1" s="1"/>
      <c r="E1" s="1"/>
      <c r="F1" s="1"/>
      <c r="G1" s="1"/>
      <c r="K1" s="2" t="s">
        <v>544</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"单位名称："&amp;"禄劝彝族苗族自治县卫生健康局"</f>
        <v>单位名称：禄劝彝族苗族自治县卫生健康局</v>
      </c>
      <c r="B3" s="5"/>
      <c r="C3" s="5"/>
      <c r="D3" s="5"/>
      <c r="E3" s="5"/>
      <c r="F3" s="5"/>
      <c r="G3" s="5"/>
      <c r="H3" s="6"/>
      <c r="I3" s="6"/>
      <c r="J3" s="6"/>
      <c r="K3" s="7" t="s">
        <v>1</v>
      </c>
    </row>
    <row r="4" ht="21.75" customHeight="1" spans="1:11">
      <c r="A4" s="8" t="s">
        <v>296</v>
      </c>
      <c r="B4" s="8" t="s">
        <v>208</v>
      </c>
      <c r="C4" s="8" t="s">
        <v>297</v>
      </c>
      <c r="D4" s="9" t="s">
        <v>209</v>
      </c>
      <c r="E4" s="9" t="s">
        <v>210</v>
      </c>
      <c r="F4" s="9" t="s">
        <v>298</v>
      </c>
      <c r="G4" s="9" t="s">
        <v>299</v>
      </c>
      <c r="H4" s="27" t="s">
        <v>55</v>
      </c>
      <c r="I4" s="10" t="s">
        <v>545</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t="s">
        <v>492</v>
      </c>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196</v>
      </c>
      <c r="B10" s="35"/>
      <c r="C10" s="35"/>
      <c r="D10" s="35"/>
      <c r="E10" s="35"/>
      <c r="F10" s="35"/>
      <c r="G10" s="36"/>
      <c r="H10" s="22"/>
      <c r="I10" s="22"/>
      <c r="J10" s="22"/>
      <c r="K10" s="3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tabSelected="1" workbookViewId="0">
      <selection activeCell="F31" sqref="F31"/>
    </sheetView>
  </sheetViews>
  <sheetFormatPr defaultColWidth="9.125" defaultRowHeight="14.25" customHeight="1" outlineLevelCol="6"/>
  <cols>
    <col min="1" max="1" width="35.25" customWidth="1"/>
    <col min="2" max="4" width="28" customWidth="1"/>
    <col min="5" max="7" width="23.875" customWidth="1"/>
  </cols>
  <sheetData>
    <row r="1" ht="13.5" customHeight="1" spans="1:7">
      <c r="D1" s="1"/>
      <c r="G1" s="2" t="s">
        <v>546</v>
      </c>
    </row>
    <row r="2" ht="41.25" customHeight="1" spans="1:7">
      <c r="A2" s="3" t="str">
        <f>"2026"&amp;"年部门项目中期规划预算表"</f>
        <v>2026年部门项目中期规划预算表</v>
      </c>
      <c r="B2" s="3"/>
      <c r="C2" s="3"/>
      <c r="D2" s="3"/>
      <c r="E2" s="3"/>
      <c r="F2" s="3"/>
      <c r="G2" s="3"/>
    </row>
    <row r="3" ht="13.5" customHeight="1" spans="1:7">
      <c r="A3" s="4" t="str">
        <f>"单位名称："&amp;"禄劝彝族苗族自治县卫生健康局"</f>
        <v>单位名称：禄劝彝族苗族自治县卫生健康局</v>
      </c>
      <c r="B3" s="5"/>
      <c r="C3" s="5"/>
      <c r="D3" s="5"/>
      <c r="E3" s="6"/>
      <c r="F3" s="6"/>
      <c r="G3" s="7" t="s">
        <v>1</v>
      </c>
    </row>
    <row r="4" ht="21.75" customHeight="1" spans="1:7">
      <c r="A4" s="8" t="s">
        <v>297</v>
      </c>
      <c r="B4" s="8" t="s">
        <v>296</v>
      </c>
      <c r="C4" s="8" t="s">
        <v>208</v>
      </c>
      <c r="D4" s="9" t="s">
        <v>547</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9104009.06</v>
      </c>
      <c r="F8" s="22"/>
      <c r="G8" s="22"/>
    </row>
    <row r="9" ht="18.75" customHeight="1" spans="1:7">
      <c r="A9" s="20"/>
      <c r="B9" s="20" t="s">
        <v>548</v>
      </c>
      <c r="C9" s="20" t="s">
        <v>304</v>
      </c>
      <c r="D9" s="20" t="s">
        <v>549</v>
      </c>
      <c r="E9" s="22">
        <v>32184</v>
      </c>
      <c r="F9" s="22"/>
      <c r="G9" s="22"/>
    </row>
    <row r="10" ht="18.75" customHeight="1" spans="1:7">
      <c r="A10" s="23"/>
      <c r="B10" s="20" t="s">
        <v>550</v>
      </c>
      <c r="C10" s="20" t="s">
        <v>309</v>
      </c>
      <c r="D10" s="20" t="s">
        <v>549</v>
      </c>
      <c r="E10" s="22">
        <v>739800</v>
      </c>
      <c r="F10" s="22"/>
      <c r="G10" s="22"/>
    </row>
    <row r="11" ht="18.75" customHeight="1" spans="1:7">
      <c r="A11" s="23"/>
      <c r="B11" s="20" t="s">
        <v>550</v>
      </c>
      <c r="C11" s="20" t="s">
        <v>311</v>
      </c>
      <c r="D11" s="20" t="s">
        <v>549</v>
      </c>
      <c r="E11" s="22">
        <v>615513.06</v>
      </c>
      <c r="F11" s="22"/>
      <c r="G11" s="22"/>
    </row>
    <row r="12" ht="18.75" customHeight="1" spans="1:7">
      <c r="A12" s="23"/>
      <c r="B12" s="20" t="s">
        <v>550</v>
      </c>
      <c r="C12" s="20" t="s">
        <v>315</v>
      </c>
      <c r="D12" s="20" t="s">
        <v>549</v>
      </c>
      <c r="E12" s="22">
        <v>5072000</v>
      </c>
      <c r="F12" s="22"/>
      <c r="G12" s="22"/>
    </row>
    <row r="13" ht="18.75" customHeight="1" spans="1:7">
      <c r="A13" s="23"/>
      <c r="B13" s="20" t="s">
        <v>550</v>
      </c>
      <c r="C13" s="20" t="s">
        <v>317</v>
      </c>
      <c r="D13" s="20" t="s">
        <v>549</v>
      </c>
      <c r="E13" s="22">
        <v>833472</v>
      </c>
      <c r="F13" s="22"/>
      <c r="G13" s="22"/>
    </row>
    <row r="14" ht="18.75" customHeight="1" spans="1:7">
      <c r="A14" s="23"/>
      <c r="B14" s="20" t="s">
        <v>550</v>
      </c>
      <c r="C14" s="20" t="s">
        <v>319</v>
      </c>
      <c r="D14" s="20" t="s">
        <v>549</v>
      </c>
      <c r="E14" s="22">
        <v>304800</v>
      </c>
      <c r="F14" s="22"/>
      <c r="G14" s="22"/>
    </row>
    <row r="15" ht="18.75" customHeight="1" spans="1:7">
      <c r="A15" s="23"/>
      <c r="B15" s="20" t="s">
        <v>551</v>
      </c>
      <c r="C15" s="20" t="s">
        <v>364</v>
      </c>
      <c r="D15" s="20" t="s">
        <v>549</v>
      </c>
      <c r="E15" s="22">
        <v>1506240</v>
      </c>
      <c r="F15" s="22"/>
      <c r="G15" s="22"/>
    </row>
    <row r="16" ht="18.75" customHeight="1" spans="1:7">
      <c r="A16" s="24" t="s">
        <v>55</v>
      </c>
      <c r="B16" s="25" t="s">
        <v>552</v>
      </c>
      <c r="C16" s="25"/>
      <c r="D16" s="26"/>
      <c r="E16" s="22">
        <v>9104009.06</v>
      </c>
      <c r="F16" s="22"/>
      <c r="G16" s="22"/>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D9" sqref="D9"/>
    </sheetView>
  </sheetViews>
  <sheetFormatPr defaultColWidth="8.625" defaultRowHeight="12.75" customHeight="1"/>
  <cols>
    <col min="1" max="1" width="15.875" customWidth="1"/>
    <col min="2" max="2" width="35" customWidth="1"/>
    <col min="3" max="19" width="22" customWidth="1"/>
  </cols>
  <sheetData>
    <row r="1" ht="17.25" customHeight="1" spans="1:19">
      <c r="A1" s="53" t="s">
        <v>52</v>
      </c>
    </row>
    <row r="2" ht="41.25" customHeight="1" spans="1:19">
      <c r="A2" s="47" t="str">
        <f>"2026"&amp;"年部门收入预算表"</f>
        <v>2026年部门收入预算表</v>
      </c>
    </row>
    <row r="3" ht="17.25" customHeight="1" spans="1:19">
      <c r="A3" s="50" t="str">
        <f>"单位名称："&amp;"禄劝彝族苗族自治县卫生健康局"</f>
        <v>单位名称：禄劝彝族苗族自治县卫生健康局</v>
      </c>
      <c r="S3" s="52" t="s">
        <v>1</v>
      </c>
    </row>
    <row r="4" ht="21.75" customHeight="1" spans="1:19">
      <c r="A4" s="179" t="s">
        <v>53</v>
      </c>
      <c r="B4" s="180" t="s">
        <v>54</v>
      </c>
      <c r="C4" s="180" t="s">
        <v>55</v>
      </c>
      <c r="D4" s="181" t="s">
        <v>56</v>
      </c>
      <c r="E4" s="181"/>
      <c r="F4" s="181"/>
      <c r="G4" s="181"/>
      <c r="H4" s="181"/>
      <c r="I4" s="128"/>
      <c r="J4" s="181"/>
      <c r="K4" s="181"/>
      <c r="L4" s="181"/>
      <c r="M4" s="181"/>
      <c r="N4" s="182"/>
      <c r="O4" s="181" t="s">
        <v>45</v>
      </c>
      <c r="P4" s="181"/>
      <c r="Q4" s="181"/>
      <c r="R4" s="181"/>
      <c r="S4" s="182"/>
    </row>
    <row r="5" ht="27" customHeight="1" spans="1:19">
      <c r="A5" s="183"/>
      <c r="B5" s="184"/>
      <c r="C5" s="184"/>
      <c r="D5" s="184" t="s">
        <v>57</v>
      </c>
      <c r="E5" s="184" t="s">
        <v>58</v>
      </c>
      <c r="F5" s="184" t="s">
        <v>59</v>
      </c>
      <c r="G5" s="184" t="s">
        <v>60</v>
      </c>
      <c r="H5" s="184" t="s">
        <v>61</v>
      </c>
      <c r="I5" s="185" t="s">
        <v>62</v>
      </c>
      <c r="J5" s="186"/>
      <c r="K5" s="186"/>
      <c r="L5" s="186"/>
      <c r="M5" s="186"/>
      <c r="N5" s="187"/>
      <c r="O5" s="184" t="s">
        <v>57</v>
      </c>
      <c r="P5" s="184" t="s">
        <v>58</v>
      </c>
      <c r="Q5" s="184" t="s">
        <v>59</v>
      </c>
      <c r="R5" s="184" t="s">
        <v>60</v>
      </c>
      <c r="S5" s="184" t="s">
        <v>63</v>
      </c>
    </row>
    <row r="6" ht="30" customHeight="1" spans="1:19">
      <c r="A6" s="188"/>
      <c r="B6" s="104"/>
      <c r="C6" s="113"/>
      <c r="D6" s="113"/>
      <c r="E6" s="113"/>
      <c r="F6" s="113"/>
      <c r="G6" s="113"/>
      <c r="H6" s="113"/>
      <c r="I6" s="43" t="s">
        <v>57</v>
      </c>
      <c r="J6" s="187" t="s">
        <v>64</v>
      </c>
      <c r="K6" s="187" t="s">
        <v>65</v>
      </c>
      <c r="L6" s="187" t="s">
        <v>66</v>
      </c>
      <c r="M6" s="187" t="s">
        <v>67</v>
      </c>
      <c r="N6" s="187" t="s">
        <v>68</v>
      </c>
      <c r="O6" s="189"/>
      <c r="P6" s="189"/>
      <c r="Q6" s="189"/>
      <c r="R6" s="189"/>
      <c r="S6" s="113"/>
    </row>
    <row r="7" ht="15" customHeight="1" spans="1:19">
      <c r="A7" s="190">
        <v>1</v>
      </c>
      <c r="B7" s="190">
        <v>2</v>
      </c>
      <c r="C7" s="190">
        <v>3</v>
      </c>
      <c r="D7" s="190">
        <v>4</v>
      </c>
      <c r="E7" s="190">
        <v>5</v>
      </c>
      <c r="F7" s="190">
        <v>6</v>
      </c>
      <c r="G7" s="190">
        <v>7</v>
      </c>
      <c r="H7" s="190">
        <v>8</v>
      </c>
      <c r="I7" s="43">
        <v>9</v>
      </c>
      <c r="J7" s="190">
        <v>10</v>
      </c>
      <c r="K7" s="190">
        <v>11</v>
      </c>
      <c r="L7" s="190">
        <v>12</v>
      </c>
      <c r="M7" s="190">
        <v>13</v>
      </c>
      <c r="N7" s="190">
        <v>14</v>
      </c>
      <c r="O7" s="190">
        <v>15</v>
      </c>
      <c r="P7" s="190">
        <v>16</v>
      </c>
      <c r="Q7" s="190">
        <v>17</v>
      </c>
      <c r="R7" s="190">
        <v>18</v>
      </c>
      <c r="S7" s="190">
        <v>19</v>
      </c>
    </row>
    <row r="8" ht="18" customHeight="1" spans="1:19">
      <c r="A8" s="20" t="s">
        <v>69</v>
      </c>
      <c r="B8" s="20" t="s">
        <v>70</v>
      </c>
      <c r="C8" s="80">
        <v>40584562.02</v>
      </c>
      <c r="D8" s="80">
        <v>19579757.84</v>
      </c>
      <c r="E8" s="80">
        <v>19579757.84</v>
      </c>
      <c r="F8" s="80"/>
      <c r="G8" s="80"/>
      <c r="H8" s="80"/>
      <c r="I8" s="80"/>
      <c r="J8" s="80"/>
      <c r="K8" s="80"/>
      <c r="L8" s="80"/>
      <c r="M8" s="80"/>
      <c r="N8" s="80"/>
      <c r="O8" s="80">
        <v>21004804.18</v>
      </c>
      <c r="P8" s="80">
        <v>21004804.18</v>
      </c>
      <c r="Q8" s="80"/>
      <c r="R8" s="80"/>
      <c r="S8" s="80"/>
    </row>
    <row r="9" ht="18" customHeight="1" spans="1:19">
      <c r="A9" s="56" t="s">
        <v>55</v>
      </c>
      <c r="B9" s="191"/>
      <c r="C9" s="80">
        <v>40584562.02</v>
      </c>
      <c r="D9" s="80">
        <v>19579757.84</v>
      </c>
      <c r="E9" s="80">
        <v>19579757.84</v>
      </c>
      <c r="F9" s="80"/>
      <c r="G9" s="80"/>
      <c r="H9" s="80"/>
      <c r="I9" s="80"/>
      <c r="J9" s="80"/>
      <c r="K9" s="80"/>
      <c r="L9" s="80"/>
      <c r="M9" s="80"/>
      <c r="N9" s="80"/>
      <c r="O9" s="80">
        <v>21004804.18</v>
      </c>
      <c r="P9" s="80">
        <v>21004804.18</v>
      </c>
      <c r="Q9" s="80"/>
      <c r="R9" s="80"/>
      <c r="S9" s="8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8"/>
  <sheetViews>
    <sheetView showGridLines="0" showZeros="0" topLeftCell="A6" workbookViewId="0">
      <selection activeCell="E15" sqref="E15:F15"/>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ht="17.25" customHeight="1" spans="1:15">
      <c r="A1" s="52" t="s">
        <v>71</v>
      </c>
    </row>
    <row r="2" ht="41.25" customHeight="1" spans="1:15">
      <c r="A2" s="47" t="str">
        <f>"2026"&amp;"年部门支出预算表"</f>
        <v>2026年部门支出预算表</v>
      </c>
    </row>
    <row r="3" ht="17.25" customHeight="1" spans="1:15">
      <c r="A3" s="50" t="str">
        <f>"单位名称："&amp;"禄劝彝族苗族自治县卫生健康局"</f>
        <v>单位名称：禄劝彝族苗族自治县卫生健康局</v>
      </c>
      <c r="O3" s="52" t="s">
        <v>1</v>
      </c>
    </row>
    <row r="4" ht="27" customHeight="1" spans="1:15">
      <c r="A4" s="165" t="s">
        <v>72</v>
      </c>
      <c r="B4" s="165" t="s">
        <v>73</v>
      </c>
      <c r="C4" s="165" t="s">
        <v>55</v>
      </c>
      <c r="D4" s="166" t="s">
        <v>58</v>
      </c>
      <c r="E4" s="167"/>
      <c r="F4" s="168"/>
      <c r="G4" s="169" t="s">
        <v>59</v>
      </c>
      <c r="H4" s="169" t="s">
        <v>60</v>
      </c>
      <c r="I4" s="169" t="s">
        <v>74</v>
      </c>
      <c r="J4" s="166" t="s">
        <v>62</v>
      </c>
      <c r="K4" s="167"/>
      <c r="L4" s="167"/>
      <c r="M4" s="167"/>
      <c r="N4" s="170"/>
      <c r="O4" s="171"/>
    </row>
    <row r="5" ht="42" customHeight="1" spans="1:15">
      <c r="A5" s="172"/>
      <c r="B5" s="172"/>
      <c r="C5" s="173"/>
      <c r="D5" s="174" t="s">
        <v>57</v>
      </c>
      <c r="E5" s="174" t="s">
        <v>75</v>
      </c>
      <c r="F5" s="174" t="s">
        <v>76</v>
      </c>
      <c r="G5" s="173"/>
      <c r="H5" s="173"/>
      <c r="I5" s="175"/>
      <c r="J5" s="174" t="s">
        <v>57</v>
      </c>
      <c r="K5" s="159" t="s">
        <v>77</v>
      </c>
      <c r="L5" s="159" t="s">
        <v>78</v>
      </c>
      <c r="M5" s="159" t="s">
        <v>79</v>
      </c>
      <c r="N5" s="159" t="s">
        <v>80</v>
      </c>
      <c r="O5" s="159" t="s">
        <v>81</v>
      </c>
    </row>
    <row r="6" ht="18" customHeight="1" spans="1:15">
      <c r="A6" s="59" t="s">
        <v>82</v>
      </c>
      <c r="B6" s="59" t="s">
        <v>83</v>
      </c>
      <c r="C6" s="59" t="s">
        <v>84</v>
      </c>
      <c r="D6" s="61" t="s">
        <v>85</v>
      </c>
      <c r="E6" s="61" t="s">
        <v>86</v>
      </c>
      <c r="F6" s="61" t="s">
        <v>87</v>
      </c>
      <c r="G6" s="61" t="s">
        <v>88</v>
      </c>
      <c r="H6" s="61" t="s">
        <v>89</v>
      </c>
      <c r="I6" s="61" t="s">
        <v>90</v>
      </c>
      <c r="J6" s="61" t="s">
        <v>91</v>
      </c>
      <c r="K6" s="61" t="s">
        <v>92</v>
      </c>
      <c r="L6" s="61" t="s">
        <v>93</v>
      </c>
      <c r="M6" s="61" t="s">
        <v>94</v>
      </c>
      <c r="N6" s="59" t="s">
        <v>95</v>
      </c>
      <c r="O6" s="61" t="s">
        <v>96</v>
      </c>
    </row>
    <row r="7" ht="21" customHeight="1" spans="1:15">
      <c r="A7" s="62" t="s">
        <v>97</v>
      </c>
      <c r="B7" s="62" t="s">
        <v>98</v>
      </c>
      <c r="C7" s="80">
        <v>1889208.4</v>
      </c>
      <c r="D7" s="80">
        <v>1889208.4</v>
      </c>
      <c r="E7" s="80">
        <v>1857024.4</v>
      </c>
      <c r="F7" s="80">
        <v>32184</v>
      </c>
      <c r="G7" s="80"/>
      <c r="H7" s="80"/>
      <c r="I7" s="80"/>
      <c r="J7" s="80"/>
      <c r="K7" s="80"/>
      <c r="L7" s="80"/>
      <c r="M7" s="80"/>
      <c r="N7" s="80"/>
      <c r="O7" s="80"/>
    </row>
    <row r="8" ht="21" customHeight="1" spans="1:15">
      <c r="A8" s="176" t="s">
        <v>99</v>
      </c>
      <c r="B8" s="176" t="s">
        <v>100</v>
      </c>
      <c r="C8" s="80">
        <v>1263978.06</v>
      </c>
      <c r="D8" s="80">
        <v>1263978.06</v>
      </c>
      <c r="E8" s="80">
        <v>1263978.06</v>
      </c>
      <c r="F8" s="80"/>
      <c r="G8" s="80"/>
      <c r="H8" s="80"/>
      <c r="I8" s="80"/>
      <c r="J8" s="80"/>
      <c r="K8" s="80"/>
      <c r="L8" s="80"/>
      <c r="M8" s="80"/>
      <c r="N8" s="80"/>
      <c r="O8" s="80"/>
    </row>
    <row r="9" ht="21" customHeight="1" spans="1:15">
      <c r="A9" s="177" t="s">
        <v>101</v>
      </c>
      <c r="B9" s="177" t="s">
        <v>102</v>
      </c>
      <c r="C9" s="80">
        <v>1043978.06</v>
      </c>
      <c r="D9" s="80">
        <v>1043978.06</v>
      </c>
      <c r="E9" s="80">
        <v>1043978.06</v>
      </c>
      <c r="F9" s="80"/>
      <c r="G9" s="80"/>
      <c r="H9" s="80"/>
      <c r="I9" s="80"/>
      <c r="J9" s="80"/>
      <c r="K9" s="80"/>
      <c r="L9" s="80"/>
      <c r="M9" s="80"/>
      <c r="N9" s="80"/>
      <c r="O9" s="80"/>
    </row>
    <row r="10" ht="21" customHeight="1" spans="1:15">
      <c r="A10" s="177" t="s">
        <v>103</v>
      </c>
      <c r="B10" s="177" t="s">
        <v>104</v>
      </c>
      <c r="C10" s="80">
        <v>220000</v>
      </c>
      <c r="D10" s="80">
        <v>220000</v>
      </c>
      <c r="E10" s="80">
        <v>220000</v>
      </c>
      <c r="F10" s="80"/>
      <c r="G10" s="80"/>
      <c r="H10" s="80"/>
      <c r="I10" s="80"/>
      <c r="J10" s="80"/>
      <c r="K10" s="80"/>
      <c r="L10" s="80"/>
      <c r="M10" s="80"/>
      <c r="N10" s="80"/>
      <c r="O10" s="80"/>
    </row>
    <row r="11" ht="21" customHeight="1" spans="1:15">
      <c r="A11" s="176" t="s">
        <v>105</v>
      </c>
      <c r="B11" s="176" t="s">
        <v>106</v>
      </c>
      <c r="C11" s="80">
        <v>32184</v>
      </c>
      <c r="D11" s="80">
        <v>32184</v>
      </c>
      <c r="E11" s="80"/>
      <c r="F11" s="80">
        <v>32184</v>
      </c>
      <c r="G11" s="80"/>
      <c r="H11" s="80"/>
      <c r="I11" s="80"/>
      <c r="J11" s="80"/>
      <c r="K11" s="80"/>
      <c r="L11" s="80"/>
      <c r="M11" s="80"/>
      <c r="N11" s="80"/>
      <c r="O11" s="80"/>
    </row>
    <row r="12" ht="21" customHeight="1" spans="1:15">
      <c r="A12" s="177" t="s">
        <v>107</v>
      </c>
      <c r="B12" s="177" t="s">
        <v>108</v>
      </c>
      <c r="C12" s="80">
        <v>32184</v>
      </c>
      <c r="D12" s="80">
        <v>32184</v>
      </c>
      <c r="E12" s="80"/>
      <c r="F12" s="80">
        <v>32184</v>
      </c>
      <c r="G12" s="80"/>
      <c r="H12" s="80"/>
      <c r="I12" s="80"/>
      <c r="J12" s="80"/>
      <c r="K12" s="80"/>
      <c r="L12" s="80"/>
      <c r="M12" s="80"/>
      <c r="N12" s="80"/>
      <c r="O12" s="80"/>
    </row>
    <row r="13" ht="21" customHeight="1" spans="1:15">
      <c r="A13" s="176" t="s">
        <v>109</v>
      </c>
      <c r="B13" s="176" t="s">
        <v>110</v>
      </c>
      <c r="C13" s="80">
        <v>593046.34</v>
      </c>
      <c r="D13" s="80">
        <v>593046.34</v>
      </c>
      <c r="E13" s="80">
        <v>593046.34</v>
      </c>
      <c r="F13" s="80"/>
      <c r="G13" s="80"/>
      <c r="H13" s="80"/>
      <c r="I13" s="80"/>
      <c r="J13" s="80"/>
      <c r="K13" s="80"/>
      <c r="L13" s="80"/>
      <c r="M13" s="80"/>
      <c r="N13" s="80"/>
      <c r="O13" s="80"/>
    </row>
    <row r="14" ht="21" customHeight="1" spans="1:15">
      <c r="A14" s="177" t="s">
        <v>111</v>
      </c>
      <c r="B14" s="177" t="s">
        <v>110</v>
      </c>
      <c r="C14" s="80">
        <v>593046.34</v>
      </c>
      <c r="D14" s="80">
        <v>593046.34</v>
      </c>
      <c r="E14" s="80">
        <v>593046.34</v>
      </c>
      <c r="F14" s="80"/>
      <c r="G14" s="80"/>
      <c r="H14" s="80"/>
      <c r="I14" s="80"/>
      <c r="J14" s="80"/>
      <c r="K14" s="80"/>
      <c r="L14" s="80"/>
      <c r="M14" s="80"/>
      <c r="N14" s="80"/>
      <c r="O14" s="80"/>
    </row>
    <row r="15" ht="21" customHeight="1" spans="1:15">
      <c r="A15" s="62" t="s">
        <v>112</v>
      </c>
      <c r="B15" s="62" t="s">
        <v>113</v>
      </c>
      <c r="C15" s="80">
        <v>37928245.82</v>
      </c>
      <c r="D15" s="80">
        <v>37928245.82</v>
      </c>
      <c r="E15" s="80">
        <v>7851616.58</v>
      </c>
      <c r="F15" s="80">
        <v>30076629.24</v>
      </c>
      <c r="G15" s="80"/>
      <c r="H15" s="80"/>
      <c r="I15" s="80"/>
      <c r="J15" s="80"/>
      <c r="K15" s="80"/>
      <c r="L15" s="80"/>
      <c r="M15" s="80"/>
      <c r="N15" s="80"/>
      <c r="O15" s="80"/>
    </row>
    <row r="16" ht="21" customHeight="1" spans="1:15">
      <c r="A16" s="176" t="s">
        <v>114</v>
      </c>
      <c r="B16" s="176" t="s">
        <v>115</v>
      </c>
      <c r="C16" s="80">
        <v>7853085</v>
      </c>
      <c r="D16" s="80">
        <v>7853085</v>
      </c>
      <c r="E16" s="80">
        <v>6808485</v>
      </c>
      <c r="F16" s="80">
        <v>1044600</v>
      </c>
      <c r="G16" s="80"/>
      <c r="H16" s="80"/>
      <c r="I16" s="80"/>
      <c r="J16" s="80"/>
      <c r="K16" s="80"/>
      <c r="L16" s="80"/>
      <c r="M16" s="80"/>
      <c r="N16" s="80"/>
      <c r="O16" s="80"/>
    </row>
    <row r="17" ht="21" customHeight="1" spans="1:15">
      <c r="A17" s="177" t="s">
        <v>116</v>
      </c>
      <c r="B17" s="177" t="s">
        <v>117</v>
      </c>
      <c r="C17" s="80">
        <v>7548285</v>
      </c>
      <c r="D17" s="80">
        <v>7548285</v>
      </c>
      <c r="E17" s="80">
        <v>6808485</v>
      </c>
      <c r="F17" s="80">
        <v>739800</v>
      </c>
      <c r="G17" s="80"/>
      <c r="H17" s="80"/>
      <c r="I17" s="80"/>
      <c r="J17" s="80"/>
      <c r="K17" s="80"/>
      <c r="L17" s="80"/>
      <c r="M17" s="80"/>
      <c r="N17" s="80"/>
      <c r="O17" s="80"/>
    </row>
    <row r="18" ht="21" customHeight="1" spans="1:15">
      <c r="A18" s="177" t="s">
        <v>118</v>
      </c>
      <c r="B18" s="177" t="s">
        <v>119</v>
      </c>
      <c r="C18" s="80">
        <v>5304800</v>
      </c>
      <c r="D18" s="80">
        <v>304800</v>
      </c>
      <c r="E18" s="80"/>
      <c r="F18" s="80">
        <v>304800</v>
      </c>
      <c r="G18" s="80"/>
      <c r="H18" s="80"/>
      <c r="I18" s="80"/>
      <c r="J18" s="80"/>
      <c r="K18" s="80"/>
      <c r="L18" s="80"/>
      <c r="M18" s="80"/>
      <c r="N18" s="80"/>
      <c r="O18" s="80"/>
    </row>
    <row r="19" ht="21" customHeight="1" spans="1:15">
      <c r="A19" s="176" t="s">
        <v>120</v>
      </c>
      <c r="B19" s="176" t="s">
        <v>121</v>
      </c>
      <c r="C19" s="80">
        <v>8594064.18</v>
      </c>
      <c r="D19" s="80">
        <v>8594064.18</v>
      </c>
      <c r="E19" s="80"/>
      <c r="F19" s="80">
        <v>8594064.18</v>
      </c>
      <c r="G19" s="80"/>
      <c r="H19" s="80"/>
      <c r="I19" s="80"/>
      <c r="J19" s="80"/>
      <c r="K19" s="80"/>
      <c r="L19" s="80"/>
      <c r="M19" s="80"/>
      <c r="N19" s="80"/>
      <c r="O19" s="80"/>
    </row>
    <row r="20" ht="21" customHeight="1" spans="1:15">
      <c r="A20" s="177" t="s">
        <v>122</v>
      </c>
      <c r="B20" s="177" t="s">
        <v>123</v>
      </c>
      <c r="C20" s="80">
        <v>8594064.18</v>
      </c>
      <c r="D20" s="80">
        <v>8594064.18</v>
      </c>
      <c r="E20" s="80"/>
      <c r="F20" s="80">
        <v>8594064.18</v>
      </c>
      <c r="G20" s="80"/>
      <c r="H20" s="80"/>
      <c r="I20" s="80"/>
      <c r="J20" s="80"/>
      <c r="K20" s="80"/>
      <c r="L20" s="80"/>
      <c r="M20" s="80"/>
      <c r="N20" s="80"/>
      <c r="O20" s="80"/>
    </row>
    <row r="21" ht="21" customHeight="1" spans="1:15">
      <c r="A21" s="176" t="s">
        <v>124</v>
      </c>
      <c r="B21" s="176" t="s">
        <v>125</v>
      </c>
      <c r="C21" s="80">
        <v>7263073.06</v>
      </c>
      <c r="D21" s="80">
        <v>7263073.06</v>
      </c>
      <c r="E21" s="80"/>
      <c r="F21" s="80">
        <v>7263073.06</v>
      </c>
      <c r="G21" s="80"/>
      <c r="H21" s="80"/>
      <c r="I21" s="80"/>
      <c r="J21" s="80"/>
      <c r="K21" s="80"/>
      <c r="L21" s="80"/>
      <c r="M21" s="80"/>
      <c r="N21" s="80"/>
      <c r="O21" s="80"/>
    </row>
    <row r="22" ht="21" customHeight="1" spans="1:15">
      <c r="A22" s="177" t="s">
        <v>126</v>
      </c>
      <c r="B22" s="177" t="s">
        <v>127</v>
      </c>
      <c r="C22" s="80">
        <v>20000</v>
      </c>
      <c r="D22" s="80">
        <v>20000</v>
      </c>
      <c r="E22" s="80"/>
      <c r="F22" s="80">
        <v>20000</v>
      </c>
      <c r="G22" s="80"/>
      <c r="H22" s="80"/>
      <c r="I22" s="80"/>
      <c r="J22" s="80"/>
      <c r="K22" s="80"/>
      <c r="L22" s="80"/>
      <c r="M22" s="80"/>
      <c r="N22" s="80"/>
      <c r="O22" s="80"/>
    </row>
    <row r="23" ht="21" customHeight="1" spans="1:15">
      <c r="A23" s="177" t="s">
        <v>128</v>
      </c>
      <c r="B23" s="177" t="s">
        <v>129</v>
      </c>
      <c r="C23" s="80">
        <v>2079773.06</v>
      </c>
      <c r="D23" s="80">
        <v>2079773.06</v>
      </c>
      <c r="E23" s="80"/>
      <c r="F23" s="80">
        <v>2079773.06</v>
      </c>
      <c r="G23" s="80"/>
      <c r="H23" s="80"/>
      <c r="I23" s="80"/>
      <c r="J23" s="80"/>
      <c r="K23" s="80"/>
      <c r="L23" s="80"/>
      <c r="M23" s="80"/>
      <c r="N23" s="80"/>
      <c r="O23" s="80"/>
    </row>
    <row r="24" ht="21" customHeight="1" spans="1:15">
      <c r="A24" s="177" t="s">
        <v>130</v>
      </c>
      <c r="B24" s="177" t="s">
        <v>131</v>
      </c>
      <c r="C24" s="80">
        <v>91300</v>
      </c>
      <c r="D24" s="80">
        <v>91300</v>
      </c>
      <c r="E24" s="80"/>
      <c r="F24" s="80">
        <v>91300</v>
      </c>
      <c r="G24" s="80"/>
      <c r="H24" s="80"/>
      <c r="I24" s="80"/>
      <c r="J24" s="80"/>
      <c r="K24" s="80"/>
      <c r="L24" s="80"/>
      <c r="M24" s="80"/>
      <c r="N24" s="80"/>
      <c r="O24" s="80"/>
    </row>
    <row r="25" ht="21" customHeight="1" spans="1:15">
      <c r="A25" s="177" t="s">
        <v>132</v>
      </c>
      <c r="B25" s="177" t="s">
        <v>133</v>
      </c>
      <c r="C25" s="80">
        <v>5072000</v>
      </c>
      <c r="D25" s="80">
        <v>5072000</v>
      </c>
      <c r="E25" s="80"/>
      <c r="F25" s="80">
        <v>5072000</v>
      </c>
      <c r="G25" s="80"/>
      <c r="H25" s="80"/>
      <c r="I25" s="80"/>
      <c r="J25" s="80"/>
      <c r="K25" s="80"/>
      <c r="L25" s="80"/>
      <c r="M25" s="80"/>
      <c r="N25" s="80"/>
      <c r="O25" s="80"/>
    </row>
    <row r="26" ht="21" customHeight="1" spans="1:15">
      <c r="A26" s="176" t="s">
        <v>134</v>
      </c>
      <c r="B26" s="176" t="s">
        <v>135</v>
      </c>
      <c r="C26" s="80">
        <v>4164992</v>
      </c>
      <c r="D26" s="80">
        <v>4164992</v>
      </c>
      <c r="E26" s="80"/>
      <c r="F26" s="80">
        <v>4164992</v>
      </c>
      <c r="G26" s="80"/>
      <c r="H26" s="80"/>
      <c r="I26" s="80"/>
      <c r="J26" s="80"/>
      <c r="K26" s="80"/>
      <c r="L26" s="80"/>
      <c r="M26" s="80"/>
      <c r="N26" s="80"/>
      <c r="O26" s="80"/>
    </row>
    <row r="27" ht="21" customHeight="1" spans="1:15">
      <c r="A27" s="177" t="s">
        <v>136</v>
      </c>
      <c r="B27" s="177" t="s">
        <v>137</v>
      </c>
      <c r="C27" s="80">
        <v>4164992</v>
      </c>
      <c r="D27" s="80">
        <v>4164992</v>
      </c>
      <c r="E27" s="80"/>
      <c r="F27" s="80">
        <v>4164992</v>
      </c>
      <c r="G27" s="80"/>
      <c r="H27" s="80"/>
      <c r="I27" s="80"/>
      <c r="J27" s="80"/>
      <c r="K27" s="80"/>
      <c r="L27" s="80"/>
      <c r="M27" s="80"/>
      <c r="N27" s="80"/>
      <c r="O27" s="80"/>
    </row>
    <row r="28" ht="21" customHeight="1" spans="1:15">
      <c r="A28" s="176" t="s">
        <v>138</v>
      </c>
      <c r="B28" s="176" t="s">
        <v>139</v>
      </c>
      <c r="C28" s="80">
        <v>1043131.58</v>
      </c>
      <c r="D28" s="80">
        <v>1043131.58</v>
      </c>
      <c r="E28" s="80">
        <v>1043131.58</v>
      </c>
      <c r="F28" s="80"/>
      <c r="G28" s="80"/>
      <c r="H28" s="80"/>
      <c r="I28" s="80"/>
      <c r="J28" s="80"/>
      <c r="K28" s="80"/>
      <c r="L28" s="80"/>
      <c r="M28" s="80"/>
      <c r="N28" s="80"/>
      <c r="O28" s="80"/>
    </row>
    <row r="29" ht="21" customHeight="1" spans="1:15">
      <c r="A29" s="177" t="s">
        <v>140</v>
      </c>
      <c r="B29" s="177" t="s">
        <v>141</v>
      </c>
      <c r="C29" s="80">
        <v>360963.6</v>
      </c>
      <c r="D29" s="80">
        <v>360963.6</v>
      </c>
      <c r="E29" s="80">
        <v>360963.6</v>
      </c>
      <c r="F29" s="80"/>
      <c r="G29" s="80"/>
      <c r="H29" s="80"/>
      <c r="I29" s="80"/>
      <c r="J29" s="80"/>
      <c r="K29" s="80"/>
      <c r="L29" s="80"/>
      <c r="M29" s="80"/>
      <c r="N29" s="80"/>
      <c r="O29" s="80"/>
    </row>
    <row r="30" ht="21" customHeight="1" spans="1:15">
      <c r="A30" s="177" t="s">
        <v>142</v>
      </c>
      <c r="B30" s="177" t="s">
        <v>143</v>
      </c>
      <c r="C30" s="80">
        <v>175053.39</v>
      </c>
      <c r="D30" s="80">
        <v>175053.39</v>
      </c>
      <c r="E30" s="80">
        <v>175053.39</v>
      </c>
      <c r="F30" s="80"/>
      <c r="G30" s="80"/>
      <c r="H30" s="80"/>
      <c r="I30" s="80"/>
      <c r="J30" s="80"/>
      <c r="K30" s="80"/>
      <c r="L30" s="80"/>
      <c r="M30" s="80"/>
      <c r="N30" s="80"/>
      <c r="O30" s="80"/>
    </row>
    <row r="31" ht="21" customHeight="1" spans="1:15">
      <c r="A31" s="177" t="s">
        <v>144</v>
      </c>
      <c r="B31" s="177" t="s">
        <v>145</v>
      </c>
      <c r="C31" s="80">
        <v>427142.14</v>
      </c>
      <c r="D31" s="80">
        <v>427142.14</v>
      </c>
      <c r="E31" s="80">
        <v>427142.14</v>
      </c>
      <c r="F31" s="80"/>
      <c r="G31" s="80"/>
      <c r="H31" s="80"/>
      <c r="I31" s="80"/>
      <c r="J31" s="80"/>
      <c r="K31" s="80"/>
      <c r="L31" s="80"/>
      <c r="M31" s="80"/>
      <c r="N31" s="80"/>
      <c r="O31" s="80"/>
    </row>
    <row r="32" ht="21" customHeight="1" spans="1:15">
      <c r="A32" s="177" t="s">
        <v>146</v>
      </c>
      <c r="B32" s="177" t="s">
        <v>147</v>
      </c>
      <c r="C32" s="80">
        <v>79972.45</v>
      </c>
      <c r="D32" s="80">
        <v>79972.45</v>
      </c>
      <c r="E32" s="80">
        <v>79972.45</v>
      </c>
      <c r="F32" s="80"/>
      <c r="G32" s="80"/>
      <c r="H32" s="80"/>
      <c r="I32" s="80"/>
      <c r="J32" s="80"/>
      <c r="K32" s="80"/>
      <c r="L32" s="80"/>
      <c r="M32" s="80"/>
      <c r="N32" s="80"/>
      <c r="O32" s="80"/>
    </row>
    <row r="33" ht="21" customHeight="1" spans="1:15">
      <c r="A33" s="176" t="s">
        <v>148</v>
      </c>
      <c r="B33" s="176" t="s">
        <v>149</v>
      </c>
      <c r="C33" s="80">
        <v>9009900</v>
      </c>
      <c r="D33" s="80">
        <v>9009900</v>
      </c>
      <c r="E33" s="80"/>
      <c r="F33" s="80">
        <v>9009900</v>
      </c>
      <c r="G33" s="80"/>
      <c r="H33" s="80"/>
      <c r="I33" s="80"/>
      <c r="J33" s="80"/>
      <c r="K33" s="80"/>
      <c r="L33" s="80"/>
      <c r="M33" s="80"/>
      <c r="N33" s="80"/>
      <c r="O33" s="80"/>
    </row>
    <row r="34" ht="21" customHeight="1" spans="1:15">
      <c r="A34" s="177" t="s">
        <v>150</v>
      </c>
      <c r="B34" s="177" t="s">
        <v>151</v>
      </c>
      <c r="C34" s="80">
        <v>9009900</v>
      </c>
      <c r="D34" s="80">
        <v>9009900</v>
      </c>
      <c r="E34" s="80"/>
      <c r="F34" s="80">
        <v>9009900</v>
      </c>
      <c r="G34" s="80"/>
      <c r="H34" s="80"/>
      <c r="I34" s="80"/>
      <c r="J34" s="80"/>
      <c r="K34" s="80"/>
      <c r="L34" s="80"/>
      <c r="M34" s="80"/>
      <c r="N34" s="80"/>
      <c r="O34" s="80"/>
    </row>
    <row r="35" ht="21" customHeight="1" spans="1:15">
      <c r="A35" s="62" t="s">
        <v>152</v>
      </c>
      <c r="B35" s="62" t="s">
        <v>153</v>
      </c>
      <c r="C35" s="80">
        <v>767107.8</v>
      </c>
      <c r="D35" s="80">
        <v>767107.8</v>
      </c>
      <c r="E35" s="80">
        <v>767107.8</v>
      </c>
      <c r="F35" s="80"/>
      <c r="G35" s="80"/>
      <c r="H35" s="80"/>
      <c r="I35" s="80"/>
      <c r="J35" s="80"/>
      <c r="K35" s="80"/>
      <c r="L35" s="80"/>
      <c r="M35" s="80"/>
      <c r="N35" s="80"/>
      <c r="O35" s="80"/>
    </row>
    <row r="36" ht="21" customHeight="1" spans="1:15">
      <c r="A36" s="176" t="s">
        <v>154</v>
      </c>
      <c r="B36" s="176" t="s">
        <v>155</v>
      </c>
      <c r="C36" s="80">
        <v>767107.8</v>
      </c>
      <c r="D36" s="80">
        <v>767107.8</v>
      </c>
      <c r="E36" s="80">
        <v>767107.8</v>
      </c>
      <c r="F36" s="80"/>
      <c r="G36" s="80"/>
      <c r="H36" s="80"/>
      <c r="I36" s="80"/>
      <c r="J36" s="80"/>
      <c r="K36" s="80"/>
      <c r="L36" s="80"/>
      <c r="M36" s="80"/>
      <c r="N36" s="80"/>
      <c r="O36" s="80"/>
    </row>
    <row r="37" ht="21" customHeight="1" spans="1:15">
      <c r="A37" s="177" t="s">
        <v>156</v>
      </c>
      <c r="B37" s="177" t="s">
        <v>157</v>
      </c>
      <c r="C37" s="80">
        <v>767107.8</v>
      </c>
      <c r="D37" s="80">
        <v>767107.8</v>
      </c>
      <c r="E37" s="80">
        <v>767107.8</v>
      </c>
      <c r="F37" s="80"/>
      <c r="G37" s="80"/>
      <c r="H37" s="80"/>
      <c r="I37" s="80"/>
      <c r="J37" s="80"/>
      <c r="K37" s="80"/>
      <c r="L37" s="80"/>
      <c r="M37" s="80"/>
      <c r="N37" s="80"/>
      <c r="O37" s="80"/>
    </row>
    <row r="38" ht="21" customHeight="1" spans="1:15">
      <c r="A38" s="178" t="s">
        <v>55</v>
      </c>
      <c r="B38" s="36"/>
      <c r="C38" s="80">
        <v>405584562.02</v>
      </c>
      <c r="D38" s="80">
        <v>40584562.02</v>
      </c>
      <c r="E38" s="80">
        <v>10475748.78</v>
      </c>
      <c r="F38" s="80">
        <v>30108813.24</v>
      </c>
      <c r="G38" s="80"/>
      <c r="H38" s="80"/>
      <c r="I38" s="80"/>
      <c r="J38" s="80"/>
      <c r="K38" s="80"/>
      <c r="L38" s="80"/>
      <c r="M38" s="80"/>
      <c r="N38" s="80"/>
      <c r="O38" s="80"/>
    </row>
  </sheetData>
  <mergeCells count="12">
    <mergeCell ref="A1:O1"/>
    <mergeCell ref="A2:O2"/>
    <mergeCell ref="A3:B3"/>
    <mergeCell ref="D4:F4"/>
    <mergeCell ref="J4:O4"/>
    <mergeCell ref="A38:B3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 workbookViewId="0">
      <selection activeCell="D14" sqref="D14:D25"/>
    </sheetView>
  </sheetViews>
  <sheetFormatPr defaultColWidth="8.625" defaultRowHeight="12.75" customHeight="1" outlineLevelCol="3"/>
  <cols>
    <col min="1" max="4" width="35.625" customWidth="1"/>
  </cols>
  <sheetData>
    <row r="1" ht="15" customHeight="1" spans="1:4">
      <c r="A1" s="48"/>
      <c r="B1" s="52"/>
      <c r="C1" s="52"/>
      <c r="D1" s="52" t="s">
        <v>158</v>
      </c>
    </row>
    <row r="2" ht="41.25" customHeight="1" spans="1:4">
      <c r="A2" s="47" t="str">
        <f>"2026"&amp;"年部门财政拨款收支预算总表"</f>
        <v>2026年部门财政拨款收支预算总表</v>
      </c>
    </row>
    <row r="3" ht="17.25" customHeight="1" spans="1:4">
      <c r="A3" s="50" t="str">
        <f>"单位名称："&amp;"禄劝彝族苗族自治县卫生健康局"</f>
        <v>单位名称：禄劝彝族苗族自治县卫生健康局</v>
      </c>
      <c r="B3" s="158"/>
      <c r="D3" s="52" t="s">
        <v>1</v>
      </c>
    </row>
    <row r="4" ht="17.25" customHeight="1" spans="1:4">
      <c r="A4" s="159" t="s">
        <v>2</v>
      </c>
      <c r="B4" s="160"/>
      <c r="C4" s="159" t="s">
        <v>3</v>
      </c>
      <c r="D4" s="160"/>
    </row>
    <row r="5" ht="18.75" customHeight="1" spans="1:4">
      <c r="A5" s="159" t="s">
        <v>4</v>
      </c>
      <c r="B5" s="159" t="s">
        <v>5</v>
      </c>
      <c r="C5" s="159" t="s">
        <v>6</v>
      </c>
      <c r="D5" s="159" t="s">
        <v>5</v>
      </c>
    </row>
    <row r="6" ht="16.5" customHeight="1" spans="1:4">
      <c r="A6" s="161" t="s">
        <v>159</v>
      </c>
      <c r="B6" s="80">
        <v>19579757.84</v>
      </c>
      <c r="C6" s="161" t="s">
        <v>160</v>
      </c>
      <c r="D6" s="80">
        <v>40584562.02</v>
      </c>
    </row>
    <row r="7" ht="16.5" customHeight="1" spans="1:4">
      <c r="A7" s="161" t="s">
        <v>161</v>
      </c>
      <c r="B7" s="80">
        <v>19579757.84</v>
      </c>
      <c r="C7" s="161" t="s">
        <v>162</v>
      </c>
      <c r="D7" s="80"/>
    </row>
    <row r="8" ht="16.5" customHeight="1" spans="1:4">
      <c r="A8" s="161" t="s">
        <v>163</v>
      </c>
      <c r="B8" s="80"/>
      <c r="C8" s="161" t="s">
        <v>164</v>
      </c>
      <c r="D8" s="80"/>
    </row>
    <row r="9" ht="16.5" customHeight="1" spans="1:4">
      <c r="A9" s="161" t="s">
        <v>165</v>
      </c>
      <c r="B9" s="80"/>
      <c r="C9" s="161" t="s">
        <v>166</v>
      </c>
      <c r="D9" s="80"/>
    </row>
    <row r="10" ht="16.5" customHeight="1" spans="1:4">
      <c r="A10" s="161" t="s">
        <v>167</v>
      </c>
      <c r="B10" s="80">
        <v>21004804.18</v>
      </c>
      <c r="C10" s="161" t="s">
        <v>168</v>
      </c>
      <c r="D10" s="80"/>
    </row>
    <row r="11" ht="16.5" customHeight="1" spans="1:4">
      <c r="A11" s="161" t="s">
        <v>161</v>
      </c>
      <c r="B11" s="80">
        <v>21004804.18</v>
      </c>
      <c r="C11" s="161" t="s">
        <v>169</v>
      </c>
      <c r="D11" s="80"/>
    </row>
    <row r="12" ht="16.5" customHeight="1" spans="1:4">
      <c r="A12" s="146" t="s">
        <v>163</v>
      </c>
      <c r="B12" s="80"/>
      <c r="C12" s="41" t="s">
        <v>170</v>
      </c>
      <c r="D12" s="80"/>
    </row>
    <row r="13" ht="16.5" customHeight="1" spans="1:4">
      <c r="A13" s="146" t="s">
        <v>165</v>
      </c>
      <c r="B13" s="80"/>
      <c r="C13" s="41" t="s">
        <v>171</v>
      </c>
      <c r="D13" s="80"/>
    </row>
    <row r="14" ht="16.5" customHeight="1" spans="1:4">
      <c r="A14" s="162"/>
      <c r="B14" s="80"/>
      <c r="C14" s="41" t="s">
        <v>172</v>
      </c>
      <c r="D14" s="80">
        <v>1889208.4</v>
      </c>
    </row>
    <row r="15" ht="16.5" customHeight="1" spans="1:4">
      <c r="A15" s="162"/>
      <c r="B15" s="80"/>
      <c r="C15" s="41" t="s">
        <v>173</v>
      </c>
      <c r="D15" s="80">
        <v>37928245.82</v>
      </c>
    </row>
    <row r="16" ht="16.5" customHeight="1" spans="1:4">
      <c r="A16" s="162"/>
      <c r="B16" s="80"/>
      <c r="C16" s="41" t="s">
        <v>174</v>
      </c>
      <c r="D16" s="80"/>
    </row>
    <row r="17" ht="16.5" customHeight="1" spans="1:4">
      <c r="A17" s="162"/>
      <c r="B17" s="80"/>
      <c r="C17" s="41" t="s">
        <v>175</v>
      </c>
      <c r="D17" s="80"/>
    </row>
    <row r="18" ht="16.5" customHeight="1" spans="1:4">
      <c r="A18" s="162"/>
      <c r="B18" s="80"/>
      <c r="C18" s="41" t="s">
        <v>176</v>
      </c>
      <c r="D18" s="80"/>
    </row>
    <row r="19" ht="16.5" customHeight="1" spans="1:4">
      <c r="A19" s="162"/>
      <c r="B19" s="80"/>
      <c r="C19" s="41" t="s">
        <v>177</v>
      </c>
      <c r="D19" s="80"/>
    </row>
    <row r="20" ht="16.5" customHeight="1" spans="1:4">
      <c r="A20" s="162"/>
      <c r="B20" s="80"/>
      <c r="C20" s="41" t="s">
        <v>178</v>
      </c>
      <c r="D20" s="80"/>
    </row>
    <row r="21" ht="16.5" customHeight="1" spans="1:4">
      <c r="A21" s="162"/>
      <c r="B21" s="80"/>
      <c r="C21" s="41" t="s">
        <v>179</v>
      </c>
      <c r="D21" s="80"/>
    </row>
    <row r="22" ht="16.5" customHeight="1" spans="1:4">
      <c r="A22" s="162"/>
      <c r="B22" s="80"/>
      <c r="C22" s="41" t="s">
        <v>180</v>
      </c>
      <c r="D22" s="80"/>
    </row>
    <row r="23" ht="16.5" customHeight="1" spans="1:4">
      <c r="A23" s="162"/>
      <c r="B23" s="80"/>
      <c r="C23" s="41" t="s">
        <v>181</v>
      </c>
      <c r="D23" s="80"/>
    </row>
    <row r="24" ht="16.5" customHeight="1" spans="1:4">
      <c r="A24" s="162"/>
      <c r="B24" s="80"/>
      <c r="C24" s="41" t="s">
        <v>182</v>
      </c>
      <c r="D24" s="80"/>
    </row>
    <row r="25" ht="16.5" customHeight="1" spans="1:4">
      <c r="A25" s="162"/>
      <c r="B25" s="80"/>
      <c r="C25" s="41" t="s">
        <v>183</v>
      </c>
      <c r="D25" s="80">
        <v>767107.8</v>
      </c>
    </row>
    <row r="26" ht="16.5" customHeight="1" spans="1:4">
      <c r="A26" s="162"/>
      <c r="B26" s="80"/>
      <c r="C26" s="41" t="s">
        <v>184</v>
      </c>
      <c r="D26" s="80"/>
    </row>
    <row r="27" ht="16.5" customHeight="1" spans="1:4">
      <c r="A27" s="162"/>
      <c r="B27" s="80"/>
      <c r="C27" s="41" t="s">
        <v>185</v>
      </c>
      <c r="D27" s="80"/>
    </row>
    <row r="28" ht="16.5" customHeight="1" spans="1:4">
      <c r="A28" s="162"/>
      <c r="B28" s="80"/>
      <c r="C28" s="41" t="s">
        <v>186</v>
      </c>
      <c r="D28" s="80"/>
    </row>
    <row r="29" ht="16.5" customHeight="1" spans="1:4">
      <c r="A29" s="162"/>
      <c r="B29" s="80"/>
      <c r="C29" s="41" t="s">
        <v>187</v>
      </c>
      <c r="D29" s="80"/>
    </row>
    <row r="30" ht="16.5" customHeight="1" spans="1:4">
      <c r="A30" s="162"/>
      <c r="B30" s="80"/>
      <c r="C30" s="41" t="s">
        <v>188</v>
      </c>
      <c r="D30" s="80"/>
    </row>
    <row r="31" ht="16.5" customHeight="1" spans="1:4">
      <c r="A31" s="162"/>
      <c r="B31" s="80"/>
      <c r="C31" s="146" t="s">
        <v>189</v>
      </c>
      <c r="D31" s="80"/>
    </row>
    <row r="32" ht="16.5" customHeight="1" spans="1:4">
      <c r="A32" s="162"/>
      <c r="B32" s="80"/>
      <c r="C32" s="146" t="s">
        <v>190</v>
      </c>
      <c r="D32" s="80"/>
    </row>
    <row r="33" ht="16.5" customHeight="1" spans="1:4">
      <c r="A33" s="162"/>
      <c r="B33" s="80"/>
      <c r="C33" s="30" t="s">
        <v>191</v>
      </c>
      <c r="D33" s="80"/>
    </row>
    <row r="34" ht="15" customHeight="1" spans="1:4">
      <c r="A34" s="163" t="s">
        <v>50</v>
      </c>
      <c r="B34" s="164">
        <v>40584562.02</v>
      </c>
      <c r="C34" s="163" t="s">
        <v>51</v>
      </c>
      <c r="D34" s="164">
        <v>40584562.02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8"/>
  <sheetViews>
    <sheetView showZeros="0" topLeftCell="A11" workbookViewId="0">
      <selection activeCell="G38" sqref="G38"/>
    </sheetView>
  </sheetViews>
  <sheetFormatPr defaultColWidth="9.125" defaultRowHeight="14.25" customHeight="1" outlineLevelCol="6"/>
  <cols>
    <col min="1" max="1" width="20.125" customWidth="1"/>
    <col min="2" max="2" width="44" customWidth="1"/>
    <col min="3" max="7" width="24.125" customWidth="1"/>
  </cols>
  <sheetData>
    <row r="1" customHeight="1" spans="1:7">
      <c r="D1" s="132"/>
      <c r="F1" s="69"/>
      <c r="G1" s="133" t="s">
        <v>192</v>
      </c>
    </row>
    <row r="2" ht="41.25" customHeight="1" spans="1:7">
      <c r="A2" s="121" t="str">
        <f>"2026"&amp;"年一般公共预算支出预算表（按功能科目分类）"</f>
        <v>2026年一般公共预算支出预算表（按功能科目分类）</v>
      </c>
      <c r="B2" s="121"/>
      <c r="C2" s="121"/>
      <c r="D2" s="121"/>
      <c r="E2" s="121"/>
      <c r="F2" s="121"/>
      <c r="G2" s="121"/>
    </row>
    <row r="3" ht="18" customHeight="1" spans="1:7">
      <c r="A3" s="4" t="str">
        <f>"单位名称："&amp;"禄劝彝族苗族自治县卫生健康局"</f>
        <v>单位名称：禄劝彝族苗族自治县卫生健康局</v>
      </c>
      <c r="F3" s="118"/>
      <c r="G3" s="133" t="s">
        <v>1</v>
      </c>
    </row>
    <row r="4" ht="20.25" customHeight="1" spans="1:7">
      <c r="A4" s="153" t="s">
        <v>193</v>
      </c>
      <c r="B4" s="154"/>
      <c r="C4" s="122" t="s">
        <v>55</v>
      </c>
      <c r="D4" s="141" t="s">
        <v>75</v>
      </c>
      <c r="E4" s="11"/>
      <c r="F4" s="12"/>
      <c r="G4" s="135" t="s">
        <v>76</v>
      </c>
    </row>
    <row r="5" ht="20.25" customHeight="1" spans="1:7">
      <c r="A5" s="155" t="s">
        <v>72</v>
      </c>
      <c r="B5" s="155" t="s">
        <v>73</v>
      </c>
      <c r="C5" s="18"/>
      <c r="D5" s="127" t="s">
        <v>57</v>
      </c>
      <c r="E5" s="127" t="s">
        <v>194</v>
      </c>
      <c r="F5" s="127" t="s">
        <v>195</v>
      </c>
      <c r="G5" s="137"/>
    </row>
    <row r="6" ht="15" customHeight="1" spans="1:7">
      <c r="A6" s="65" t="s">
        <v>82</v>
      </c>
      <c r="B6" s="65" t="s">
        <v>83</v>
      </c>
      <c r="C6" s="65" t="s">
        <v>84</v>
      </c>
      <c r="D6" s="65" t="s">
        <v>85</v>
      </c>
      <c r="E6" s="65" t="s">
        <v>86</v>
      </c>
      <c r="F6" s="65" t="s">
        <v>87</v>
      </c>
      <c r="G6" s="65" t="s">
        <v>88</v>
      </c>
    </row>
    <row r="7" ht="18" customHeight="1" spans="1:7">
      <c r="A7" s="30" t="s">
        <v>97</v>
      </c>
      <c r="B7" s="30" t="s">
        <v>98</v>
      </c>
      <c r="C7" s="80">
        <v>1889208.4</v>
      </c>
      <c r="D7" s="80">
        <v>1857024.4</v>
      </c>
      <c r="E7" s="80">
        <v>1857024.4</v>
      </c>
      <c r="F7" s="80"/>
      <c r="G7" s="80">
        <v>32184</v>
      </c>
    </row>
    <row r="8" ht="18" customHeight="1" spans="1:7">
      <c r="A8" s="131" t="s">
        <v>99</v>
      </c>
      <c r="B8" s="131" t="s">
        <v>100</v>
      </c>
      <c r="C8" s="80">
        <v>1263978.06</v>
      </c>
      <c r="D8" s="80">
        <v>1263978.06</v>
      </c>
      <c r="E8" s="80">
        <v>1263978.06</v>
      </c>
      <c r="F8" s="80"/>
      <c r="G8" s="80"/>
    </row>
    <row r="9" ht="18" customHeight="1" spans="1:7">
      <c r="A9" s="156" t="s">
        <v>101</v>
      </c>
      <c r="B9" s="156" t="s">
        <v>102</v>
      </c>
      <c r="C9" s="80">
        <v>1043978.06</v>
      </c>
      <c r="D9" s="80">
        <v>1043978.06</v>
      </c>
      <c r="E9" s="80">
        <v>1043978.06</v>
      </c>
      <c r="F9" s="80"/>
      <c r="G9" s="80"/>
    </row>
    <row r="10" ht="18" customHeight="1" spans="1:7">
      <c r="A10" s="156" t="s">
        <v>103</v>
      </c>
      <c r="B10" s="156" t="s">
        <v>104</v>
      </c>
      <c r="C10" s="80">
        <v>220000</v>
      </c>
      <c r="D10" s="80">
        <v>220000</v>
      </c>
      <c r="E10" s="80">
        <v>220000</v>
      </c>
      <c r="F10" s="80"/>
      <c r="G10" s="80"/>
    </row>
    <row r="11" ht="18" customHeight="1" spans="1:7">
      <c r="A11" s="131" t="s">
        <v>105</v>
      </c>
      <c r="B11" s="131" t="s">
        <v>106</v>
      </c>
      <c r="C11" s="80">
        <v>32184</v>
      </c>
      <c r="D11" s="80"/>
      <c r="E11" s="80"/>
      <c r="F11" s="80"/>
      <c r="G11" s="80">
        <v>32184</v>
      </c>
    </row>
    <row r="12" ht="18" customHeight="1" spans="1:7">
      <c r="A12" s="156" t="s">
        <v>107</v>
      </c>
      <c r="B12" s="156" t="s">
        <v>108</v>
      </c>
      <c r="C12" s="80">
        <v>32184</v>
      </c>
      <c r="D12" s="80"/>
      <c r="E12" s="80"/>
      <c r="F12" s="80"/>
      <c r="G12" s="80">
        <v>32184</v>
      </c>
    </row>
    <row r="13" ht="18" customHeight="1" spans="1:7">
      <c r="A13" s="131" t="s">
        <v>109</v>
      </c>
      <c r="B13" s="131" t="s">
        <v>110</v>
      </c>
      <c r="C13" s="80">
        <v>593046.34</v>
      </c>
      <c r="D13" s="80">
        <v>593046.34</v>
      </c>
      <c r="E13" s="80">
        <v>593046.34</v>
      </c>
      <c r="F13" s="80"/>
      <c r="G13" s="80"/>
    </row>
    <row r="14" ht="18" customHeight="1" spans="1:7">
      <c r="A14" s="156" t="s">
        <v>111</v>
      </c>
      <c r="B14" s="156" t="s">
        <v>110</v>
      </c>
      <c r="C14" s="80">
        <v>593046.34</v>
      </c>
      <c r="D14" s="80">
        <v>593046.34</v>
      </c>
      <c r="E14" s="80">
        <v>593046.34</v>
      </c>
      <c r="F14" s="80"/>
      <c r="G14" s="80"/>
    </row>
    <row r="15" ht="18" customHeight="1" spans="1:7">
      <c r="A15" s="30" t="s">
        <v>112</v>
      </c>
      <c r="B15" s="30" t="s">
        <v>113</v>
      </c>
      <c r="C15" s="80">
        <v>37928245.82</v>
      </c>
      <c r="D15" s="80">
        <v>7851616.58</v>
      </c>
      <c r="E15" s="80">
        <v>7435816.58</v>
      </c>
      <c r="F15" s="80">
        <v>415800</v>
      </c>
      <c r="G15" s="80">
        <v>30076629.24</v>
      </c>
    </row>
    <row r="16" ht="18" customHeight="1" spans="1:7">
      <c r="A16" s="131" t="s">
        <v>114</v>
      </c>
      <c r="B16" s="131" t="s">
        <v>115</v>
      </c>
      <c r="C16" s="80">
        <v>7853085</v>
      </c>
      <c r="D16" s="80">
        <v>6808485</v>
      </c>
      <c r="E16" s="80">
        <v>6392685</v>
      </c>
      <c r="F16" s="80">
        <v>415800</v>
      </c>
      <c r="G16" s="80">
        <v>1044600</v>
      </c>
    </row>
    <row r="17" ht="18" customHeight="1" spans="1:7">
      <c r="A17" s="156" t="s">
        <v>116</v>
      </c>
      <c r="B17" s="156" t="s">
        <v>117</v>
      </c>
      <c r="C17" s="80">
        <v>7548285</v>
      </c>
      <c r="D17" s="80">
        <v>6808485</v>
      </c>
      <c r="E17" s="80">
        <v>6392685</v>
      </c>
      <c r="F17" s="80">
        <v>415800</v>
      </c>
      <c r="G17" s="80">
        <v>739800</v>
      </c>
    </row>
    <row r="18" ht="18" customHeight="1" spans="1:7">
      <c r="A18" s="156" t="s">
        <v>118</v>
      </c>
      <c r="B18" s="156" t="s">
        <v>119</v>
      </c>
      <c r="C18" s="80">
        <v>304800</v>
      </c>
      <c r="D18" s="80"/>
      <c r="E18" s="80"/>
      <c r="F18" s="80"/>
      <c r="G18" s="80">
        <v>304800</v>
      </c>
    </row>
    <row r="19" ht="18" customHeight="1" spans="1:7">
      <c r="A19" s="131" t="s">
        <v>120</v>
      </c>
      <c r="B19" s="131" t="s">
        <v>121</v>
      </c>
      <c r="C19" s="80">
        <v>8594064.18</v>
      </c>
      <c r="D19" s="80"/>
      <c r="E19" s="80"/>
      <c r="F19" s="80"/>
      <c r="G19" s="80">
        <v>8594064.18</v>
      </c>
    </row>
    <row r="20" ht="18" customHeight="1" spans="1:7">
      <c r="A20" s="156" t="s">
        <v>122</v>
      </c>
      <c r="B20" s="156" t="s">
        <v>123</v>
      </c>
      <c r="C20" s="80">
        <v>8594064.18</v>
      </c>
      <c r="D20" s="80"/>
      <c r="E20" s="80"/>
      <c r="F20" s="80"/>
      <c r="G20" s="80">
        <v>8594064.18</v>
      </c>
    </row>
    <row r="21" ht="18" customHeight="1" spans="1:7">
      <c r="A21" s="131" t="s">
        <v>124</v>
      </c>
      <c r="B21" s="131" t="s">
        <v>125</v>
      </c>
      <c r="C21" s="80">
        <v>7263073.06</v>
      </c>
      <c r="D21" s="80"/>
      <c r="E21" s="80"/>
      <c r="F21" s="80"/>
      <c r="G21" s="80">
        <v>7263073.06</v>
      </c>
    </row>
    <row r="22" ht="18" customHeight="1" spans="1:7">
      <c r="A22" s="156" t="s">
        <v>126</v>
      </c>
      <c r="B22" s="156" t="s">
        <v>127</v>
      </c>
      <c r="C22" s="80">
        <v>20000</v>
      </c>
      <c r="D22" s="80"/>
      <c r="E22" s="80"/>
      <c r="F22" s="80"/>
      <c r="G22" s="80">
        <v>20000</v>
      </c>
    </row>
    <row r="23" ht="18" customHeight="1" spans="1:7">
      <c r="A23" s="156" t="s">
        <v>128</v>
      </c>
      <c r="B23" s="156" t="s">
        <v>129</v>
      </c>
      <c r="C23" s="80">
        <v>2079773.06</v>
      </c>
      <c r="D23" s="80"/>
      <c r="E23" s="80"/>
      <c r="F23" s="80"/>
      <c r="G23" s="80">
        <v>2079773.06</v>
      </c>
    </row>
    <row r="24" ht="18" customHeight="1" spans="1:7">
      <c r="A24" s="156" t="s">
        <v>130</v>
      </c>
      <c r="B24" s="156" t="s">
        <v>131</v>
      </c>
      <c r="C24" s="80">
        <v>91300</v>
      </c>
      <c r="D24" s="80"/>
      <c r="E24" s="80"/>
      <c r="F24" s="80"/>
      <c r="G24" s="80">
        <v>91300</v>
      </c>
    </row>
    <row r="25" ht="18" customHeight="1" spans="1:7">
      <c r="A25" s="156" t="s">
        <v>132</v>
      </c>
      <c r="B25" s="156" t="s">
        <v>133</v>
      </c>
      <c r="C25" s="80">
        <v>5072000</v>
      </c>
      <c r="D25" s="80"/>
      <c r="E25" s="80"/>
      <c r="F25" s="80"/>
      <c r="G25" s="80">
        <v>5072000</v>
      </c>
    </row>
    <row r="26" ht="18" customHeight="1" spans="1:7">
      <c r="A26" s="131" t="s">
        <v>134</v>
      </c>
      <c r="B26" s="131" t="s">
        <v>135</v>
      </c>
      <c r="C26" s="80">
        <v>4164992</v>
      </c>
      <c r="D26" s="80"/>
      <c r="E26" s="80"/>
      <c r="F26" s="80"/>
      <c r="G26" s="80">
        <v>4164992</v>
      </c>
    </row>
    <row r="27" ht="18" customHeight="1" spans="1:7">
      <c r="A27" s="156" t="s">
        <v>136</v>
      </c>
      <c r="B27" s="156" t="s">
        <v>137</v>
      </c>
      <c r="C27" s="80">
        <v>4164992</v>
      </c>
      <c r="D27" s="80"/>
      <c r="E27" s="80"/>
      <c r="F27" s="80"/>
      <c r="G27" s="80">
        <v>4164992</v>
      </c>
    </row>
    <row r="28" ht="18" customHeight="1" spans="1:7">
      <c r="A28" s="131" t="s">
        <v>138</v>
      </c>
      <c r="B28" s="131" t="s">
        <v>139</v>
      </c>
      <c r="C28" s="80">
        <v>1043131.58</v>
      </c>
      <c r="D28" s="80">
        <v>1043131.58</v>
      </c>
      <c r="E28" s="80">
        <v>1043131.58</v>
      </c>
      <c r="F28" s="80"/>
      <c r="G28" s="80"/>
    </row>
    <row r="29" ht="18" customHeight="1" spans="1:7">
      <c r="A29" s="156" t="s">
        <v>140</v>
      </c>
      <c r="B29" s="156" t="s">
        <v>141</v>
      </c>
      <c r="C29" s="80">
        <v>360963.6</v>
      </c>
      <c r="D29" s="80">
        <v>360963.6</v>
      </c>
      <c r="E29" s="80">
        <v>360963.6</v>
      </c>
      <c r="F29" s="80"/>
      <c r="G29" s="80"/>
    </row>
    <row r="30" ht="18" customHeight="1" spans="1:7">
      <c r="A30" s="156" t="s">
        <v>142</v>
      </c>
      <c r="B30" s="156" t="s">
        <v>143</v>
      </c>
      <c r="C30" s="80">
        <v>175053.39</v>
      </c>
      <c r="D30" s="80">
        <v>175053.39</v>
      </c>
      <c r="E30" s="80">
        <v>175053.39</v>
      </c>
      <c r="F30" s="80"/>
      <c r="G30" s="80"/>
    </row>
    <row r="31" ht="18" customHeight="1" spans="1:7">
      <c r="A31" s="156" t="s">
        <v>144</v>
      </c>
      <c r="B31" s="156" t="s">
        <v>145</v>
      </c>
      <c r="C31" s="80">
        <v>427142.14</v>
      </c>
      <c r="D31" s="80">
        <v>427142.14</v>
      </c>
      <c r="E31" s="80">
        <v>427142.14</v>
      </c>
      <c r="F31" s="80"/>
      <c r="G31" s="80"/>
    </row>
    <row r="32" ht="18" customHeight="1" spans="1:7">
      <c r="A32" s="156" t="s">
        <v>146</v>
      </c>
      <c r="B32" s="156" t="s">
        <v>147</v>
      </c>
      <c r="C32" s="80">
        <v>79972.45</v>
      </c>
      <c r="D32" s="80">
        <v>79972.45</v>
      </c>
      <c r="E32" s="80">
        <v>79972.45</v>
      </c>
      <c r="F32" s="80"/>
      <c r="G32" s="80"/>
    </row>
    <row r="33" ht="18" customHeight="1" spans="1:7">
      <c r="A33" s="131" t="s">
        <v>148</v>
      </c>
      <c r="B33" s="131" t="s">
        <v>149</v>
      </c>
      <c r="C33" s="80">
        <v>9009900</v>
      </c>
      <c r="D33" s="80"/>
      <c r="E33" s="80"/>
      <c r="F33" s="80"/>
      <c r="G33" s="80">
        <v>9009900</v>
      </c>
    </row>
    <row r="34" ht="18" customHeight="1" spans="1:7">
      <c r="A34" s="156" t="s">
        <v>150</v>
      </c>
      <c r="B34" s="156" t="s">
        <v>151</v>
      </c>
      <c r="C34" s="80">
        <v>9009900</v>
      </c>
      <c r="D34" s="80"/>
      <c r="E34" s="80"/>
      <c r="F34" s="80"/>
      <c r="G34" s="80">
        <v>9009900</v>
      </c>
    </row>
    <row r="35" ht="18" customHeight="1" spans="1:7">
      <c r="A35" s="30" t="s">
        <v>152</v>
      </c>
      <c r="B35" s="30" t="s">
        <v>153</v>
      </c>
      <c r="C35" s="80">
        <v>767107.8</v>
      </c>
      <c r="D35" s="80">
        <v>767107.8</v>
      </c>
      <c r="E35" s="80">
        <v>767107.8</v>
      </c>
      <c r="F35" s="80"/>
      <c r="G35" s="80"/>
    </row>
    <row r="36" ht="18" customHeight="1" spans="1:7">
      <c r="A36" s="131" t="s">
        <v>154</v>
      </c>
      <c r="B36" s="131" t="s">
        <v>155</v>
      </c>
      <c r="C36" s="80">
        <v>767107.8</v>
      </c>
      <c r="D36" s="80">
        <v>767107.8</v>
      </c>
      <c r="E36" s="80">
        <v>767107.8</v>
      </c>
      <c r="F36" s="80"/>
      <c r="G36" s="80"/>
    </row>
    <row r="37" ht="18" customHeight="1" spans="1:7">
      <c r="A37" s="156" t="s">
        <v>156</v>
      </c>
      <c r="B37" s="156" t="s">
        <v>157</v>
      </c>
      <c r="C37" s="80">
        <v>767107.8</v>
      </c>
      <c r="D37" s="80">
        <v>767107.8</v>
      </c>
      <c r="E37" s="80">
        <v>767107.8</v>
      </c>
      <c r="F37" s="80"/>
      <c r="G37" s="80"/>
    </row>
    <row r="38" ht="18" customHeight="1" spans="1:7">
      <c r="A38" s="79" t="s">
        <v>196</v>
      </c>
      <c r="B38" s="157" t="s">
        <v>196</v>
      </c>
      <c r="C38" s="80">
        <v>40584562.02</v>
      </c>
      <c r="D38" s="80">
        <v>10475748.78</v>
      </c>
      <c r="E38" s="80">
        <v>10059948.78</v>
      </c>
      <c r="F38" s="80">
        <v>415800</v>
      </c>
      <c r="G38" s="80">
        <v>30108813.24</v>
      </c>
    </row>
  </sheetData>
  <mergeCells count="6">
    <mergeCell ref="A2:G2"/>
    <mergeCell ref="A4:B4"/>
    <mergeCell ref="D4:F4"/>
    <mergeCell ref="A38:B3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375" defaultRowHeight="14.25" customHeight="1" outlineLevelRow="6" outlineLevelCol="5"/>
  <cols>
    <col min="1" max="6" width="28.125" customWidth="1"/>
  </cols>
  <sheetData>
    <row r="1" customHeight="1" spans="1:6">
      <c r="A1" s="49"/>
      <c r="B1" s="49"/>
      <c r="C1" s="49"/>
      <c r="D1" s="49"/>
      <c r="E1" s="48"/>
      <c r="F1" s="149" t="s">
        <v>197</v>
      </c>
    </row>
    <row r="2" ht="41.25" customHeight="1" spans="1:6">
      <c r="A2" s="150" t="str">
        <f>"2026"&amp;"年一般公共预算“三公”经费支出预算表"</f>
        <v>2026年一般公共预算“三公”经费支出预算表</v>
      </c>
      <c r="B2" s="49"/>
      <c r="C2" s="49"/>
      <c r="D2" s="49"/>
      <c r="E2" s="48"/>
      <c r="F2" s="49"/>
    </row>
    <row r="3" customHeight="1" spans="1:6">
      <c r="A3" s="105" t="str">
        <f>"单位名称："&amp;"禄劝彝族苗族自治县卫生健康局"</f>
        <v>单位名称：禄劝彝族苗族自治县卫生健康局</v>
      </c>
      <c r="B3" s="151"/>
      <c r="D3" s="49"/>
      <c r="E3" s="48"/>
      <c r="F3" s="53" t="s">
        <v>1</v>
      </c>
    </row>
    <row r="4" ht="27" customHeight="1" spans="1:6">
      <c r="A4" s="54" t="s">
        <v>198</v>
      </c>
      <c r="B4" s="54" t="s">
        <v>199</v>
      </c>
      <c r="C4" s="56" t="s">
        <v>200</v>
      </c>
      <c r="D4" s="54"/>
      <c r="E4" s="55"/>
      <c r="F4" s="54" t="s">
        <v>201</v>
      </c>
    </row>
    <row r="5" ht="28.5" customHeight="1" spans="1:6">
      <c r="A5" s="152"/>
      <c r="B5" s="58"/>
      <c r="C5" s="55" t="s">
        <v>57</v>
      </c>
      <c r="D5" s="55" t="s">
        <v>202</v>
      </c>
      <c r="E5" s="55" t="s">
        <v>203</v>
      </c>
      <c r="F5" s="57"/>
    </row>
    <row r="6" ht="17.25" customHeight="1" spans="1:6">
      <c r="A6" s="61" t="s">
        <v>82</v>
      </c>
      <c r="B6" s="61" t="s">
        <v>83</v>
      </c>
      <c r="C6" s="61" t="s">
        <v>84</v>
      </c>
      <c r="D6" s="61" t="s">
        <v>85</v>
      </c>
      <c r="E6" s="61" t="s">
        <v>86</v>
      </c>
      <c r="F6" s="61" t="s">
        <v>87</v>
      </c>
    </row>
    <row r="7" ht="17.25" customHeight="1" spans="1:6">
      <c r="A7" s="80">
        <v>6000</v>
      </c>
      <c r="B7" s="80"/>
      <c r="C7" s="80">
        <v>6000</v>
      </c>
      <c r="D7" s="80"/>
      <c r="E7" s="80">
        <v>6000</v>
      </c>
      <c r="F7" s="80"/>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2"/>
  <sheetViews>
    <sheetView showZeros="0" topLeftCell="G32" workbookViewId="0">
      <selection activeCell="M52" sqref="M52"/>
    </sheetView>
  </sheetViews>
  <sheetFormatPr defaultColWidth="9.125" defaultRowHeight="14.25" customHeight="1"/>
  <cols>
    <col min="1" max="2" width="32.875" customWidth="1"/>
    <col min="3" max="3" width="20.75" customWidth="1"/>
    <col min="4" max="4" width="31.25" customWidth="1"/>
    <col min="5" max="5" width="10.125" customWidth="1"/>
    <col min="6" max="6" width="17.625" customWidth="1"/>
    <col min="7" max="7" width="10.25" customWidth="1"/>
    <col min="8" max="8" width="23" customWidth="1"/>
    <col min="9" max="24" width="18.75" customWidth="1"/>
  </cols>
  <sheetData>
    <row r="1" ht="13.5" customHeight="1" spans="1:24">
      <c r="B1" s="132"/>
      <c r="C1" s="138"/>
      <c r="E1" s="139"/>
      <c r="F1" s="139"/>
      <c r="G1" s="139"/>
      <c r="H1" s="139"/>
      <c r="I1" s="81"/>
      <c r="J1" s="81"/>
      <c r="K1" s="81"/>
      <c r="L1" s="81"/>
      <c r="M1" s="81"/>
      <c r="N1" s="81"/>
      <c r="R1" s="81"/>
      <c r="V1" s="138"/>
      <c r="X1" s="2" t="s">
        <v>204</v>
      </c>
    </row>
    <row r="2" ht="45.75" customHeight="1" spans="1:24">
      <c r="A2" s="38" t="str">
        <f>"2026"&amp;"年部门基本支出预算表"</f>
        <v>2026年部门基本支出预算表</v>
      </c>
      <c r="B2" s="3"/>
      <c r="C2" s="38"/>
      <c r="D2" s="38"/>
      <c r="E2" s="38"/>
      <c r="F2" s="38"/>
      <c r="G2" s="38"/>
      <c r="H2" s="38"/>
      <c r="I2" s="38"/>
      <c r="J2" s="38"/>
      <c r="K2" s="38"/>
      <c r="L2" s="38"/>
      <c r="M2" s="38"/>
      <c r="N2" s="38"/>
      <c r="O2" s="3"/>
      <c r="P2" s="3"/>
      <c r="Q2" s="3"/>
      <c r="R2" s="38"/>
      <c r="S2" s="38"/>
      <c r="T2" s="38"/>
      <c r="U2" s="38"/>
      <c r="V2" s="38"/>
      <c r="W2" s="38"/>
      <c r="X2" s="38"/>
    </row>
    <row r="3" ht="18.75" customHeight="1" spans="1:24">
      <c r="A3" s="4" t="str">
        <f>"单位名称："&amp;"禄劝彝族苗族自治县卫生健康局"</f>
        <v>单位名称：禄劝彝族苗族自治县卫生健康局</v>
      </c>
      <c r="B3" s="5"/>
      <c r="C3" s="140"/>
      <c r="D3" s="140"/>
      <c r="E3" s="140"/>
      <c r="F3" s="140"/>
      <c r="G3" s="140"/>
      <c r="H3" s="140"/>
      <c r="I3" s="86"/>
      <c r="J3" s="86"/>
      <c r="K3" s="86"/>
      <c r="L3" s="86"/>
      <c r="M3" s="86"/>
      <c r="N3" s="86"/>
      <c r="O3" s="6"/>
      <c r="P3" s="6"/>
      <c r="Q3" s="6"/>
      <c r="R3" s="86"/>
      <c r="V3" s="138"/>
      <c r="X3" s="2" t="s">
        <v>1</v>
      </c>
    </row>
    <row r="4" ht="18" customHeight="1" spans="1:24">
      <c r="A4" s="8" t="s">
        <v>205</v>
      </c>
      <c r="B4" s="8" t="s">
        <v>206</v>
      </c>
      <c r="C4" s="8" t="s">
        <v>207</v>
      </c>
      <c r="D4" s="8" t="s">
        <v>208</v>
      </c>
      <c r="E4" s="8" t="s">
        <v>209</v>
      </c>
      <c r="F4" s="8" t="s">
        <v>210</v>
      </c>
      <c r="G4" s="8" t="s">
        <v>211</v>
      </c>
      <c r="H4" s="8" t="s">
        <v>212</v>
      </c>
      <c r="I4" s="141" t="s">
        <v>213</v>
      </c>
      <c r="J4" s="75" t="s">
        <v>213</v>
      </c>
      <c r="K4" s="75"/>
      <c r="L4" s="75"/>
      <c r="M4" s="75"/>
      <c r="N4" s="75"/>
      <c r="O4" s="11"/>
      <c r="P4" s="11"/>
      <c r="Q4" s="11"/>
      <c r="R4" s="91" t="s">
        <v>61</v>
      </c>
      <c r="S4" s="75" t="s">
        <v>62</v>
      </c>
      <c r="T4" s="75"/>
      <c r="U4" s="75"/>
      <c r="V4" s="75"/>
      <c r="W4" s="75"/>
      <c r="X4" s="76"/>
    </row>
    <row r="5" ht="18" customHeight="1" spans="1:24">
      <c r="A5" s="13"/>
      <c r="B5" s="28"/>
      <c r="C5" s="124"/>
      <c r="D5" s="13"/>
      <c r="E5" s="13"/>
      <c r="F5" s="13"/>
      <c r="G5" s="13"/>
      <c r="H5" s="13"/>
      <c r="I5" s="122" t="s">
        <v>214</v>
      </c>
      <c r="J5" s="141" t="s">
        <v>58</v>
      </c>
      <c r="K5" s="75"/>
      <c r="L5" s="75"/>
      <c r="M5" s="75"/>
      <c r="N5" s="76"/>
      <c r="O5" s="10" t="s">
        <v>215</v>
      </c>
      <c r="P5" s="11"/>
      <c r="Q5" s="12"/>
      <c r="R5" s="8" t="s">
        <v>61</v>
      </c>
      <c r="S5" s="141" t="s">
        <v>62</v>
      </c>
      <c r="T5" s="91" t="s">
        <v>64</v>
      </c>
      <c r="U5" s="75" t="s">
        <v>62</v>
      </c>
      <c r="V5" s="91" t="s">
        <v>66</v>
      </c>
      <c r="W5" s="91" t="s">
        <v>67</v>
      </c>
      <c r="X5" s="142" t="s">
        <v>68</v>
      </c>
    </row>
    <row r="6" ht="19.5" customHeight="1" spans="1:24">
      <c r="A6" s="28"/>
      <c r="B6" s="28"/>
      <c r="C6" s="28"/>
      <c r="D6" s="28"/>
      <c r="E6" s="28"/>
      <c r="F6" s="28"/>
      <c r="G6" s="28"/>
      <c r="H6" s="28"/>
      <c r="I6" s="28"/>
      <c r="J6" s="143" t="s">
        <v>216</v>
      </c>
      <c r="K6" s="8" t="s">
        <v>217</v>
      </c>
      <c r="L6" s="8" t="s">
        <v>218</v>
      </c>
      <c r="M6" s="8" t="s">
        <v>219</v>
      </c>
      <c r="N6" s="8" t="s">
        <v>220</v>
      </c>
      <c r="O6" s="8" t="s">
        <v>58</v>
      </c>
      <c r="P6" s="8" t="s">
        <v>59</v>
      </c>
      <c r="Q6" s="8" t="s">
        <v>60</v>
      </c>
      <c r="R6" s="28"/>
      <c r="S6" s="8" t="s">
        <v>57</v>
      </c>
      <c r="T6" s="8" t="s">
        <v>64</v>
      </c>
      <c r="U6" s="8" t="s">
        <v>221</v>
      </c>
      <c r="V6" s="8" t="s">
        <v>66</v>
      </c>
      <c r="W6" s="8" t="s">
        <v>67</v>
      </c>
      <c r="X6" s="8" t="s">
        <v>68</v>
      </c>
    </row>
    <row r="7" ht="37.5" customHeight="1" spans="1:24">
      <c r="A7" s="144"/>
      <c r="B7" s="18"/>
      <c r="C7" s="144"/>
      <c r="D7" s="144"/>
      <c r="E7" s="144"/>
      <c r="F7" s="144"/>
      <c r="G7" s="144"/>
      <c r="H7" s="144"/>
      <c r="I7" s="144"/>
      <c r="J7" s="145" t="s">
        <v>57</v>
      </c>
      <c r="K7" s="16" t="s">
        <v>222</v>
      </c>
      <c r="L7" s="16" t="s">
        <v>218</v>
      </c>
      <c r="M7" s="16" t="s">
        <v>219</v>
      </c>
      <c r="N7" s="16" t="s">
        <v>220</v>
      </c>
      <c r="O7" s="16" t="s">
        <v>218</v>
      </c>
      <c r="P7" s="16" t="s">
        <v>219</v>
      </c>
      <c r="Q7" s="16" t="s">
        <v>220</v>
      </c>
      <c r="R7" s="16" t="s">
        <v>61</v>
      </c>
      <c r="S7" s="16" t="s">
        <v>57</v>
      </c>
      <c r="T7" s="16" t="s">
        <v>64</v>
      </c>
      <c r="U7" s="16" t="s">
        <v>221</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46" t="s">
        <v>70</v>
      </c>
      <c r="B9" s="146" t="s">
        <v>70</v>
      </c>
      <c r="C9" s="146" t="s">
        <v>223</v>
      </c>
      <c r="D9" s="146" t="s">
        <v>224</v>
      </c>
      <c r="E9" s="146" t="s">
        <v>116</v>
      </c>
      <c r="F9" s="146" t="s">
        <v>117</v>
      </c>
      <c r="G9" s="146" t="s">
        <v>225</v>
      </c>
      <c r="H9" s="146" t="s">
        <v>226</v>
      </c>
      <c r="I9" s="80">
        <v>1557228</v>
      </c>
      <c r="J9" s="80">
        <v>1557228</v>
      </c>
      <c r="K9" s="80"/>
      <c r="L9" s="80"/>
      <c r="M9" s="80">
        <v>1557228</v>
      </c>
      <c r="N9" s="80"/>
      <c r="O9" s="80"/>
      <c r="P9" s="80"/>
      <c r="Q9" s="80"/>
      <c r="R9" s="80"/>
      <c r="S9" s="80"/>
      <c r="T9" s="80"/>
      <c r="U9" s="80"/>
      <c r="V9" s="80"/>
      <c r="W9" s="80"/>
      <c r="X9" s="80"/>
    </row>
    <row r="10" ht="20.25" customHeight="1" spans="1:24">
      <c r="A10" s="146" t="s">
        <v>70</v>
      </c>
      <c r="B10" s="146" t="s">
        <v>70</v>
      </c>
      <c r="C10" s="146" t="s">
        <v>227</v>
      </c>
      <c r="D10" s="146" t="s">
        <v>228</v>
      </c>
      <c r="E10" s="146" t="s">
        <v>116</v>
      </c>
      <c r="F10" s="146" t="s">
        <v>117</v>
      </c>
      <c r="G10" s="146" t="s">
        <v>225</v>
      </c>
      <c r="H10" s="146" t="s">
        <v>226</v>
      </c>
      <c r="I10" s="80">
        <v>953520</v>
      </c>
      <c r="J10" s="80">
        <v>953520</v>
      </c>
      <c r="K10" s="23"/>
      <c r="L10" s="23"/>
      <c r="M10" s="80">
        <v>953520</v>
      </c>
      <c r="N10" s="23"/>
      <c r="O10" s="80"/>
      <c r="P10" s="80"/>
      <c r="Q10" s="80"/>
      <c r="R10" s="80"/>
      <c r="S10" s="80"/>
      <c r="T10" s="80"/>
      <c r="U10" s="80"/>
      <c r="V10" s="80"/>
      <c r="W10" s="80"/>
      <c r="X10" s="80"/>
    </row>
    <row r="11" ht="20.25" customHeight="1" spans="1:24">
      <c r="A11" s="146" t="s">
        <v>70</v>
      </c>
      <c r="B11" s="146" t="s">
        <v>70</v>
      </c>
      <c r="C11" s="146" t="s">
        <v>229</v>
      </c>
      <c r="D11" s="146" t="s">
        <v>157</v>
      </c>
      <c r="E11" s="146" t="s">
        <v>156</v>
      </c>
      <c r="F11" s="146" t="s">
        <v>157</v>
      </c>
      <c r="G11" s="146" t="s">
        <v>230</v>
      </c>
      <c r="H11" s="146" t="s">
        <v>157</v>
      </c>
      <c r="I11" s="80">
        <v>253163.04</v>
      </c>
      <c r="J11" s="80">
        <v>253163.04</v>
      </c>
      <c r="K11" s="23"/>
      <c r="L11" s="23"/>
      <c r="M11" s="80">
        <v>253163.04</v>
      </c>
      <c r="N11" s="23"/>
      <c r="O11" s="80"/>
      <c r="P11" s="80"/>
      <c r="Q11" s="80"/>
      <c r="R11" s="80"/>
      <c r="S11" s="80"/>
      <c r="T11" s="80"/>
      <c r="U11" s="80"/>
      <c r="V11" s="80"/>
      <c r="W11" s="80"/>
      <c r="X11" s="80"/>
    </row>
    <row r="12" ht="20.25" customHeight="1" spans="1:24">
      <c r="A12" s="146" t="s">
        <v>70</v>
      </c>
      <c r="B12" s="146" t="s">
        <v>70</v>
      </c>
      <c r="C12" s="146" t="s">
        <v>229</v>
      </c>
      <c r="D12" s="146" t="s">
        <v>157</v>
      </c>
      <c r="E12" s="146" t="s">
        <v>156</v>
      </c>
      <c r="F12" s="146" t="s">
        <v>157</v>
      </c>
      <c r="G12" s="146" t="s">
        <v>230</v>
      </c>
      <c r="H12" s="146" t="s">
        <v>157</v>
      </c>
      <c r="I12" s="80">
        <v>513944.76</v>
      </c>
      <c r="J12" s="80">
        <v>513944.76</v>
      </c>
      <c r="K12" s="23"/>
      <c r="L12" s="23"/>
      <c r="M12" s="80">
        <v>513944.76</v>
      </c>
      <c r="N12" s="23"/>
      <c r="O12" s="80"/>
      <c r="P12" s="80"/>
      <c r="Q12" s="80"/>
      <c r="R12" s="80"/>
      <c r="S12" s="80"/>
      <c r="T12" s="80"/>
      <c r="U12" s="80"/>
      <c r="V12" s="80"/>
      <c r="W12" s="80"/>
      <c r="X12" s="80"/>
    </row>
    <row r="13" ht="20.25" customHeight="1" spans="1:24">
      <c r="A13" s="146" t="s">
        <v>70</v>
      </c>
      <c r="B13" s="146" t="s">
        <v>70</v>
      </c>
      <c r="C13" s="146" t="s">
        <v>231</v>
      </c>
      <c r="D13" s="146" t="s">
        <v>232</v>
      </c>
      <c r="E13" s="146" t="s">
        <v>116</v>
      </c>
      <c r="F13" s="146" t="s">
        <v>117</v>
      </c>
      <c r="G13" s="146" t="s">
        <v>233</v>
      </c>
      <c r="H13" s="146" t="s">
        <v>234</v>
      </c>
      <c r="I13" s="80">
        <v>6000</v>
      </c>
      <c r="J13" s="80">
        <v>6000</v>
      </c>
      <c r="K13" s="23"/>
      <c r="L13" s="23"/>
      <c r="M13" s="80">
        <v>6000</v>
      </c>
      <c r="N13" s="23"/>
      <c r="O13" s="80"/>
      <c r="P13" s="80"/>
      <c r="Q13" s="80"/>
      <c r="R13" s="80"/>
      <c r="S13" s="80"/>
      <c r="T13" s="80"/>
      <c r="U13" s="80"/>
      <c r="V13" s="80"/>
      <c r="W13" s="80"/>
      <c r="X13" s="80"/>
    </row>
    <row r="14" ht="20.25" customHeight="1" spans="1:24">
      <c r="A14" s="146" t="s">
        <v>70</v>
      </c>
      <c r="B14" s="146" t="s">
        <v>70</v>
      </c>
      <c r="C14" s="146" t="s">
        <v>235</v>
      </c>
      <c r="D14" s="146" t="s">
        <v>236</v>
      </c>
      <c r="E14" s="146" t="s">
        <v>116</v>
      </c>
      <c r="F14" s="146" t="s">
        <v>117</v>
      </c>
      <c r="G14" s="146" t="s">
        <v>237</v>
      </c>
      <c r="H14" s="146" t="s">
        <v>238</v>
      </c>
      <c r="I14" s="80">
        <v>285000</v>
      </c>
      <c r="J14" s="80">
        <v>285000</v>
      </c>
      <c r="K14" s="23"/>
      <c r="L14" s="23"/>
      <c r="M14" s="80">
        <v>285000</v>
      </c>
      <c r="N14" s="23"/>
      <c r="O14" s="80"/>
      <c r="P14" s="80"/>
      <c r="Q14" s="80"/>
      <c r="R14" s="80"/>
      <c r="S14" s="80"/>
      <c r="T14" s="80"/>
      <c r="U14" s="80"/>
      <c r="V14" s="80"/>
      <c r="W14" s="80"/>
      <c r="X14" s="80"/>
    </row>
    <row r="15" ht="20.25" customHeight="1" spans="1:24">
      <c r="A15" s="146" t="s">
        <v>70</v>
      </c>
      <c r="B15" s="146" t="s">
        <v>70</v>
      </c>
      <c r="C15" s="146" t="s">
        <v>239</v>
      </c>
      <c r="D15" s="146" t="s">
        <v>240</v>
      </c>
      <c r="E15" s="146" t="s">
        <v>116</v>
      </c>
      <c r="F15" s="146" t="s">
        <v>117</v>
      </c>
      <c r="G15" s="146" t="s">
        <v>241</v>
      </c>
      <c r="H15" s="146" t="s">
        <v>240</v>
      </c>
      <c r="I15" s="80">
        <v>18600</v>
      </c>
      <c r="J15" s="80">
        <v>18600</v>
      </c>
      <c r="K15" s="23"/>
      <c r="L15" s="23"/>
      <c r="M15" s="80">
        <v>18600</v>
      </c>
      <c r="N15" s="23"/>
      <c r="O15" s="80"/>
      <c r="P15" s="80"/>
      <c r="Q15" s="80"/>
      <c r="R15" s="80"/>
      <c r="S15" s="80"/>
      <c r="T15" s="80"/>
      <c r="U15" s="80"/>
      <c r="V15" s="80"/>
      <c r="W15" s="80"/>
      <c r="X15" s="80"/>
    </row>
    <row r="16" ht="20.25" customHeight="1" spans="1:24">
      <c r="A16" s="146" t="s">
        <v>70</v>
      </c>
      <c r="B16" s="146" t="s">
        <v>70</v>
      </c>
      <c r="C16" s="146" t="s">
        <v>239</v>
      </c>
      <c r="D16" s="146" t="s">
        <v>240</v>
      </c>
      <c r="E16" s="146" t="s">
        <v>116</v>
      </c>
      <c r="F16" s="146" t="s">
        <v>117</v>
      </c>
      <c r="G16" s="146" t="s">
        <v>241</v>
      </c>
      <c r="H16" s="146" t="s">
        <v>240</v>
      </c>
      <c r="I16" s="80">
        <v>10200</v>
      </c>
      <c r="J16" s="80">
        <v>10200</v>
      </c>
      <c r="K16" s="23"/>
      <c r="L16" s="23"/>
      <c r="M16" s="80">
        <v>10200</v>
      </c>
      <c r="N16" s="23"/>
      <c r="O16" s="80"/>
      <c r="P16" s="80"/>
      <c r="Q16" s="80"/>
      <c r="R16" s="80"/>
      <c r="S16" s="80"/>
      <c r="T16" s="80"/>
      <c r="U16" s="80"/>
      <c r="V16" s="80"/>
      <c r="W16" s="80"/>
      <c r="X16" s="80"/>
    </row>
    <row r="17" ht="20.25" customHeight="1" spans="1:24">
      <c r="A17" s="146" t="s">
        <v>70</v>
      </c>
      <c r="B17" s="146" t="s">
        <v>70</v>
      </c>
      <c r="C17" s="146" t="s">
        <v>242</v>
      </c>
      <c r="D17" s="146" t="s">
        <v>243</v>
      </c>
      <c r="E17" s="146" t="s">
        <v>116</v>
      </c>
      <c r="F17" s="146" t="s">
        <v>117</v>
      </c>
      <c r="G17" s="146" t="s">
        <v>244</v>
      </c>
      <c r="H17" s="146" t="s">
        <v>245</v>
      </c>
      <c r="I17" s="80">
        <v>17000</v>
      </c>
      <c r="J17" s="80">
        <v>17000</v>
      </c>
      <c r="K17" s="23"/>
      <c r="L17" s="23"/>
      <c r="M17" s="80">
        <v>17000</v>
      </c>
      <c r="N17" s="23"/>
      <c r="O17" s="80"/>
      <c r="P17" s="80"/>
      <c r="Q17" s="80"/>
      <c r="R17" s="80"/>
      <c r="S17" s="80"/>
      <c r="T17" s="80"/>
      <c r="U17" s="80"/>
      <c r="V17" s="80"/>
      <c r="W17" s="80"/>
      <c r="X17" s="80"/>
    </row>
    <row r="18" ht="20.25" customHeight="1" spans="1:24">
      <c r="A18" s="146" t="s">
        <v>70</v>
      </c>
      <c r="B18" s="146" t="s">
        <v>70</v>
      </c>
      <c r="C18" s="146" t="s">
        <v>242</v>
      </c>
      <c r="D18" s="146" t="s">
        <v>243</v>
      </c>
      <c r="E18" s="146" t="s">
        <v>116</v>
      </c>
      <c r="F18" s="146" t="s">
        <v>117</v>
      </c>
      <c r="G18" s="146" t="s">
        <v>244</v>
      </c>
      <c r="H18" s="146" t="s">
        <v>245</v>
      </c>
      <c r="I18" s="80">
        <v>20000</v>
      </c>
      <c r="J18" s="80">
        <v>20000</v>
      </c>
      <c r="K18" s="23"/>
      <c r="L18" s="23"/>
      <c r="M18" s="80">
        <v>20000</v>
      </c>
      <c r="N18" s="23"/>
      <c r="O18" s="80"/>
      <c r="P18" s="80"/>
      <c r="Q18" s="80"/>
      <c r="R18" s="80"/>
      <c r="S18" s="80"/>
      <c r="T18" s="80"/>
      <c r="U18" s="80"/>
      <c r="V18" s="80"/>
      <c r="W18" s="80"/>
      <c r="X18" s="80"/>
    </row>
    <row r="19" ht="20.25" customHeight="1" spans="1:24">
      <c r="A19" s="146" t="s">
        <v>70</v>
      </c>
      <c r="B19" s="146" t="s">
        <v>70</v>
      </c>
      <c r="C19" s="146" t="s">
        <v>242</v>
      </c>
      <c r="D19" s="146" t="s">
        <v>243</v>
      </c>
      <c r="E19" s="146" t="s">
        <v>116</v>
      </c>
      <c r="F19" s="146" t="s">
        <v>117</v>
      </c>
      <c r="G19" s="146" t="s">
        <v>246</v>
      </c>
      <c r="H19" s="146" t="s">
        <v>247</v>
      </c>
      <c r="I19" s="80">
        <v>5000</v>
      </c>
      <c r="J19" s="80">
        <v>5000</v>
      </c>
      <c r="K19" s="23"/>
      <c r="L19" s="23"/>
      <c r="M19" s="80">
        <v>5000</v>
      </c>
      <c r="N19" s="23"/>
      <c r="O19" s="80"/>
      <c r="P19" s="80"/>
      <c r="Q19" s="80"/>
      <c r="R19" s="80"/>
      <c r="S19" s="80"/>
      <c r="T19" s="80"/>
      <c r="U19" s="80"/>
      <c r="V19" s="80"/>
      <c r="W19" s="80"/>
      <c r="X19" s="80"/>
    </row>
    <row r="20" ht="20.25" customHeight="1" spans="1:24">
      <c r="A20" s="146" t="s">
        <v>70</v>
      </c>
      <c r="B20" s="146" t="s">
        <v>70</v>
      </c>
      <c r="C20" s="146" t="s">
        <v>242</v>
      </c>
      <c r="D20" s="146" t="s">
        <v>243</v>
      </c>
      <c r="E20" s="146" t="s">
        <v>116</v>
      </c>
      <c r="F20" s="146" t="s">
        <v>117</v>
      </c>
      <c r="G20" s="146" t="s">
        <v>248</v>
      </c>
      <c r="H20" s="146" t="s">
        <v>249</v>
      </c>
      <c r="I20" s="80">
        <v>5000</v>
      </c>
      <c r="J20" s="80">
        <v>5000</v>
      </c>
      <c r="K20" s="23"/>
      <c r="L20" s="23"/>
      <c r="M20" s="80">
        <v>5000</v>
      </c>
      <c r="N20" s="23"/>
      <c r="O20" s="80"/>
      <c r="P20" s="80"/>
      <c r="Q20" s="80"/>
      <c r="R20" s="80"/>
      <c r="S20" s="80"/>
      <c r="T20" s="80"/>
      <c r="U20" s="80"/>
      <c r="V20" s="80"/>
      <c r="W20" s="80"/>
      <c r="X20" s="80"/>
    </row>
    <row r="21" ht="20.25" customHeight="1" spans="1:24">
      <c r="A21" s="146" t="s">
        <v>70</v>
      </c>
      <c r="B21" s="146" t="s">
        <v>70</v>
      </c>
      <c r="C21" s="146" t="s">
        <v>242</v>
      </c>
      <c r="D21" s="146" t="s">
        <v>243</v>
      </c>
      <c r="E21" s="146" t="s">
        <v>116</v>
      </c>
      <c r="F21" s="146" t="s">
        <v>117</v>
      </c>
      <c r="G21" s="146" t="s">
        <v>250</v>
      </c>
      <c r="H21" s="146" t="s">
        <v>251</v>
      </c>
      <c r="I21" s="80">
        <v>5000</v>
      </c>
      <c r="J21" s="80">
        <v>5000</v>
      </c>
      <c r="K21" s="23"/>
      <c r="L21" s="23"/>
      <c r="M21" s="80">
        <v>5000</v>
      </c>
      <c r="N21" s="23"/>
      <c r="O21" s="80"/>
      <c r="P21" s="80"/>
      <c r="Q21" s="80"/>
      <c r="R21" s="80"/>
      <c r="S21" s="80"/>
      <c r="T21" s="80"/>
      <c r="U21" s="80"/>
      <c r="V21" s="80"/>
      <c r="W21" s="80"/>
      <c r="X21" s="80"/>
    </row>
    <row r="22" ht="20.25" customHeight="1" spans="1:24">
      <c r="A22" s="146" t="s">
        <v>70</v>
      </c>
      <c r="B22" s="146" t="s">
        <v>70</v>
      </c>
      <c r="C22" s="146" t="s">
        <v>242</v>
      </c>
      <c r="D22" s="146" t="s">
        <v>243</v>
      </c>
      <c r="E22" s="146" t="s">
        <v>116</v>
      </c>
      <c r="F22" s="146" t="s">
        <v>117</v>
      </c>
      <c r="G22" s="146" t="s">
        <v>252</v>
      </c>
      <c r="H22" s="146" t="s">
        <v>253</v>
      </c>
      <c r="I22" s="80">
        <v>14000</v>
      </c>
      <c r="J22" s="80">
        <v>14000</v>
      </c>
      <c r="K22" s="23"/>
      <c r="L22" s="23"/>
      <c r="M22" s="80">
        <v>14000</v>
      </c>
      <c r="N22" s="23"/>
      <c r="O22" s="80"/>
      <c r="P22" s="80"/>
      <c r="Q22" s="80"/>
      <c r="R22" s="80"/>
      <c r="S22" s="80"/>
      <c r="T22" s="80"/>
      <c r="U22" s="80"/>
      <c r="V22" s="80"/>
      <c r="W22" s="80"/>
      <c r="X22" s="80"/>
    </row>
    <row r="23" ht="20.25" customHeight="1" spans="1:24">
      <c r="A23" s="146" t="s">
        <v>70</v>
      </c>
      <c r="B23" s="146" t="s">
        <v>70</v>
      </c>
      <c r="C23" s="146" t="s">
        <v>242</v>
      </c>
      <c r="D23" s="146" t="s">
        <v>243</v>
      </c>
      <c r="E23" s="146" t="s">
        <v>116</v>
      </c>
      <c r="F23" s="146" t="s">
        <v>117</v>
      </c>
      <c r="G23" s="146" t="s">
        <v>252</v>
      </c>
      <c r="H23" s="146" t="s">
        <v>253</v>
      </c>
      <c r="I23" s="80">
        <v>30000</v>
      </c>
      <c r="J23" s="80">
        <v>30000</v>
      </c>
      <c r="K23" s="23"/>
      <c r="L23" s="23"/>
      <c r="M23" s="80">
        <v>30000</v>
      </c>
      <c r="N23" s="23"/>
      <c r="O23" s="80"/>
      <c r="P23" s="80"/>
      <c r="Q23" s="80"/>
      <c r="R23" s="80"/>
      <c r="S23" s="80"/>
      <c r="T23" s="80"/>
      <c r="U23" s="80"/>
      <c r="V23" s="80"/>
      <c r="W23" s="80"/>
      <c r="X23" s="80"/>
    </row>
    <row r="24" ht="20.25" customHeight="1" spans="1:24">
      <c r="A24" s="146" t="s">
        <v>70</v>
      </c>
      <c r="B24" s="146" t="s">
        <v>70</v>
      </c>
      <c r="C24" s="146" t="s">
        <v>254</v>
      </c>
      <c r="D24" s="146" t="s">
        <v>255</v>
      </c>
      <c r="E24" s="146" t="s">
        <v>116</v>
      </c>
      <c r="F24" s="146" t="s">
        <v>117</v>
      </c>
      <c r="G24" s="146" t="s">
        <v>256</v>
      </c>
      <c r="H24" s="146" t="s">
        <v>257</v>
      </c>
      <c r="I24" s="80">
        <v>494040</v>
      </c>
      <c r="J24" s="80">
        <v>494040</v>
      </c>
      <c r="K24" s="23"/>
      <c r="L24" s="23"/>
      <c r="M24" s="80">
        <v>494040</v>
      </c>
      <c r="N24" s="23"/>
      <c r="O24" s="80"/>
      <c r="P24" s="80"/>
      <c r="Q24" s="80"/>
      <c r="R24" s="80"/>
      <c r="S24" s="80"/>
      <c r="T24" s="80"/>
      <c r="U24" s="80"/>
      <c r="V24" s="80"/>
      <c r="W24" s="80"/>
      <c r="X24" s="80"/>
    </row>
    <row r="25" ht="20.25" customHeight="1" spans="1:24">
      <c r="A25" s="146" t="s">
        <v>70</v>
      </c>
      <c r="B25" s="146" t="s">
        <v>70</v>
      </c>
      <c r="C25" s="146" t="s">
        <v>258</v>
      </c>
      <c r="D25" s="146" t="s">
        <v>259</v>
      </c>
      <c r="E25" s="146" t="s">
        <v>116</v>
      </c>
      <c r="F25" s="146" t="s">
        <v>117</v>
      </c>
      <c r="G25" s="146" t="s">
        <v>260</v>
      </c>
      <c r="H25" s="146" t="s">
        <v>261</v>
      </c>
      <c r="I25" s="80">
        <v>142800</v>
      </c>
      <c r="J25" s="80">
        <v>142800</v>
      </c>
      <c r="K25" s="23"/>
      <c r="L25" s="23"/>
      <c r="M25" s="80">
        <v>142800</v>
      </c>
      <c r="N25" s="23"/>
      <c r="O25" s="80"/>
      <c r="P25" s="80"/>
      <c r="Q25" s="80"/>
      <c r="R25" s="80"/>
      <c r="S25" s="80"/>
      <c r="T25" s="80"/>
      <c r="U25" s="80"/>
      <c r="V25" s="80"/>
      <c r="W25" s="80"/>
      <c r="X25" s="80"/>
    </row>
    <row r="26" ht="20.25" customHeight="1" spans="1:24">
      <c r="A26" s="146" t="s">
        <v>70</v>
      </c>
      <c r="B26" s="146" t="s">
        <v>70</v>
      </c>
      <c r="C26" s="146" t="s">
        <v>262</v>
      </c>
      <c r="D26" s="146" t="s">
        <v>263</v>
      </c>
      <c r="E26" s="146" t="s">
        <v>111</v>
      </c>
      <c r="F26" s="146" t="s">
        <v>110</v>
      </c>
      <c r="G26" s="146" t="s">
        <v>264</v>
      </c>
      <c r="H26" s="146" t="s">
        <v>265</v>
      </c>
      <c r="I26" s="80">
        <v>575520</v>
      </c>
      <c r="J26" s="80">
        <v>575520</v>
      </c>
      <c r="K26" s="23"/>
      <c r="L26" s="23"/>
      <c r="M26" s="80">
        <v>575520</v>
      </c>
      <c r="N26" s="23"/>
      <c r="O26" s="80"/>
      <c r="P26" s="80"/>
      <c r="Q26" s="80"/>
      <c r="R26" s="80"/>
      <c r="S26" s="80"/>
      <c r="T26" s="80"/>
      <c r="U26" s="80"/>
      <c r="V26" s="80"/>
      <c r="W26" s="80"/>
      <c r="X26" s="80"/>
    </row>
    <row r="27" ht="20.25" customHeight="1" spans="1:24">
      <c r="A27" s="146" t="s">
        <v>70</v>
      </c>
      <c r="B27" s="146" t="s">
        <v>70</v>
      </c>
      <c r="C27" s="146" t="s">
        <v>262</v>
      </c>
      <c r="D27" s="146" t="s">
        <v>263</v>
      </c>
      <c r="E27" s="146" t="s">
        <v>111</v>
      </c>
      <c r="F27" s="146" t="s">
        <v>110</v>
      </c>
      <c r="G27" s="146" t="s">
        <v>264</v>
      </c>
      <c r="H27" s="146" t="s">
        <v>265</v>
      </c>
      <c r="I27" s="80">
        <v>17526.34</v>
      </c>
      <c r="J27" s="80">
        <v>17526.34</v>
      </c>
      <c r="K27" s="23"/>
      <c r="L27" s="23"/>
      <c r="M27" s="80">
        <v>17526.34</v>
      </c>
      <c r="N27" s="23"/>
      <c r="O27" s="80"/>
      <c r="P27" s="80"/>
      <c r="Q27" s="80"/>
      <c r="R27" s="80"/>
      <c r="S27" s="80"/>
      <c r="T27" s="80"/>
      <c r="U27" s="80"/>
      <c r="V27" s="80"/>
      <c r="W27" s="80"/>
      <c r="X27" s="80"/>
    </row>
    <row r="28" ht="20.25" customHeight="1" spans="1:24">
      <c r="A28" s="146" t="s">
        <v>70</v>
      </c>
      <c r="B28" s="146" t="s">
        <v>70</v>
      </c>
      <c r="C28" s="146" t="s">
        <v>266</v>
      </c>
      <c r="D28" s="146" t="s">
        <v>267</v>
      </c>
      <c r="E28" s="146" t="s">
        <v>101</v>
      </c>
      <c r="F28" s="146" t="s">
        <v>102</v>
      </c>
      <c r="G28" s="146" t="s">
        <v>268</v>
      </c>
      <c r="H28" s="146" t="s">
        <v>269</v>
      </c>
      <c r="I28" s="80">
        <v>337550.73</v>
      </c>
      <c r="J28" s="80">
        <v>337550.73</v>
      </c>
      <c r="K28" s="23"/>
      <c r="L28" s="23"/>
      <c r="M28" s="80">
        <v>337550.73</v>
      </c>
      <c r="N28" s="23"/>
      <c r="O28" s="80"/>
      <c r="P28" s="80"/>
      <c r="Q28" s="80"/>
      <c r="R28" s="80"/>
      <c r="S28" s="80"/>
      <c r="T28" s="80"/>
      <c r="U28" s="80"/>
      <c r="V28" s="80"/>
      <c r="W28" s="80"/>
      <c r="X28" s="80"/>
    </row>
    <row r="29" ht="20.25" customHeight="1" spans="1:24">
      <c r="A29" s="146" t="s">
        <v>70</v>
      </c>
      <c r="B29" s="146" t="s">
        <v>70</v>
      </c>
      <c r="C29" s="146" t="s">
        <v>266</v>
      </c>
      <c r="D29" s="146" t="s">
        <v>267</v>
      </c>
      <c r="E29" s="146" t="s">
        <v>101</v>
      </c>
      <c r="F29" s="146" t="s">
        <v>102</v>
      </c>
      <c r="G29" s="146" t="s">
        <v>268</v>
      </c>
      <c r="H29" s="146" t="s">
        <v>269</v>
      </c>
      <c r="I29" s="80">
        <v>706427.33</v>
      </c>
      <c r="J29" s="80">
        <v>706427.33</v>
      </c>
      <c r="K29" s="23"/>
      <c r="L29" s="23"/>
      <c r="M29" s="80">
        <v>706427.33</v>
      </c>
      <c r="N29" s="23"/>
      <c r="O29" s="80"/>
      <c r="P29" s="80"/>
      <c r="Q29" s="80"/>
      <c r="R29" s="80"/>
      <c r="S29" s="80"/>
      <c r="T29" s="80"/>
      <c r="U29" s="80"/>
      <c r="V29" s="80"/>
      <c r="W29" s="80"/>
      <c r="X29" s="80"/>
    </row>
    <row r="30" ht="20.25" customHeight="1" spans="1:24">
      <c r="A30" s="146" t="s">
        <v>70</v>
      </c>
      <c r="B30" s="146" t="s">
        <v>70</v>
      </c>
      <c r="C30" s="146" t="s">
        <v>270</v>
      </c>
      <c r="D30" s="146" t="s">
        <v>271</v>
      </c>
      <c r="E30" s="146" t="s">
        <v>116</v>
      </c>
      <c r="F30" s="146" t="s">
        <v>117</v>
      </c>
      <c r="G30" s="146" t="s">
        <v>256</v>
      </c>
      <c r="H30" s="146" t="s">
        <v>257</v>
      </c>
      <c r="I30" s="80">
        <v>129769</v>
      </c>
      <c r="J30" s="80">
        <v>129769</v>
      </c>
      <c r="K30" s="23"/>
      <c r="L30" s="23"/>
      <c r="M30" s="80">
        <v>129769</v>
      </c>
      <c r="N30" s="23"/>
      <c r="O30" s="80"/>
      <c r="P30" s="80"/>
      <c r="Q30" s="80"/>
      <c r="R30" s="80"/>
      <c r="S30" s="80"/>
      <c r="T30" s="80"/>
      <c r="U30" s="80"/>
      <c r="V30" s="80"/>
      <c r="W30" s="80"/>
      <c r="X30" s="80"/>
    </row>
    <row r="31" ht="20.25" customHeight="1" spans="1:24">
      <c r="A31" s="146" t="s">
        <v>70</v>
      </c>
      <c r="B31" s="146" t="s">
        <v>70</v>
      </c>
      <c r="C31" s="146" t="s">
        <v>272</v>
      </c>
      <c r="D31" s="146" t="s">
        <v>273</v>
      </c>
      <c r="E31" s="146" t="s">
        <v>116</v>
      </c>
      <c r="F31" s="146" t="s">
        <v>117</v>
      </c>
      <c r="G31" s="146" t="s">
        <v>274</v>
      </c>
      <c r="H31" s="146" t="s">
        <v>275</v>
      </c>
      <c r="I31" s="80">
        <v>2101956</v>
      </c>
      <c r="J31" s="80">
        <v>2101956</v>
      </c>
      <c r="K31" s="23"/>
      <c r="L31" s="23"/>
      <c r="M31" s="80">
        <v>2101956</v>
      </c>
      <c r="N31" s="23"/>
      <c r="O31" s="80"/>
      <c r="P31" s="80"/>
      <c r="Q31" s="80"/>
      <c r="R31" s="80"/>
      <c r="S31" s="80"/>
      <c r="T31" s="80"/>
      <c r="U31" s="80"/>
      <c r="V31" s="80"/>
      <c r="W31" s="80"/>
      <c r="X31" s="80"/>
    </row>
    <row r="32" ht="20.25" customHeight="1" spans="1:24">
      <c r="A32" s="146" t="s">
        <v>70</v>
      </c>
      <c r="B32" s="146" t="s">
        <v>70</v>
      </c>
      <c r="C32" s="146" t="s">
        <v>276</v>
      </c>
      <c r="D32" s="146" t="s">
        <v>277</v>
      </c>
      <c r="E32" s="146" t="s">
        <v>116</v>
      </c>
      <c r="F32" s="146" t="s">
        <v>117</v>
      </c>
      <c r="G32" s="146" t="s">
        <v>256</v>
      </c>
      <c r="H32" s="146" t="s">
        <v>257</v>
      </c>
      <c r="I32" s="80">
        <v>79460</v>
      </c>
      <c r="J32" s="80">
        <v>79460</v>
      </c>
      <c r="K32" s="23"/>
      <c r="L32" s="23"/>
      <c r="M32" s="80">
        <v>79460</v>
      </c>
      <c r="N32" s="23"/>
      <c r="O32" s="80"/>
      <c r="P32" s="80"/>
      <c r="Q32" s="80"/>
      <c r="R32" s="80"/>
      <c r="S32" s="80"/>
      <c r="T32" s="80"/>
      <c r="U32" s="80"/>
      <c r="V32" s="80"/>
      <c r="W32" s="80"/>
      <c r="X32" s="80"/>
    </row>
    <row r="33" ht="20.25" customHeight="1" spans="1:24">
      <c r="A33" s="146" t="s">
        <v>70</v>
      </c>
      <c r="B33" s="146" t="s">
        <v>70</v>
      </c>
      <c r="C33" s="146" t="s">
        <v>278</v>
      </c>
      <c r="D33" s="146" t="s">
        <v>279</v>
      </c>
      <c r="E33" s="146" t="s">
        <v>116</v>
      </c>
      <c r="F33" s="146" t="s">
        <v>117</v>
      </c>
      <c r="G33" s="146" t="s">
        <v>260</v>
      </c>
      <c r="H33" s="146" t="s">
        <v>261</v>
      </c>
      <c r="I33" s="80">
        <v>171900</v>
      </c>
      <c r="J33" s="80">
        <v>171900</v>
      </c>
      <c r="K33" s="23"/>
      <c r="L33" s="23"/>
      <c r="M33" s="80">
        <v>171900</v>
      </c>
      <c r="N33" s="23"/>
      <c r="O33" s="80"/>
      <c r="P33" s="80"/>
      <c r="Q33" s="80"/>
      <c r="R33" s="80"/>
      <c r="S33" s="80"/>
      <c r="T33" s="80"/>
      <c r="U33" s="80"/>
      <c r="V33" s="80"/>
      <c r="W33" s="80"/>
      <c r="X33" s="80"/>
    </row>
    <row r="34" ht="20.25" customHeight="1" spans="1:24">
      <c r="A34" s="146" t="s">
        <v>70</v>
      </c>
      <c r="B34" s="146" t="s">
        <v>70</v>
      </c>
      <c r="C34" s="146" t="s">
        <v>278</v>
      </c>
      <c r="D34" s="146" t="s">
        <v>279</v>
      </c>
      <c r="E34" s="146" t="s">
        <v>116</v>
      </c>
      <c r="F34" s="146" t="s">
        <v>117</v>
      </c>
      <c r="G34" s="146" t="s">
        <v>260</v>
      </c>
      <c r="H34" s="146" t="s">
        <v>261</v>
      </c>
      <c r="I34" s="80">
        <v>315960</v>
      </c>
      <c r="J34" s="80">
        <v>315960</v>
      </c>
      <c r="K34" s="23"/>
      <c r="L34" s="23"/>
      <c r="M34" s="80">
        <v>315960</v>
      </c>
      <c r="N34" s="23"/>
      <c r="O34" s="80"/>
      <c r="P34" s="80"/>
      <c r="Q34" s="80"/>
      <c r="R34" s="80"/>
      <c r="S34" s="80"/>
      <c r="T34" s="80"/>
      <c r="U34" s="80"/>
      <c r="V34" s="80"/>
      <c r="W34" s="80"/>
      <c r="X34" s="80"/>
    </row>
    <row r="35" ht="20.25" customHeight="1" spans="1:24">
      <c r="A35" s="146" t="s">
        <v>70</v>
      </c>
      <c r="B35" s="146" t="s">
        <v>70</v>
      </c>
      <c r="C35" s="146" t="s">
        <v>280</v>
      </c>
      <c r="D35" s="146" t="s">
        <v>281</v>
      </c>
      <c r="E35" s="146" t="s">
        <v>116</v>
      </c>
      <c r="F35" s="146" t="s">
        <v>117</v>
      </c>
      <c r="G35" s="146" t="s">
        <v>274</v>
      </c>
      <c r="H35" s="146" t="s">
        <v>275</v>
      </c>
      <c r="I35" s="80">
        <v>446052</v>
      </c>
      <c r="J35" s="80">
        <v>446052</v>
      </c>
      <c r="K35" s="23"/>
      <c r="L35" s="23"/>
      <c r="M35" s="80">
        <v>446052</v>
      </c>
      <c r="N35" s="23"/>
      <c r="O35" s="80"/>
      <c r="P35" s="80"/>
      <c r="Q35" s="80"/>
      <c r="R35" s="80"/>
      <c r="S35" s="80"/>
      <c r="T35" s="80"/>
      <c r="U35" s="80"/>
      <c r="V35" s="80"/>
      <c r="W35" s="80"/>
      <c r="X35" s="80"/>
    </row>
    <row r="36" ht="20.25" customHeight="1" spans="1:24">
      <c r="A36" s="146" t="s">
        <v>70</v>
      </c>
      <c r="B36" s="146" t="s">
        <v>70</v>
      </c>
      <c r="C36" s="146" t="s">
        <v>282</v>
      </c>
      <c r="D36" s="146" t="s">
        <v>283</v>
      </c>
      <c r="E36" s="146" t="s">
        <v>146</v>
      </c>
      <c r="F36" s="146" t="s">
        <v>147</v>
      </c>
      <c r="G36" s="146" t="s">
        <v>264</v>
      </c>
      <c r="H36" s="146" t="s">
        <v>265</v>
      </c>
      <c r="I36" s="80">
        <v>17660.68</v>
      </c>
      <c r="J36" s="80">
        <v>17660.68</v>
      </c>
      <c r="K36" s="23"/>
      <c r="L36" s="23"/>
      <c r="M36" s="80">
        <v>17660.68</v>
      </c>
      <c r="N36" s="23"/>
      <c r="O36" s="80"/>
      <c r="P36" s="80"/>
      <c r="Q36" s="80"/>
      <c r="R36" s="80"/>
      <c r="S36" s="80"/>
      <c r="T36" s="80"/>
      <c r="U36" s="80"/>
      <c r="V36" s="80"/>
      <c r="W36" s="80"/>
      <c r="X36" s="80"/>
    </row>
    <row r="37" ht="20.25" customHeight="1" spans="1:24">
      <c r="A37" s="146" t="s">
        <v>70</v>
      </c>
      <c r="B37" s="146" t="s">
        <v>70</v>
      </c>
      <c r="C37" s="146" t="s">
        <v>282</v>
      </c>
      <c r="D37" s="146" t="s">
        <v>283</v>
      </c>
      <c r="E37" s="146" t="s">
        <v>146</v>
      </c>
      <c r="F37" s="146" t="s">
        <v>147</v>
      </c>
      <c r="G37" s="146" t="s">
        <v>264</v>
      </c>
      <c r="H37" s="146" t="s">
        <v>265</v>
      </c>
      <c r="I37" s="80">
        <v>8438.77</v>
      </c>
      <c r="J37" s="80">
        <v>8438.77</v>
      </c>
      <c r="K37" s="23"/>
      <c r="L37" s="23"/>
      <c r="M37" s="80">
        <v>8438.77</v>
      </c>
      <c r="N37" s="23"/>
      <c r="O37" s="80"/>
      <c r="P37" s="80"/>
      <c r="Q37" s="80"/>
      <c r="R37" s="80"/>
      <c r="S37" s="80"/>
      <c r="T37" s="80"/>
      <c r="U37" s="80"/>
      <c r="V37" s="80"/>
      <c r="W37" s="80"/>
      <c r="X37" s="80"/>
    </row>
    <row r="38" ht="20.25" customHeight="1" spans="1:24">
      <c r="A38" s="146" t="s">
        <v>70</v>
      </c>
      <c r="B38" s="146" t="s">
        <v>70</v>
      </c>
      <c r="C38" s="146" t="s">
        <v>284</v>
      </c>
      <c r="D38" s="146" t="s">
        <v>285</v>
      </c>
      <c r="E38" s="146" t="s">
        <v>144</v>
      </c>
      <c r="F38" s="146" t="s">
        <v>145</v>
      </c>
      <c r="G38" s="146" t="s">
        <v>286</v>
      </c>
      <c r="H38" s="146" t="s">
        <v>287</v>
      </c>
      <c r="I38" s="80">
        <v>126009</v>
      </c>
      <c r="J38" s="80">
        <v>126009</v>
      </c>
      <c r="K38" s="23"/>
      <c r="L38" s="23"/>
      <c r="M38" s="80">
        <v>126009</v>
      </c>
      <c r="N38" s="23"/>
      <c r="O38" s="80"/>
      <c r="P38" s="80"/>
      <c r="Q38" s="80"/>
      <c r="R38" s="80"/>
      <c r="S38" s="80"/>
      <c r="T38" s="80"/>
      <c r="U38" s="80"/>
      <c r="V38" s="80"/>
      <c r="W38" s="80"/>
      <c r="X38" s="80"/>
    </row>
    <row r="39" ht="20.25" customHeight="1" spans="1:24">
      <c r="A39" s="146" t="s">
        <v>70</v>
      </c>
      <c r="B39" s="146" t="s">
        <v>70</v>
      </c>
      <c r="C39" s="146" t="s">
        <v>284</v>
      </c>
      <c r="D39" s="146" t="s">
        <v>285</v>
      </c>
      <c r="E39" s="146" t="s">
        <v>146</v>
      </c>
      <c r="F39" s="146" t="s">
        <v>147</v>
      </c>
      <c r="G39" s="146" t="s">
        <v>264</v>
      </c>
      <c r="H39" s="146" t="s">
        <v>265</v>
      </c>
      <c r="I39" s="80">
        <v>14283</v>
      </c>
      <c r="J39" s="80">
        <v>14283</v>
      </c>
      <c r="K39" s="23"/>
      <c r="L39" s="23"/>
      <c r="M39" s="80">
        <v>14283</v>
      </c>
      <c r="N39" s="23"/>
      <c r="O39" s="80"/>
      <c r="P39" s="80"/>
      <c r="Q39" s="80"/>
      <c r="R39" s="80"/>
      <c r="S39" s="80"/>
      <c r="T39" s="80"/>
      <c r="U39" s="80"/>
      <c r="V39" s="80"/>
      <c r="W39" s="80"/>
      <c r="X39" s="80"/>
    </row>
    <row r="40" ht="20.25" customHeight="1" spans="1:24">
      <c r="A40" s="146" t="s">
        <v>70</v>
      </c>
      <c r="B40" s="146" t="s">
        <v>70</v>
      </c>
      <c r="C40" s="146" t="s">
        <v>288</v>
      </c>
      <c r="D40" s="146" t="s">
        <v>289</v>
      </c>
      <c r="E40" s="146" t="s">
        <v>140</v>
      </c>
      <c r="F40" s="146" t="s">
        <v>141</v>
      </c>
      <c r="G40" s="146" t="s">
        <v>290</v>
      </c>
      <c r="H40" s="146" t="s">
        <v>291</v>
      </c>
      <c r="I40" s="80">
        <v>316350.12</v>
      </c>
      <c r="J40" s="80">
        <v>316350.12</v>
      </c>
      <c r="K40" s="23"/>
      <c r="L40" s="23"/>
      <c r="M40" s="80">
        <v>316350.12</v>
      </c>
      <c r="N40" s="23"/>
      <c r="O40" s="80"/>
      <c r="P40" s="80"/>
      <c r="Q40" s="80"/>
      <c r="R40" s="80"/>
      <c r="S40" s="80"/>
      <c r="T40" s="80"/>
      <c r="U40" s="80"/>
      <c r="V40" s="80"/>
      <c r="W40" s="80"/>
      <c r="X40" s="80"/>
    </row>
    <row r="41" ht="20.25" customHeight="1" spans="1:24">
      <c r="A41" s="146" t="s">
        <v>70</v>
      </c>
      <c r="B41" s="146" t="s">
        <v>70</v>
      </c>
      <c r="C41" s="146" t="s">
        <v>288</v>
      </c>
      <c r="D41" s="146" t="s">
        <v>289</v>
      </c>
      <c r="E41" s="146" t="s">
        <v>140</v>
      </c>
      <c r="F41" s="146" t="s">
        <v>141</v>
      </c>
      <c r="G41" s="146" t="s">
        <v>290</v>
      </c>
      <c r="H41" s="146" t="s">
        <v>291</v>
      </c>
      <c r="I41" s="80">
        <v>8111.54</v>
      </c>
      <c r="J41" s="80">
        <v>8111.54</v>
      </c>
      <c r="K41" s="23"/>
      <c r="L41" s="23"/>
      <c r="M41" s="80">
        <v>8111.54</v>
      </c>
      <c r="N41" s="23"/>
      <c r="O41" s="80"/>
      <c r="P41" s="80"/>
      <c r="Q41" s="80"/>
      <c r="R41" s="80"/>
      <c r="S41" s="80"/>
      <c r="T41" s="80"/>
      <c r="U41" s="80"/>
      <c r="V41" s="80"/>
      <c r="W41" s="80"/>
      <c r="X41" s="80"/>
    </row>
    <row r="42" ht="20.25" customHeight="1" spans="1:24">
      <c r="A42" s="146" t="s">
        <v>70</v>
      </c>
      <c r="B42" s="146" t="s">
        <v>70</v>
      </c>
      <c r="C42" s="146" t="s">
        <v>288</v>
      </c>
      <c r="D42" s="146" t="s">
        <v>289</v>
      </c>
      <c r="E42" s="146" t="s">
        <v>140</v>
      </c>
      <c r="F42" s="146" t="s">
        <v>141</v>
      </c>
      <c r="G42" s="146" t="s">
        <v>290</v>
      </c>
      <c r="H42" s="146" t="s">
        <v>291</v>
      </c>
      <c r="I42" s="80">
        <v>36501.94</v>
      </c>
      <c r="J42" s="80">
        <v>36501.94</v>
      </c>
      <c r="K42" s="23"/>
      <c r="L42" s="23"/>
      <c r="M42" s="80">
        <v>36501.94</v>
      </c>
      <c r="N42" s="23"/>
      <c r="O42" s="80"/>
      <c r="P42" s="80"/>
      <c r="Q42" s="80"/>
      <c r="R42" s="80"/>
      <c r="S42" s="80"/>
      <c r="T42" s="80"/>
      <c r="U42" s="80"/>
      <c r="V42" s="80"/>
      <c r="W42" s="80"/>
      <c r="X42" s="80"/>
    </row>
    <row r="43" ht="20.25" customHeight="1" spans="1:24">
      <c r="A43" s="146" t="s">
        <v>70</v>
      </c>
      <c r="B43" s="146" t="s">
        <v>70</v>
      </c>
      <c r="C43" s="146" t="s">
        <v>288</v>
      </c>
      <c r="D43" s="146" t="s">
        <v>289</v>
      </c>
      <c r="E43" s="146" t="s">
        <v>142</v>
      </c>
      <c r="F43" s="146" t="s">
        <v>143</v>
      </c>
      <c r="G43" s="146" t="s">
        <v>290</v>
      </c>
      <c r="H43" s="146" t="s">
        <v>291</v>
      </c>
      <c r="I43" s="80">
        <v>153417.58</v>
      </c>
      <c r="J43" s="80">
        <v>153417.58</v>
      </c>
      <c r="K43" s="23"/>
      <c r="L43" s="23"/>
      <c r="M43" s="80">
        <v>153417.58</v>
      </c>
      <c r="N43" s="23"/>
      <c r="O43" s="80"/>
      <c r="P43" s="80"/>
      <c r="Q43" s="80"/>
      <c r="R43" s="80"/>
      <c r="S43" s="80"/>
      <c r="T43" s="80"/>
      <c r="U43" s="80"/>
      <c r="V43" s="80"/>
      <c r="W43" s="80"/>
      <c r="X43" s="80"/>
    </row>
    <row r="44" ht="20.25" customHeight="1" spans="1:24">
      <c r="A44" s="146" t="s">
        <v>70</v>
      </c>
      <c r="B44" s="146" t="s">
        <v>70</v>
      </c>
      <c r="C44" s="146" t="s">
        <v>288</v>
      </c>
      <c r="D44" s="146" t="s">
        <v>289</v>
      </c>
      <c r="E44" s="146" t="s">
        <v>142</v>
      </c>
      <c r="F44" s="146" t="s">
        <v>143</v>
      </c>
      <c r="G44" s="146" t="s">
        <v>290</v>
      </c>
      <c r="H44" s="146" t="s">
        <v>291</v>
      </c>
      <c r="I44" s="80">
        <v>17702.03</v>
      </c>
      <c r="J44" s="80">
        <v>17702.03</v>
      </c>
      <c r="K44" s="23"/>
      <c r="L44" s="23"/>
      <c r="M44" s="80">
        <v>17702.03</v>
      </c>
      <c r="N44" s="23"/>
      <c r="O44" s="80"/>
      <c r="P44" s="80"/>
      <c r="Q44" s="80"/>
      <c r="R44" s="80"/>
      <c r="S44" s="80"/>
      <c r="T44" s="80"/>
      <c r="U44" s="80"/>
      <c r="V44" s="80"/>
      <c r="W44" s="80"/>
      <c r="X44" s="80"/>
    </row>
    <row r="45" ht="20.25" customHeight="1" spans="1:24">
      <c r="A45" s="146" t="s">
        <v>70</v>
      </c>
      <c r="B45" s="146" t="s">
        <v>70</v>
      </c>
      <c r="C45" s="146" t="s">
        <v>288</v>
      </c>
      <c r="D45" s="146" t="s">
        <v>289</v>
      </c>
      <c r="E45" s="146" t="s">
        <v>142</v>
      </c>
      <c r="F45" s="146" t="s">
        <v>143</v>
      </c>
      <c r="G45" s="146" t="s">
        <v>290</v>
      </c>
      <c r="H45" s="146" t="s">
        <v>291</v>
      </c>
      <c r="I45" s="80">
        <v>3933.78</v>
      </c>
      <c r="J45" s="80">
        <v>3933.78</v>
      </c>
      <c r="K45" s="23"/>
      <c r="L45" s="23"/>
      <c r="M45" s="80">
        <v>3933.78</v>
      </c>
      <c r="N45" s="23"/>
      <c r="O45" s="80"/>
      <c r="P45" s="80"/>
      <c r="Q45" s="80"/>
      <c r="R45" s="80"/>
      <c r="S45" s="80"/>
      <c r="T45" s="80"/>
      <c r="U45" s="80"/>
      <c r="V45" s="80"/>
      <c r="W45" s="80"/>
      <c r="X45" s="80"/>
    </row>
    <row r="46" ht="20.25" customHeight="1" spans="1:24">
      <c r="A46" s="146" t="s">
        <v>70</v>
      </c>
      <c r="B46" s="146" t="s">
        <v>70</v>
      </c>
      <c r="C46" s="146" t="s">
        <v>288</v>
      </c>
      <c r="D46" s="146" t="s">
        <v>289</v>
      </c>
      <c r="E46" s="146" t="s">
        <v>144</v>
      </c>
      <c r="F46" s="146" t="s">
        <v>145</v>
      </c>
      <c r="G46" s="146" t="s">
        <v>286</v>
      </c>
      <c r="H46" s="146" t="s">
        <v>287</v>
      </c>
      <c r="I46" s="80">
        <v>202788.54</v>
      </c>
      <c r="J46" s="80">
        <v>202788.54</v>
      </c>
      <c r="K46" s="23"/>
      <c r="L46" s="23"/>
      <c r="M46" s="80">
        <v>202788.54</v>
      </c>
      <c r="N46" s="23"/>
      <c r="O46" s="80"/>
      <c r="P46" s="80"/>
      <c r="Q46" s="80"/>
      <c r="R46" s="80"/>
      <c r="S46" s="80"/>
      <c r="T46" s="80"/>
      <c r="U46" s="80"/>
      <c r="V46" s="80"/>
      <c r="W46" s="80"/>
      <c r="X46" s="80"/>
    </row>
    <row r="47" ht="20.25" customHeight="1" spans="1:24">
      <c r="A47" s="146" t="s">
        <v>70</v>
      </c>
      <c r="B47" s="146" t="s">
        <v>70</v>
      </c>
      <c r="C47" s="146" t="s">
        <v>288</v>
      </c>
      <c r="D47" s="146" t="s">
        <v>289</v>
      </c>
      <c r="E47" s="146" t="s">
        <v>144</v>
      </c>
      <c r="F47" s="146" t="s">
        <v>145</v>
      </c>
      <c r="G47" s="146" t="s">
        <v>286</v>
      </c>
      <c r="H47" s="146" t="s">
        <v>287</v>
      </c>
      <c r="I47" s="80">
        <v>98344.6</v>
      </c>
      <c r="J47" s="80">
        <v>98344.6</v>
      </c>
      <c r="K47" s="23"/>
      <c r="L47" s="23"/>
      <c r="M47" s="80">
        <v>98344.6</v>
      </c>
      <c r="N47" s="23"/>
      <c r="O47" s="80"/>
      <c r="P47" s="80"/>
      <c r="Q47" s="80"/>
      <c r="R47" s="80"/>
      <c r="S47" s="80"/>
      <c r="T47" s="80"/>
      <c r="U47" s="80"/>
      <c r="V47" s="80"/>
      <c r="W47" s="80"/>
      <c r="X47" s="80"/>
    </row>
    <row r="48" ht="20.25" customHeight="1" spans="1:24">
      <c r="A48" s="146" t="s">
        <v>70</v>
      </c>
      <c r="B48" s="146" t="s">
        <v>70</v>
      </c>
      <c r="C48" s="146" t="s">
        <v>288</v>
      </c>
      <c r="D48" s="146" t="s">
        <v>289</v>
      </c>
      <c r="E48" s="146" t="s">
        <v>146</v>
      </c>
      <c r="F48" s="146" t="s">
        <v>147</v>
      </c>
      <c r="G48" s="146" t="s">
        <v>264</v>
      </c>
      <c r="H48" s="146" t="s">
        <v>265</v>
      </c>
      <c r="I48" s="80">
        <v>9095</v>
      </c>
      <c r="J48" s="80">
        <v>9095</v>
      </c>
      <c r="K48" s="23"/>
      <c r="L48" s="23"/>
      <c r="M48" s="80">
        <v>9095</v>
      </c>
      <c r="N48" s="23"/>
      <c r="O48" s="80"/>
      <c r="P48" s="80"/>
      <c r="Q48" s="80"/>
      <c r="R48" s="80"/>
      <c r="S48" s="80"/>
      <c r="T48" s="80"/>
      <c r="U48" s="80"/>
      <c r="V48" s="80"/>
      <c r="W48" s="80"/>
      <c r="X48" s="80"/>
    </row>
    <row r="49" ht="20.25" customHeight="1" spans="1:24">
      <c r="A49" s="146" t="s">
        <v>70</v>
      </c>
      <c r="B49" s="146" t="s">
        <v>70</v>
      </c>
      <c r="C49" s="146" t="s">
        <v>288</v>
      </c>
      <c r="D49" s="146" t="s">
        <v>289</v>
      </c>
      <c r="E49" s="146" t="s">
        <v>146</v>
      </c>
      <c r="F49" s="146" t="s">
        <v>147</v>
      </c>
      <c r="G49" s="146" t="s">
        <v>264</v>
      </c>
      <c r="H49" s="146" t="s">
        <v>265</v>
      </c>
      <c r="I49" s="80">
        <v>30495</v>
      </c>
      <c r="J49" s="80">
        <v>30495</v>
      </c>
      <c r="K49" s="23"/>
      <c r="L49" s="23"/>
      <c r="M49" s="80">
        <v>30495</v>
      </c>
      <c r="N49" s="23"/>
      <c r="O49" s="80"/>
      <c r="P49" s="80"/>
      <c r="Q49" s="80"/>
      <c r="R49" s="80"/>
      <c r="S49" s="80"/>
      <c r="T49" s="80"/>
      <c r="U49" s="80"/>
      <c r="V49" s="80"/>
      <c r="W49" s="80"/>
      <c r="X49" s="80"/>
    </row>
    <row r="50" ht="20.25" customHeight="1" spans="1:24">
      <c r="A50" s="146" t="s">
        <v>70</v>
      </c>
      <c r="B50" s="146" t="s">
        <v>70</v>
      </c>
      <c r="C50" s="146" t="s">
        <v>292</v>
      </c>
      <c r="D50" s="146" t="s">
        <v>293</v>
      </c>
      <c r="E50" s="146" t="s">
        <v>103</v>
      </c>
      <c r="F50" s="146" t="s">
        <v>104</v>
      </c>
      <c r="G50" s="146" t="s">
        <v>294</v>
      </c>
      <c r="H50" s="146" t="s">
        <v>293</v>
      </c>
      <c r="I50" s="80">
        <v>120000</v>
      </c>
      <c r="J50" s="80">
        <v>120000</v>
      </c>
      <c r="K50" s="23"/>
      <c r="L50" s="23"/>
      <c r="M50" s="80">
        <v>120000</v>
      </c>
      <c r="N50" s="23"/>
      <c r="O50" s="80"/>
      <c r="P50" s="80"/>
      <c r="Q50" s="80"/>
      <c r="R50" s="80"/>
      <c r="S50" s="80"/>
      <c r="T50" s="80"/>
      <c r="U50" s="80"/>
      <c r="V50" s="80"/>
      <c r="W50" s="80"/>
      <c r="X50" s="80"/>
    </row>
    <row r="51" ht="20.25" customHeight="1" spans="1:24">
      <c r="A51" s="146" t="s">
        <v>70</v>
      </c>
      <c r="B51" s="146" t="s">
        <v>70</v>
      </c>
      <c r="C51" s="146" t="s">
        <v>292</v>
      </c>
      <c r="D51" s="146" t="s">
        <v>293</v>
      </c>
      <c r="E51" s="146" t="s">
        <v>103</v>
      </c>
      <c r="F51" s="146" t="s">
        <v>104</v>
      </c>
      <c r="G51" s="146" t="s">
        <v>294</v>
      </c>
      <c r="H51" s="146" t="s">
        <v>293</v>
      </c>
      <c r="I51" s="80">
        <v>100000</v>
      </c>
      <c r="J51" s="80">
        <v>100000</v>
      </c>
      <c r="K51" s="23"/>
      <c r="L51" s="23"/>
      <c r="M51" s="80">
        <v>100000</v>
      </c>
      <c r="N51" s="23"/>
      <c r="O51" s="80"/>
      <c r="P51" s="80"/>
      <c r="Q51" s="80"/>
      <c r="R51" s="80"/>
      <c r="S51" s="80"/>
      <c r="T51" s="80"/>
      <c r="U51" s="80"/>
      <c r="V51" s="80"/>
      <c r="W51" s="80"/>
      <c r="X51" s="80"/>
    </row>
    <row r="52" ht="17.25" customHeight="1" spans="1:24">
      <c r="A52" s="34" t="s">
        <v>196</v>
      </c>
      <c r="B52" s="35"/>
      <c r="C52" s="147"/>
      <c r="D52" s="147"/>
      <c r="E52" s="147"/>
      <c r="F52" s="147"/>
      <c r="G52" s="147"/>
      <c r="H52" s="148"/>
      <c r="I52" s="80">
        <v>10475748.78</v>
      </c>
      <c r="J52" s="80">
        <v>10475748.78</v>
      </c>
      <c r="K52" s="80"/>
      <c r="L52" s="80"/>
      <c r="M52" s="80">
        <v>10475748.78</v>
      </c>
      <c r="N52" s="80"/>
      <c r="O52" s="80"/>
      <c r="P52" s="80"/>
      <c r="Q52" s="80"/>
      <c r="R52" s="80"/>
      <c r="S52" s="80"/>
      <c r="T52" s="80"/>
      <c r="U52" s="80"/>
      <c r="V52" s="80"/>
      <c r="W52" s="80"/>
      <c r="X52" s="80"/>
    </row>
  </sheetData>
  <mergeCells count="31">
    <mergeCell ref="A2:X2"/>
    <mergeCell ref="A3:H3"/>
    <mergeCell ref="I4:X4"/>
    <mergeCell ref="J5:N5"/>
    <mergeCell ref="O5:Q5"/>
    <mergeCell ref="S5:X5"/>
    <mergeCell ref="A52:H5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7"/>
  <sheetViews>
    <sheetView showZeros="0" topLeftCell="E12" workbookViewId="0">
      <selection activeCell="K37" sqref="K37:N37"/>
    </sheetView>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ht="13.5" customHeight="1" spans="1:23">
      <c r="B1" s="132"/>
      <c r="E1" s="1"/>
      <c r="F1" s="1"/>
      <c r="G1" s="1"/>
      <c r="H1" s="1"/>
      <c r="U1" s="132"/>
      <c r="W1" s="133" t="s">
        <v>295</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"单位名称："&amp;"禄劝彝族苗族自治县卫生健康局"</f>
        <v>单位名称：禄劝彝族苗族自治县卫生健康局</v>
      </c>
      <c r="B3" s="5"/>
      <c r="C3" s="5"/>
      <c r="D3" s="5"/>
      <c r="E3" s="5"/>
      <c r="F3" s="5"/>
      <c r="G3" s="5"/>
      <c r="H3" s="5"/>
      <c r="I3" s="6"/>
      <c r="J3" s="6"/>
      <c r="K3" s="6"/>
      <c r="L3" s="6"/>
      <c r="M3" s="6"/>
      <c r="N3" s="6"/>
      <c r="O3" s="6"/>
      <c r="P3" s="6"/>
      <c r="Q3" s="6"/>
      <c r="U3" s="132"/>
      <c r="W3" s="106" t="s">
        <v>1</v>
      </c>
    </row>
    <row r="4" ht="21.75" customHeight="1" spans="1:23">
      <c r="A4" s="8" t="s">
        <v>296</v>
      </c>
      <c r="B4" s="9" t="s">
        <v>207</v>
      </c>
      <c r="C4" s="8" t="s">
        <v>208</v>
      </c>
      <c r="D4" s="8" t="s">
        <v>297</v>
      </c>
      <c r="E4" s="9" t="s">
        <v>209</v>
      </c>
      <c r="F4" s="9" t="s">
        <v>210</v>
      </c>
      <c r="G4" s="9" t="s">
        <v>298</v>
      </c>
      <c r="H4" s="9" t="s">
        <v>299</v>
      </c>
      <c r="I4" s="27" t="s">
        <v>55</v>
      </c>
      <c r="J4" s="10" t="s">
        <v>300</v>
      </c>
      <c r="K4" s="11"/>
      <c r="L4" s="11"/>
      <c r="M4" s="12"/>
      <c r="N4" s="10" t="s">
        <v>215</v>
      </c>
      <c r="O4" s="11"/>
      <c r="P4" s="12"/>
      <c r="Q4" s="9" t="s">
        <v>61</v>
      </c>
      <c r="R4" s="10" t="s">
        <v>62</v>
      </c>
      <c r="S4" s="11"/>
      <c r="T4" s="11"/>
      <c r="U4" s="11"/>
      <c r="V4" s="11"/>
      <c r="W4" s="12"/>
    </row>
    <row r="5" ht="21.75" customHeight="1" spans="1:23">
      <c r="A5" s="13"/>
      <c r="B5" s="28"/>
      <c r="C5" s="13"/>
      <c r="D5" s="13"/>
      <c r="E5" s="14"/>
      <c r="F5" s="14"/>
      <c r="G5" s="14"/>
      <c r="H5" s="14"/>
      <c r="I5" s="28"/>
      <c r="J5" s="134" t="s">
        <v>58</v>
      </c>
      <c r="K5" s="135"/>
      <c r="L5" s="9" t="s">
        <v>59</v>
      </c>
      <c r="M5" s="9" t="s">
        <v>60</v>
      </c>
      <c r="N5" s="9" t="s">
        <v>58</v>
      </c>
      <c r="O5" s="9" t="s">
        <v>59</v>
      </c>
      <c r="P5" s="9" t="s">
        <v>60</v>
      </c>
      <c r="Q5" s="14"/>
      <c r="R5" s="9" t="s">
        <v>57</v>
      </c>
      <c r="S5" s="9" t="s">
        <v>64</v>
      </c>
      <c r="T5" s="9" t="s">
        <v>221</v>
      </c>
      <c r="U5" s="9" t="s">
        <v>66</v>
      </c>
      <c r="V5" s="9" t="s">
        <v>67</v>
      </c>
      <c r="W5" s="9" t="s">
        <v>68</v>
      </c>
    </row>
    <row r="6" ht="21" customHeight="1" spans="1:23">
      <c r="A6" s="28"/>
      <c r="B6" s="28"/>
      <c r="C6" s="28"/>
      <c r="D6" s="28"/>
      <c r="E6" s="28"/>
      <c r="F6" s="28"/>
      <c r="G6" s="28"/>
      <c r="H6" s="28"/>
      <c r="I6" s="28"/>
      <c r="J6" s="136" t="s">
        <v>57</v>
      </c>
      <c r="K6" s="137"/>
      <c r="L6" s="28"/>
      <c r="M6" s="28"/>
      <c r="N6" s="28"/>
      <c r="O6" s="28"/>
      <c r="P6" s="28"/>
      <c r="Q6" s="28"/>
      <c r="R6" s="28"/>
      <c r="S6" s="28"/>
      <c r="T6" s="28"/>
      <c r="U6" s="28"/>
      <c r="V6" s="28"/>
      <c r="W6" s="28"/>
    </row>
    <row r="7" ht="39.75" customHeight="1" spans="1:23">
      <c r="A7" s="16"/>
      <c r="B7" s="18"/>
      <c r="C7" s="16"/>
      <c r="D7" s="16"/>
      <c r="E7" s="17"/>
      <c r="F7" s="17"/>
      <c r="G7" s="17"/>
      <c r="H7" s="17"/>
      <c r="I7" s="18"/>
      <c r="J7" s="39" t="s">
        <v>57</v>
      </c>
      <c r="K7" s="39" t="s">
        <v>301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41" t="s">
        <v>302</v>
      </c>
      <c r="B9" s="41" t="s">
        <v>303</v>
      </c>
      <c r="C9" s="41" t="s">
        <v>304</v>
      </c>
      <c r="D9" s="41" t="s">
        <v>70</v>
      </c>
      <c r="E9" s="41" t="s">
        <v>107</v>
      </c>
      <c r="F9" s="41" t="s">
        <v>108</v>
      </c>
      <c r="G9" s="41" t="s">
        <v>305</v>
      </c>
      <c r="H9" s="41" t="s">
        <v>306</v>
      </c>
      <c r="I9" s="80">
        <v>32184</v>
      </c>
      <c r="J9" s="80">
        <v>32184</v>
      </c>
      <c r="K9" s="80">
        <v>32184</v>
      </c>
      <c r="L9" s="80"/>
      <c r="M9" s="80"/>
      <c r="N9" s="80"/>
      <c r="O9" s="80"/>
      <c r="P9" s="80"/>
      <c r="Q9" s="80"/>
      <c r="R9" s="80"/>
      <c r="S9" s="80"/>
      <c r="T9" s="80"/>
      <c r="U9" s="80"/>
      <c r="V9" s="80"/>
      <c r="W9" s="80"/>
    </row>
    <row r="10" ht="21.75" customHeight="1" spans="1:23">
      <c r="A10" s="41" t="s">
        <v>307</v>
      </c>
      <c r="B10" s="41" t="s">
        <v>308</v>
      </c>
      <c r="C10" s="41" t="s">
        <v>309</v>
      </c>
      <c r="D10" s="41" t="s">
        <v>70</v>
      </c>
      <c r="E10" s="41" t="s">
        <v>116</v>
      </c>
      <c r="F10" s="41" t="s">
        <v>117</v>
      </c>
      <c r="G10" s="41" t="s">
        <v>244</v>
      </c>
      <c r="H10" s="41" t="s">
        <v>245</v>
      </c>
      <c r="I10" s="80">
        <v>739800</v>
      </c>
      <c r="J10" s="80">
        <v>739800</v>
      </c>
      <c r="K10" s="80">
        <v>739800</v>
      </c>
      <c r="L10" s="80"/>
      <c r="M10" s="80"/>
      <c r="N10" s="80"/>
      <c r="O10" s="80"/>
      <c r="P10" s="80"/>
      <c r="Q10" s="80"/>
      <c r="R10" s="80"/>
      <c r="S10" s="80"/>
      <c r="T10" s="80"/>
      <c r="U10" s="80"/>
      <c r="V10" s="80"/>
      <c r="W10" s="80"/>
    </row>
    <row r="11" ht="21.75" customHeight="1" spans="1:23">
      <c r="A11" s="41" t="s">
        <v>307</v>
      </c>
      <c r="B11" s="41" t="s">
        <v>310</v>
      </c>
      <c r="C11" s="41" t="s">
        <v>311</v>
      </c>
      <c r="D11" s="41" t="s">
        <v>70</v>
      </c>
      <c r="E11" s="41" t="s">
        <v>128</v>
      </c>
      <c r="F11" s="41" t="s">
        <v>129</v>
      </c>
      <c r="G11" s="41" t="s">
        <v>312</v>
      </c>
      <c r="H11" s="41" t="s">
        <v>313</v>
      </c>
      <c r="I11" s="80">
        <v>615513.06</v>
      </c>
      <c r="J11" s="80">
        <v>615513.06</v>
      </c>
      <c r="K11" s="80">
        <v>615513.06</v>
      </c>
      <c r="L11" s="80"/>
      <c r="M11" s="80"/>
      <c r="N11" s="80"/>
      <c r="O11" s="80"/>
      <c r="P11" s="80"/>
      <c r="Q11" s="80"/>
      <c r="R11" s="80"/>
      <c r="S11" s="80"/>
      <c r="T11" s="80"/>
      <c r="U11" s="80"/>
      <c r="V11" s="80"/>
      <c r="W11" s="80"/>
    </row>
    <row r="12" ht="21.75" customHeight="1" spans="1:23">
      <c r="A12" s="41" t="s">
        <v>307</v>
      </c>
      <c r="B12" s="41" t="s">
        <v>314</v>
      </c>
      <c r="C12" s="41" t="s">
        <v>315</v>
      </c>
      <c r="D12" s="41" t="s">
        <v>70</v>
      </c>
      <c r="E12" s="41" t="s">
        <v>132</v>
      </c>
      <c r="F12" s="41" t="s">
        <v>133</v>
      </c>
      <c r="G12" s="41" t="s">
        <v>312</v>
      </c>
      <c r="H12" s="41" t="s">
        <v>313</v>
      </c>
      <c r="I12" s="80">
        <v>5072000</v>
      </c>
      <c r="J12" s="80">
        <v>5072000</v>
      </c>
      <c r="K12" s="80">
        <v>5072000</v>
      </c>
      <c r="L12" s="80"/>
      <c r="M12" s="80"/>
      <c r="N12" s="80"/>
      <c r="O12" s="80"/>
      <c r="P12" s="80"/>
      <c r="Q12" s="80"/>
      <c r="R12" s="80"/>
      <c r="S12" s="80"/>
      <c r="T12" s="80"/>
      <c r="U12" s="80"/>
      <c r="V12" s="80"/>
      <c r="W12" s="80"/>
    </row>
    <row r="13" ht="21.75" customHeight="1" spans="1:23">
      <c r="A13" s="41" t="s">
        <v>307</v>
      </c>
      <c r="B13" s="41" t="s">
        <v>316</v>
      </c>
      <c r="C13" s="41" t="s">
        <v>317</v>
      </c>
      <c r="D13" s="41" t="s">
        <v>70</v>
      </c>
      <c r="E13" s="41" t="s">
        <v>136</v>
      </c>
      <c r="F13" s="41" t="s">
        <v>137</v>
      </c>
      <c r="G13" s="41" t="s">
        <v>305</v>
      </c>
      <c r="H13" s="41" t="s">
        <v>306</v>
      </c>
      <c r="I13" s="80">
        <v>743136</v>
      </c>
      <c r="J13" s="80">
        <v>743136</v>
      </c>
      <c r="K13" s="80">
        <v>743136</v>
      </c>
      <c r="L13" s="80"/>
      <c r="M13" s="80"/>
      <c r="N13" s="80"/>
      <c r="O13" s="80"/>
      <c r="P13" s="80"/>
      <c r="Q13" s="80"/>
      <c r="R13" s="80"/>
      <c r="S13" s="80"/>
      <c r="T13" s="80"/>
      <c r="U13" s="80"/>
      <c r="V13" s="80"/>
      <c r="W13" s="80"/>
    </row>
    <row r="14" ht="21.75" customHeight="1" spans="1:23">
      <c r="A14" s="41" t="s">
        <v>307</v>
      </c>
      <c r="B14" s="41" t="s">
        <v>316</v>
      </c>
      <c r="C14" s="41" t="s">
        <v>317</v>
      </c>
      <c r="D14" s="41" t="s">
        <v>70</v>
      </c>
      <c r="E14" s="41" t="s">
        <v>136</v>
      </c>
      <c r="F14" s="41" t="s">
        <v>137</v>
      </c>
      <c r="G14" s="41" t="s">
        <v>305</v>
      </c>
      <c r="H14" s="41" t="s">
        <v>306</v>
      </c>
      <c r="I14" s="80">
        <v>90336</v>
      </c>
      <c r="J14" s="80">
        <v>90336</v>
      </c>
      <c r="K14" s="80">
        <v>90336</v>
      </c>
      <c r="L14" s="80"/>
      <c r="M14" s="80"/>
      <c r="N14" s="80"/>
      <c r="O14" s="80"/>
      <c r="P14" s="80"/>
      <c r="Q14" s="80"/>
      <c r="R14" s="80"/>
      <c r="S14" s="80"/>
      <c r="T14" s="80"/>
      <c r="U14" s="80"/>
      <c r="V14" s="80"/>
      <c r="W14" s="80"/>
    </row>
    <row r="15" ht="21.75" customHeight="1" spans="1:23">
      <c r="A15" s="41" t="s">
        <v>307</v>
      </c>
      <c r="B15" s="41" t="s">
        <v>318</v>
      </c>
      <c r="C15" s="41" t="s">
        <v>319</v>
      </c>
      <c r="D15" s="41" t="s">
        <v>70</v>
      </c>
      <c r="E15" s="41" t="s">
        <v>118</v>
      </c>
      <c r="F15" s="41" t="s">
        <v>119</v>
      </c>
      <c r="G15" s="41" t="s">
        <v>320</v>
      </c>
      <c r="H15" s="41" t="s">
        <v>321</v>
      </c>
      <c r="I15" s="80">
        <v>304800</v>
      </c>
      <c r="J15" s="80">
        <v>304800</v>
      </c>
      <c r="K15" s="80">
        <v>304800</v>
      </c>
      <c r="L15" s="80"/>
      <c r="M15" s="80"/>
      <c r="N15" s="80"/>
      <c r="O15" s="80"/>
      <c r="P15" s="80"/>
      <c r="Q15" s="80"/>
      <c r="R15" s="80"/>
      <c r="S15" s="80"/>
      <c r="T15" s="80"/>
      <c r="U15" s="80"/>
      <c r="V15" s="80"/>
      <c r="W15" s="80"/>
    </row>
    <row r="16" ht="21.75" customHeight="1" spans="1:23">
      <c r="A16" s="41" t="s">
        <v>307</v>
      </c>
      <c r="B16" s="41" t="s">
        <v>322</v>
      </c>
      <c r="C16" s="41" t="s">
        <v>323</v>
      </c>
      <c r="D16" s="41" t="s">
        <v>70</v>
      </c>
      <c r="E16" s="41" t="s">
        <v>136</v>
      </c>
      <c r="F16" s="41" t="s">
        <v>137</v>
      </c>
      <c r="G16" s="41" t="s">
        <v>305</v>
      </c>
      <c r="H16" s="41" t="s">
        <v>306</v>
      </c>
      <c r="I16" s="80">
        <v>64760</v>
      </c>
      <c r="J16" s="80"/>
      <c r="K16" s="80"/>
      <c r="L16" s="80"/>
      <c r="M16" s="80"/>
      <c r="N16" s="80">
        <v>64760</v>
      </c>
      <c r="O16" s="80"/>
      <c r="P16" s="80"/>
      <c r="Q16" s="80"/>
      <c r="R16" s="80"/>
      <c r="S16" s="80"/>
      <c r="T16" s="80"/>
      <c r="U16" s="80"/>
      <c r="V16" s="80"/>
      <c r="W16" s="80"/>
    </row>
    <row r="17" ht="21.75" customHeight="1" spans="1:23">
      <c r="A17" s="41" t="s">
        <v>307</v>
      </c>
      <c r="B17" s="41" t="s">
        <v>324</v>
      </c>
      <c r="C17" s="41" t="s">
        <v>325</v>
      </c>
      <c r="D17" s="41" t="s">
        <v>70</v>
      </c>
      <c r="E17" s="41" t="s">
        <v>136</v>
      </c>
      <c r="F17" s="41" t="s">
        <v>137</v>
      </c>
      <c r="G17" s="41" t="s">
        <v>305</v>
      </c>
      <c r="H17" s="41" t="s">
        <v>306</v>
      </c>
      <c r="I17" s="80">
        <v>1114660</v>
      </c>
      <c r="J17" s="80"/>
      <c r="K17" s="80"/>
      <c r="L17" s="80"/>
      <c r="M17" s="80"/>
      <c r="N17" s="80">
        <v>1114660</v>
      </c>
      <c r="O17" s="80"/>
      <c r="P17" s="80"/>
      <c r="Q17" s="80"/>
      <c r="R17" s="80"/>
      <c r="S17" s="80"/>
      <c r="T17" s="80"/>
      <c r="U17" s="80"/>
      <c r="V17" s="80"/>
      <c r="W17" s="80"/>
    </row>
    <row r="18" ht="21.75" customHeight="1" spans="1:23">
      <c r="A18" s="41" t="s">
        <v>307</v>
      </c>
      <c r="B18" s="41" t="s">
        <v>326</v>
      </c>
      <c r="C18" s="41" t="s">
        <v>327</v>
      </c>
      <c r="D18" s="41" t="s">
        <v>70</v>
      </c>
      <c r="E18" s="41" t="s">
        <v>128</v>
      </c>
      <c r="F18" s="41" t="s">
        <v>129</v>
      </c>
      <c r="G18" s="41" t="s">
        <v>312</v>
      </c>
      <c r="H18" s="41" t="s">
        <v>313</v>
      </c>
      <c r="I18" s="80">
        <v>30000</v>
      </c>
      <c r="J18" s="80"/>
      <c r="K18" s="80"/>
      <c r="L18" s="80"/>
      <c r="M18" s="80"/>
      <c r="N18" s="80">
        <v>30000</v>
      </c>
      <c r="O18" s="80"/>
      <c r="P18" s="80"/>
      <c r="Q18" s="80"/>
      <c r="R18" s="80"/>
      <c r="S18" s="80"/>
      <c r="T18" s="80"/>
      <c r="U18" s="80"/>
      <c r="V18" s="80"/>
      <c r="W18" s="80"/>
    </row>
    <row r="19" ht="21.75" customHeight="1" spans="1:23">
      <c r="A19" s="41" t="s">
        <v>307</v>
      </c>
      <c r="B19" s="41" t="s">
        <v>328</v>
      </c>
      <c r="C19" s="41" t="s">
        <v>329</v>
      </c>
      <c r="D19" s="41" t="s">
        <v>70</v>
      </c>
      <c r="E19" s="41" t="s">
        <v>128</v>
      </c>
      <c r="F19" s="41" t="s">
        <v>129</v>
      </c>
      <c r="G19" s="41" t="s">
        <v>312</v>
      </c>
      <c r="H19" s="41" t="s">
        <v>313</v>
      </c>
      <c r="I19" s="80">
        <v>100760</v>
      </c>
      <c r="J19" s="80"/>
      <c r="K19" s="80"/>
      <c r="L19" s="80"/>
      <c r="M19" s="80"/>
      <c r="N19" s="80">
        <v>100760</v>
      </c>
      <c r="O19" s="80"/>
      <c r="P19" s="80"/>
      <c r="Q19" s="80"/>
      <c r="R19" s="80"/>
      <c r="S19" s="80"/>
      <c r="T19" s="80"/>
      <c r="U19" s="80"/>
      <c r="V19" s="80"/>
      <c r="W19" s="80"/>
    </row>
    <row r="20" ht="21.75" customHeight="1" spans="1:23">
      <c r="A20" s="41" t="s">
        <v>307</v>
      </c>
      <c r="B20" s="41" t="s">
        <v>330</v>
      </c>
      <c r="C20" s="41" t="s">
        <v>331</v>
      </c>
      <c r="D20" s="41" t="s">
        <v>70</v>
      </c>
      <c r="E20" s="41" t="s">
        <v>150</v>
      </c>
      <c r="F20" s="41" t="s">
        <v>151</v>
      </c>
      <c r="G20" s="41" t="s">
        <v>320</v>
      </c>
      <c r="H20" s="41" t="s">
        <v>321</v>
      </c>
      <c r="I20" s="80">
        <v>9009900</v>
      </c>
      <c r="J20" s="80"/>
      <c r="K20" s="80"/>
      <c r="L20" s="80"/>
      <c r="M20" s="80"/>
      <c r="N20" s="80">
        <v>9009900</v>
      </c>
      <c r="O20" s="80"/>
      <c r="P20" s="80"/>
      <c r="Q20" s="80"/>
      <c r="R20" s="80"/>
      <c r="S20" s="80"/>
      <c r="T20" s="80"/>
      <c r="U20" s="80"/>
      <c r="V20" s="80"/>
      <c r="W20" s="80"/>
    </row>
    <row r="21" ht="21.75" customHeight="1" spans="1:23">
      <c r="A21" s="41" t="s">
        <v>307</v>
      </c>
      <c r="B21" s="41" t="s">
        <v>332</v>
      </c>
      <c r="C21" s="41" t="s">
        <v>333</v>
      </c>
      <c r="D21" s="41" t="s">
        <v>70</v>
      </c>
      <c r="E21" s="41" t="s">
        <v>136</v>
      </c>
      <c r="F21" s="41" t="s">
        <v>137</v>
      </c>
      <c r="G21" s="41" t="s">
        <v>305</v>
      </c>
      <c r="H21" s="41" t="s">
        <v>306</v>
      </c>
      <c r="I21" s="80">
        <v>325900</v>
      </c>
      <c r="J21" s="80"/>
      <c r="K21" s="80"/>
      <c r="L21" s="80"/>
      <c r="M21" s="80"/>
      <c r="N21" s="80">
        <v>325900</v>
      </c>
      <c r="O21" s="80"/>
      <c r="P21" s="80"/>
      <c r="Q21" s="80"/>
      <c r="R21" s="80"/>
      <c r="S21" s="80"/>
      <c r="T21" s="80"/>
      <c r="U21" s="80"/>
      <c r="V21" s="80"/>
      <c r="W21" s="80"/>
    </row>
    <row r="22" ht="21.75" customHeight="1" spans="1:23">
      <c r="A22" s="41" t="s">
        <v>307</v>
      </c>
      <c r="B22" s="41" t="s">
        <v>334</v>
      </c>
      <c r="C22" s="41" t="s">
        <v>335</v>
      </c>
      <c r="D22" s="41" t="s">
        <v>70</v>
      </c>
      <c r="E22" s="41" t="s">
        <v>128</v>
      </c>
      <c r="F22" s="41" t="s">
        <v>129</v>
      </c>
      <c r="G22" s="41" t="s">
        <v>312</v>
      </c>
      <c r="H22" s="41" t="s">
        <v>313</v>
      </c>
      <c r="I22" s="80">
        <v>333800</v>
      </c>
      <c r="J22" s="80"/>
      <c r="K22" s="80"/>
      <c r="L22" s="80"/>
      <c r="M22" s="80"/>
      <c r="N22" s="80">
        <v>333800</v>
      </c>
      <c r="O22" s="80"/>
      <c r="P22" s="80"/>
      <c r="Q22" s="80"/>
      <c r="R22" s="80"/>
      <c r="S22" s="80"/>
      <c r="T22" s="80"/>
      <c r="U22" s="80"/>
      <c r="V22" s="80"/>
      <c r="W22" s="80"/>
    </row>
    <row r="23" ht="21.75" customHeight="1" spans="1:23">
      <c r="A23" s="41" t="s">
        <v>307</v>
      </c>
      <c r="B23" s="41" t="s">
        <v>336</v>
      </c>
      <c r="C23" s="41" t="s">
        <v>337</v>
      </c>
      <c r="D23" s="41" t="s">
        <v>70</v>
      </c>
      <c r="E23" s="41" t="s">
        <v>128</v>
      </c>
      <c r="F23" s="41" t="s">
        <v>129</v>
      </c>
      <c r="G23" s="41" t="s">
        <v>312</v>
      </c>
      <c r="H23" s="41" t="s">
        <v>313</v>
      </c>
      <c r="I23" s="80">
        <v>999700</v>
      </c>
      <c r="J23" s="80"/>
      <c r="K23" s="80"/>
      <c r="L23" s="80"/>
      <c r="M23" s="80"/>
      <c r="N23" s="80">
        <v>999700</v>
      </c>
      <c r="O23" s="80"/>
      <c r="P23" s="80"/>
      <c r="Q23" s="80"/>
      <c r="R23" s="80"/>
      <c r="S23" s="80"/>
      <c r="T23" s="80"/>
      <c r="U23" s="80"/>
      <c r="V23" s="80"/>
      <c r="W23" s="80"/>
    </row>
    <row r="24" ht="21.75" customHeight="1" spans="1:23">
      <c r="A24" s="41" t="s">
        <v>307</v>
      </c>
      <c r="B24" s="41" t="s">
        <v>338</v>
      </c>
      <c r="C24" s="41" t="s">
        <v>339</v>
      </c>
      <c r="D24" s="41" t="s">
        <v>70</v>
      </c>
      <c r="E24" s="41" t="s">
        <v>136</v>
      </c>
      <c r="F24" s="41" t="s">
        <v>137</v>
      </c>
      <c r="G24" s="41" t="s">
        <v>305</v>
      </c>
      <c r="H24" s="41" t="s">
        <v>306</v>
      </c>
      <c r="I24" s="80">
        <v>1452600</v>
      </c>
      <c r="J24" s="80"/>
      <c r="K24" s="80"/>
      <c r="L24" s="80"/>
      <c r="M24" s="80"/>
      <c r="N24" s="80">
        <v>1452600</v>
      </c>
      <c r="O24" s="80"/>
      <c r="P24" s="80"/>
      <c r="Q24" s="80"/>
      <c r="R24" s="80"/>
      <c r="S24" s="80"/>
      <c r="T24" s="80"/>
      <c r="U24" s="80"/>
      <c r="V24" s="80"/>
      <c r="W24" s="80"/>
    </row>
    <row r="25" ht="21.75" customHeight="1" spans="1:23">
      <c r="A25" s="41" t="s">
        <v>307</v>
      </c>
      <c r="B25" s="41" t="s">
        <v>340</v>
      </c>
      <c r="C25" s="41" t="s">
        <v>341</v>
      </c>
      <c r="D25" s="41" t="s">
        <v>70</v>
      </c>
      <c r="E25" s="41" t="s">
        <v>136</v>
      </c>
      <c r="F25" s="41" t="s">
        <v>137</v>
      </c>
      <c r="G25" s="41" t="s">
        <v>305</v>
      </c>
      <c r="H25" s="41" t="s">
        <v>306</v>
      </c>
      <c r="I25" s="80">
        <v>373600</v>
      </c>
      <c r="J25" s="80"/>
      <c r="K25" s="80"/>
      <c r="L25" s="80"/>
      <c r="M25" s="80"/>
      <c r="N25" s="80">
        <v>373600</v>
      </c>
      <c r="O25" s="80"/>
      <c r="P25" s="80"/>
      <c r="Q25" s="80"/>
      <c r="R25" s="80"/>
      <c r="S25" s="80"/>
      <c r="T25" s="80"/>
      <c r="U25" s="80"/>
      <c r="V25" s="80"/>
      <c r="W25" s="80"/>
    </row>
    <row r="26" ht="21.75" customHeight="1" spans="1:23">
      <c r="A26" s="41" t="s">
        <v>342</v>
      </c>
      <c r="B26" s="41" t="s">
        <v>343</v>
      </c>
      <c r="C26" s="41" t="s">
        <v>344</v>
      </c>
      <c r="D26" s="41" t="s">
        <v>70</v>
      </c>
      <c r="E26" s="41" t="s">
        <v>122</v>
      </c>
      <c r="F26" s="41" t="s">
        <v>123</v>
      </c>
      <c r="G26" s="41" t="s">
        <v>305</v>
      </c>
      <c r="H26" s="41" t="s">
        <v>306</v>
      </c>
      <c r="I26" s="80">
        <v>1032000</v>
      </c>
      <c r="J26" s="80"/>
      <c r="K26" s="80"/>
      <c r="L26" s="80"/>
      <c r="M26" s="80"/>
      <c r="N26" s="80">
        <v>1032000</v>
      </c>
      <c r="O26" s="80"/>
      <c r="P26" s="80"/>
      <c r="Q26" s="80"/>
      <c r="R26" s="80"/>
      <c r="S26" s="80"/>
      <c r="T26" s="80"/>
      <c r="U26" s="80"/>
      <c r="V26" s="80"/>
      <c r="W26" s="80"/>
    </row>
    <row r="27" ht="21.75" customHeight="1" spans="1:23">
      <c r="A27" s="41" t="s">
        <v>342</v>
      </c>
      <c r="B27" s="41" t="s">
        <v>345</v>
      </c>
      <c r="C27" s="41" t="s">
        <v>346</v>
      </c>
      <c r="D27" s="41" t="s">
        <v>70</v>
      </c>
      <c r="E27" s="41" t="s">
        <v>122</v>
      </c>
      <c r="F27" s="41" t="s">
        <v>123</v>
      </c>
      <c r="G27" s="41" t="s">
        <v>347</v>
      </c>
      <c r="H27" s="41" t="s">
        <v>348</v>
      </c>
      <c r="I27" s="80">
        <v>2738404.18</v>
      </c>
      <c r="J27" s="80"/>
      <c r="K27" s="80"/>
      <c r="L27" s="80"/>
      <c r="M27" s="80"/>
      <c r="N27" s="80">
        <v>2738404.18</v>
      </c>
      <c r="O27" s="80"/>
      <c r="P27" s="80"/>
      <c r="Q27" s="80"/>
      <c r="R27" s="80"/>
      <c r="S27" s="80"/>
      <c r="T27" s="80"/>
      <c r="U27" s="80"/>
      <c r="V27" s="80"/>
      <c r="W27" s="80"/>
    </row>
    <row r="28" ht="21.75" customHeight="1" spans="1:23">
      <c r="A28" s="41" t="s">
        <v>342</v>
      </c>
      <c r="B28" s="41" t="s">
        <v>349</v>
      </c>
      <c r="C28" s="41" t="s">
        <v>350</v>
      </c>
      <c r="D28" s="41" t="s">
        <v>70</v>
      </c>
      <c r="E28" s="41" t="s">
        <v>130</v>
      </c>
      <c r="F28" s="41" t="s">
        <v>131</v>
      </c>
      <c r="G28" s="41" t="s">
        <v>312</v>
      </c>
      <c r="H28" s="41" t="s">
        <v>313</v>
      </c>
      <c r="I28" s="80">
        <v>15000</v>
      </c>
      <c r="J28" s="80"/>
      <c r="K28" s="80"/>
      <c r="L28" s="80"/>
      <c r="M28" s="80"/>
      <c r="N28" s="80">
        <v>15000</v>
      </c>
      <c r="O28" s="80"/>
      <c r="P28" s="80"/>
      <c r="Q28" s="80"/>
      <c r="R28" s="80"/>
      <c r="S28" s="80"/>
      <c r="T28" s="80"/>
      <c r="U28" s="80"/>
      <c r="V28" s="80"/>
      <c r="W28" s="80"/>
    </row>
    <row r="29" ht="21.75" customHeight="1" spans="1:23">
      <c r="A29" s="41" t="s">
        <v>342</v>
      </c>
      <c r="B29" s="41" t="s">
        <v>351</v>
      </c>
      <c r="C29" s="41" t="s">
        <v>352</v>
      </c>
      <c r="D29" s="41" t="s">
        <v>70</v>
      </c>
      <c r="E29" s="41" t="s">
        <v>126</v>
      </c>
      <c r="F29" s="41" t="s">
        <v>127</v>
      </c>
      <c r="G29" s="41" t="s">
        <v>312</v>
      </c>
      <c r="H29" s="41" t="s">
        <v>313</v>
      </c>
      <c r="I29" s="80">
        <v>20000</v>
      </c>
      <c r="J29" s="80"/>
      <c r="K29" s="80"/>
      <c r="L29" s="80"/>
      <c r="M29" s="80"/>
      <c r="N29" s="80">
        <v>20000</v>
      </c>
      <c r="O29" s="80"/>
      <c r="P29" s="80"/>
      <c r="Q29" s="80"/>
      <c r="R29" s="80"/>
      <c r="S29" s="80"/>
      <c r="T29" s="80"/>
      <c r="U29" s="80"/>
      <c r="V29" s="80"/>
      <c r="W29" s="80"/>
    </row>
    <row r="30" ht="21.75" customHeight="1" spans="1:23">
      <c r="A30" s="41" t="s">
        <v>342</v>
      </c>
      <c r="B30" s="41" t="s">
        <v>353</v>
      </c>
      <c r="C30" s="41" t="s">
        <v>354</v>
      </c>
      <c r="D30" s="41" t="s">
        <v>70</v>
      </c>
      <c r="E30" s="41" t="s">
        <v>122</v>
      </c>
      <c r="F30" s="41" t="s">
        <v>123</v>
      </c>
      <c r="G30" s="41" t="s">
        <v>305</v>
      </c>
      <c r="H30" s="41" t="s">
        <v>306</v>
      </c>
      <c r="I30" s="80">
        <v>2269920</v>
      </c>
      <c r="J30" s="80"/>
      <c r="K30" s="80"/>
      <c r="L30" s="80"/>
      <c r="M30" s="80"/>
      <c r="N30" s="80">
        <v>2269920</v>
      </c>
      <c r="O30" s="80"/>
      <c r="P30" s="80"/>
      <c r="Q30" s="80"/>
      <c r="R30" s="80"/>
      <c r="S30" s="80"/>
      <c r="T30" s="80"/>
      <c r="U30" s="80"/>
      <c r="V30" s="80"/>
      <c r="W30" s="80"/>
    </row>
    <row r="31" ht="21.75" customHeight="1" spans="1:23">
      <c r="A31" s="41" t="s">
        <v>342</v>
      </c>
      <c r="B31" s="41" t="s">
        <v>355</v>
      </c>
      <c r="C31" s="41" t="s">
        <v>356</v>
      </c>
      <c r="D31" s="41" t="s">
        <v>70</v>
      </c>
      <c r="E31" s="41" t="s">
        <v>122</v>
      </c>
      <c r="F31" s="41" t="s">
        <v>123</v>
      </c>
      <c r="G31" s="41" t="s">
        <v>305</v>
      </c>
      <c r="H31" s="41" t="s">
        <v>306</v>
      </c>
      <c r="I31" s="80">
        <v>468000</v>
      </c>
      <c r="J31" s="80"/>
      <c r="K31" s="80"/>
      <c r="L31" s="80"/>
      <c r="M31" s="80"/>
      <c r="N31" s="80">
        <v>468000</v>
      </c>
      <c r="O31" s="80"/>
      <c r="P31" s="80"/>
      <c r="Q31" s="80"/>
      <c r="R31" s="80"/>
      <c r="S31" s="80"/>
      <c r="T31" s="80"/>
      <c r="U31" s="80"/>
      <c r="V31" s="80"/>
      <c r="W31" s="80"/>
    </row>
    <row r="32" ht="21.75" customHeight="1" spans="1:23">
      <c r="A32" s="41" t="s">
        <v>342</v>
      </c>
      <c r="B32" s="41" t="s">
        <v>355</v>
      </c>
      <c r="C32" s="41" t="s">
        <v>356</v>
      </c>
      <c r="D32" s="41" t="s">
        <v>70</v>
      </c>
      <c r="E32" s="41" t="s">
        <v>122</v>
      </c>
      <c r="F32" s="41" t="s">
        <v>123</v>
      </c>
      <c r="G32" s="41" t="s">
        <v>305</v>
      </c>
      <c r="H32" s="41" t="s">
        <v>306</v>
      </c>
      <c r="I32" s="80">
        <v>361500</v>
      </c>
      <c r="J32" s="80"/>
      <c r="K32" s="80"/>
      <c r="L32" s="80"/>
      <c r="M32" s="80"/>
      <c r="N32" s="80">
        <v>361500</v>
      </c>
      <c r="O32" s="80"/>
      <c r="P32" s="80"/>
      <c r="Q32" s="80"/>
      <c r="R32" s="80"/>
      <c r="S32" s="80"/>
      <c r="T32" s="80"/>
      <c r="U32" s="80"/>
      <c r="V32" s="80"/>
      <c r="W32" s="80"/>
    </row>
    <row r="33" ht="21.75" customHeight="1" spans="1:23">
      <c r="A33" s="41" t="s">
        <v>342</v>
      </c>
      <c r="B33" s="41" t="s">
        <v>357</v>
      </c>
      <c r="C33" s="41" t="s">
        <v>358</v>
      </c>
      <c r="D33" s="41" t="s">
        <v>70</v>
      </c>
      <c r="E33" s="41" t="s">
        <v>122</v>
      </c>
      <c r="F33" s="41" t="s">
        <v>123</v>
      </c>
      <c r="G33" s="41" t="s">
        <v>305</v>
      </c>
      <c r="H33" s="41" t="s">
        <v>306</v>
      </c>
      <c r="I33" s="80">
        <v>200000</v>
      </c>
      <c r="J33" s="80"/>
      <c r="K33" s="80"/>
      <c r="L33" s="80"/>
      <c r="M33" s="80"/>
      <c r="N33" s="80">
        <v>200000</v>
      </c>
      <c r="O33" s="80"/>
      <c r="P33" s="80"/>
      <c r="Q33" s="80"/>
      <c r="R33" s="80"/>
      <c r="S33" s="80"/>
      <c r="T33" s="80"/>
      <c r="U33" s="80"/>
      <c r="V33" s="80"/>
      <c r="W33" s="80"/>
    </row>
    <row r="34" ht="21.75" customHeight="1" spans="1:23">
      <c r="A34" s="41" t="s">
        <v>342</v>
      </c>
      <c r="B34" s="41" t="s">
        <v>359</v>
      </c>
      <c r="C34" s="41" t="s">
        <v>360</v>
      </c>
      <c r="D34" s="41" t="s">
        <v>70</v>
      </c>
      <c r="E34" s="41" t="s">
        <v>122</v>
      </c>
      <c r="F34" s="41" t="s">
        <v>123</v>
      </c>
      <c r="G34" s="41" t="s">
        <v>312</v>
      </c>
      <c r="H34" s="41" t="s">
        <v>313</v>
      </c>
      <c r="I34" s="80">
        <v>18000</v>
      </c>
      <c r="J34" s="80"/>
      <c r="K34" s="80"/>
      <c r="L34" s="80"/>
      <c r="M34" s="80"/>
      <c r="N34" s="80">
        <v>18000</v>
      </c>
      <c r="O34" s="80"/>
      <c r="P34" s="80"/>
      <c r="Q34" s="80"/>
      <c r="R34" s="80"/>
      <c r="S34" s="80"/>
      <c r="T34" s="80"/>
      <c r="U34" s="80"/>
      <c r="V34" s="80"/>
      <c r="W34" s="80"/>
    </row>
    <row r="35" ht="21.75" customHeight="1" spans="1:23">
      <c r="A35" s="41" t="s">
        <v>342</v>
      </c>
      <c r="B35" s="41" t="s">
        <v>361</v>
      </c>
      <c r="C35" s="41" t="s">
        <v>362</v>
      </c>
      <c r="D35" s="41" t="s">
        <v>70</v>
      </c>
      <c r="E35" s="41" t="s">
        <v>130</v>
      </c>
      <c r="F35" s="41" t="s">
        <v>131</v>
      </c>
      <c r="G35" s="41" t="s">
        <v>312</v>
      </c>
      <c r="H35" s="41" t="s">
        <v>313</v>
      </c>
      <c r="I35" s="80">
        <v>76300</v>
      </c>
      <c r="J35" s="80"/>
      <c r="K35" s="80"/>
      <c r="L35" s="80"/>
      <c r="M35" s="80"/>
      <c r="N35" s="80">
        <v>76300</v>
      </c>
      <c r="O35" s="80"/>
      <c r="P35" s="80"/>
      <c r="Q35" s="80"/>
      <c r="R35" s="80"/>
      <c r="S35" s="80"/>
      <c r="T35" s="80"/>
      <c r="U35" s="80"/>
      <c r="V35" s="80"/>
      <c r="W35" s="80"/>
    </row>
    <row r="36" ht="21.75" customHeight="1" spans="1:23">
      <c r="A36" s="41" t="s">
        <v>342</v>
      </c>
      <c r="B36" s="41" t="s">
        <v>363</v>
      </c>
      <c r="C36" s="41" t="s">
        <v>364</v>
      </c>
      <c r="D36" s="41" t="s">
        <v>70</v>
      </c>
      <c r="E36" s="41" t="s">
        <v>122</v>
      </c>
      <c r="F36" s="41" t="s">
        <v>123</v>
      </c>
      <c r="G36" s="41" t="s">
        <v>305</v>
      </c>
      <c r="H36" s="41" t="s">
        <v>306</v>
      </c>
      <c r="I36" s="80">
        <v>1506240</v>
      </c>
      <c r="J36" s="80">
        <v>1506240</v>
      </c>
      <c r="K36" s="80">
        <v>1506240</v>
      </c>
      <c r="L36" s="80"/>
      <c r="M36" s="80"/>
      <c r="N36" s="80"/>
      <c r="O36" s="80"/>
      <c r="P36" s="80"/>
      <c r="Q36" s="80"/>
      <c r="R36" s="80"/>
      <c r="S36" s="80"/>
      <c r="T36" s="80"/>
      <c r="U36" s="80"/>
      <c r="V36" s="80"/>
      <c r="W36" s="80"/>
    </row>
    <row r="37" ht="18.75" customHeight="1" spans="1:23">
      <c r="A37" s="34" t="s">
        <v>196</v>
      </c>
      <c r="B37" s="35"/>
      <c r="C37" s="35"/>
      <c r="D37" s="35"/>
      <c r="E37" s="35"/>
      <c r="F37" s="35"/>
      <c r="G37" s="35"/>
      <c r="H37" s="36"/>
      <c r="I37" s="80">
        <v>30108813.24</v>
      </c>
      <c r="J37" s="80">
        <v>9104009.06</v>
      </c>
      <c r="K37" s="80">
        <v>9104009.06</v>
      </c>
      <c r="L37" s="80"/>
      <c r="M37" s="80"/>
      <c r="N37" s="80">
        <v>21004804.18</v>
      </c>
      <c r="O37" s="80"/>
      <c r="P37" s="80"/>
      <c r="Q37" s="80"/>
      <c r="R37" s="80"/>
      <c r="S37" s="80"/>
      <c r="T37" s="80"/>
      <c r="U37" s="80"/>
      <c r="V37" s="80"/>
      <c r="W37" s="80"/>
    </row>
  </sheetData>
  <mergeCells count="28">
    <mergeCell ref="A2:W2"/>
    <mergeCell ref="A3:H3"/>
    <mergeCell ref="J4:M4"/>
    <mergeCell ref="N4:P4"/>
    <mergeCell ref="R4:W4"/>
    <mergeCell ref="A37:H3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5"/>
  <sheetViews>
    <sheetView showZeros="0" workbookViewId="0">
      <selection activeCell="A1" sqref="A1"/>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8" customHeight="1" spans="1:10">
      <c r="J1" s="2" t="s">
        <v>365</v>
      </c>
    </row>
    <row r="2" ht="39.75" customHeight="1" spans="1:10">
      <c r="A2" s="37" t="str">
        <f>"2026"&amp;"年部门项目支出绩效目标表"</f>
        <v>2026年部门项目支出绩效目标表</v>
      </c>
      <c r="B2" s="3"/>
      <c r="C2" s="3"/>
      <c r="D2" s="3"/>
      <c r="E2" s="3"/>
      <c r="F2" s="38"/>
      <c r="G2" s="3"/>
      <c r="H2" s="38"/>
      <c r="I2" s="38"/>
      <c r="J2" s="3"/>
    </row>
    <row r="3" ht="17.25" customHeight="1" spans="1:10">
      <c r="A3" s="4" t="str">
        <f>"单位名称："&amp;"禄劝彝族苗族自治县卫生健康局"</f>
        <v>单位名称：禄劝彝族苗族自治县卫生健康局</v>
      </c>
    </row>
    <row r="4" ht="44.25" customHeight="1" spans="1:10">
      <c r="A4" s="39" t="s">
        <v>208</v>
      </c>
      <c r="B4" s="39" t="s">
        <v>366</v>
      </c>
      <c r="C4" s="39" t="s">
        <v>367</v>
      </c>
      <c r="D4" s="39" t="s">
        <v>368</v>
      </c>
      <c r="E4" s="39" t="s">
        <v>369</v>
      </c>
      <c r="F4" s="40" t="s">
        <v>370</v>
      </c>
      <c r="G4" s="39" t="s">
        <v>371</v>
      </c>
      <c r="H4" s="40" t="s">
        <v>372</v>
      </c>
      <c r="I4" s="40" t="s">
        <v>373</v>
      </c>
      <c r="J4" s="39" t="s">
        <v>374</v>
      </c>
    </row>
    <row r="5" ht="18.75" customHeight="1" spans="1:10">
      <c r="A5" s="130">
        <v>1</v>
      </c>
      <c r="B5" s="130">
        <v>2</v>
      </c>
      <c r="C5" s="130">
        <v>3</v>
      </c>
      <c r="D5" s="130">
        <v>4</v>
      </c>
      <c r="E5" s="130">
        <v>5</v>
      </c>
      <c r="F5" s="29">
        <v>6</v>
      </c>
      <c r="G5" s="130">
        <v>7</v>
      </c>
      <c r="H5" s="29">
        <v>8</v>
      </c>
      <c r="I5" s="29">
        <v>9</v>
      </c>
      <c r="J5" s="130">
        <v>10</v>
      </c>
    </row>
    <row r="6" ht="42" customHeight="1" spans="1:10">
      <c r="A6" s="30" t="s">
        <v>70</v>
      </c>
      <c r="B6" s="41"/>
      <c r="C6" s="41"/>
      <c r="D6" s="41"/>
      <c r="E6" s="42"/>
      <c r="F6" s="43"/>
      <c r="G6" s="42"/>
      <c r="H6" s="43"/>
      <c r="I6" s="43"/>
      <c r="J6" s="42"/>
    </row>
    <row r="7" ht="42" customHeight="1" spans="1:10">
      <c r="A7" s="131" t="s">
        <v>319</v>
      </c>
      <c r="B7" s="20" t="s">
        <v>375</v>
      </c>
      <c r="C7" s="20" t="s">
        <v>376</v>
      </c>
      <c r="D7" s="20" t="s">
        <v>377</v>
      </c>
      <c r="E7" s="30" t="s">
        <v>378</v>
      </c>
      <c r="F7" s="20" t="s">
        <v>379</v>
      </c>
      <c r="G7" s="30" t="s">
        <v>380</v>
      </c>
      <c r="H7" s="20" t="s">
        <v>381</v>
      </c>
      <c r="I7" s="20" t="s">
        <v>382</v>
      </c>
      <c r="J7" s="30" t="s">
        <v>383</v>
      </c>
    </row>
    <row r="8" ht="42" customHeight="1" spans="1:10">
      <c r="A8" s="131" t="s">
        <v>319</v>
      </c>
      <c r="B8" s="20" t="s">
        <v>375</v>
      </c>
      <c r="C8" s="20" t="s">
        <v>376</v>
      </c>
      <c r="D8" s="20" t="s">
        <v>377</v>
      </c>
      <c r="E8" s="30" t="s">
        <v>384</v>
      </c>
      <c r="F8" s="20" t="s">
        <v>379</v>
      </c>
      <c r="G8" s="30" t="s">
        <v>385</v>
      </c>
      <c r="H8" s="20" t="s">
        <v>386</v>
      </c>
      <c r="I8" s="20" t="s">
        <v>387</v>
      </c>
      <c r="J8" s="30" t="s">
        <v>383</v>
      </c>
    </row>
    <row r="9" ht="42" customHeight="1" spans="1:10">
      <c r="A9" s="131" t="s">
        <v>319</v>
      </c>
      <c r="B9" s="20" t="s">
        <v>375</v>
      </c>
      <c r="C9" s="20" t="s">
        <v>376</v>
      </c>
      <c r="D9" s="20" t="s">
        <v>377</v>
      </c>
      <c r="E9" s="30" t="s">
        <v>388</v>
      </c>
      <c r="F9" s="20" t="s">
        <v>379</v>
      </c>
      <c r="G9" s="30" t="s">
        <v>389</v>
      </c>
      <c r="H9" s="20" t="s">
        <v>390</v>
      </c>
      <c r="I9" s="20" t="s">
        <v>387</v>
      </c>
      <c r="J9" s="30" t="s">
        <v>383</v>
      </c>
    </row>
    <row r="10" ht="42" customHeight="1" spans="1:10">
      <c r="A10" s="131" t="s">
        <v>319</v>
      </c>
      <c r="B10" s="20" t="s">
        <v>375</v>
      </c>
      <c r="C10" s="20" t="s">
        <v>376</v>
      </c>
      <c r="D10" s="20" t="s">
        <v>391</v>
      </c>
      <c r="E10" s="30" t="s">
        <v>392</v>
      </c>
      <c r="F10" s="20" t="s">
        <v>379</v>
      </c>
      <c r="G10" s="30" t="s">
        <v>393</v>
      </c>
      <c r="H10" s="20" t="s">
        <v>390</v>
      </c>
      <c r="I10" s="20" t="s">
        <v>387</v>
      </c>
      <c r="J10" s="30" t="s">
        <v>383</v>
      </c>
    </row>
    <row r="11" ht="42" customHeight="1" spans="1:10">
      <c r="A11" s="131" t="s">
        <v>319</v>
      </c>
      <c r="B11" s="20" t="s">
        <v>375</v>
      </c>
      <c r="C11" s="20" t="s">
        <v>394</v>
      </c>
      <c r="D11" s="20" t="s">
        <v>395</v>
      </c>
      <c r="E11" s="30" t="s">
        <v>396</v>
      </c>
      <c r="F11" s="20" t="s">
        <v>379</v>
      </c>
      <c r="G11" s="30" t="s">
        <v>393</v>
      </c>
      <c r="H11" s="20" t="s">
        <v>390</v>
      </c>
      <c r="I11" s="20" t="s">
        <v>387</v>
      </c>
      <c r="J11" s="30" t="s">
        <v>383</v>
      </c>
    </row>
    <row r="12" ht="42" customHeight="1" spans="1:10">
      <c r="A12" s="131" t="s">
        <v>319</v>
      </c>
      <c r="B12" s="20" t="s">
        <v>375</v>
      </c>
      <c r="C12" s="20" t="s">
        <v>397</v>
      </c>
      <c r="D12" s="20" t="s">
        <v>398</v>
      </c>
      <c r="E12" s="30" t="s">
        <v>398</v>
      </c>
      <c r="F12" s="20" t="s">
        <v>379</v>
      </c>
      <c r="G12" s="30" t="s">
        <v>393</v>
      </c>
      <c r="H12" s="20" t="s">
        <v>390</v>
      </c>
      <c r="I12" s="20" t="s">
        <v>387</v>
      </c>
      <c r="J12" s="30" t="s">
        <v>383</v>
      </c>
    </row>
    <row r="13" ht="42" customHeight="1" spans="1:10">
      <c r="A13" s="131" t="s">
        <v>195</v>
      </c>
      <c r="B13" s="20" t="s">
        <v>399</v>
      </c>
      <c r="C13" s="20" t="s">
        <v>376</v>
      </c>
      <c r="D13" s="20" t="s">
        <v>391</v>
      </c>
      <c r="E13" s="30" t="s">
        <v>400</v>
      </c>
      <c r="F13" s="20" t="s">
        <v>401</v>
      </c>
      <c r="G13" s="30" t="s">
        <v>402</v>
      </c>
      <c r="H13" s="20" t="s">
        <v>390</v>
      </c>
      <c r="I13" s="20" t="s">
        <v>387</v>
      </c>
      <c r="J13" s="30" t="s">
        <v>403</v>
      </c>
    </row>
    <row r="14" ht="42" customHeight="1" spans="1:10">
      <c r="A14" s="131" t="s">
        <v>195</v>
      </c>
      <c r="B14" s="20" t="s">
        <v>399</v>
      </c>
      <c r="C14" s="20" t="s">
        <v>394</v>
      </c>
      <c r="D14" s="20" t="s">
        <v>404</v>
      </c>
      <c r="E14" s="30" t="s">
        <v>405</v>
      </c>
      <c r="F14" s="20" t="s">
        <v>401</v>
      </c>
      <c r="G14" s="30" t="s">
        <v>402</v>
      </c>
      <c r="H14" s="20" t="s">
        <v>390</v>
      </c>
      <c r="I14" s="20" t="s">
        <v>387</v>
      </c>
      <c r="J14" s="30" t="s">
        <v>403</v>
      </c>
    </row>
    <row r="15" ht="42" customHeight="1" spans="1:10">
      <c r="A15" s="131" t="s">
        <v>195</v>
      </c>
      <c r="B15" s="20" t="s">
        <v>399</v>
      </c>
      <c r="C15" s="20" t="s">
        <v>397</v>
      </c>
      <c r="D15" s="20" t="s">
        <v>398</v>
      </c>
      <c r="E15" s="30" t="s">
        <v>398</v>
      </c>
      <c r="F15" s="20" t="s">
        <v>401</v>
      </c>
      <c r="G15" s="30" t="s">
        <v>406</v>
      </c>
      <c r="H15" s="20" t="s">
        <v>390</v>
      </c>
      <c r="I15" s="20" t="s">
        <v>387</v>
      </c>
      <c r="J15" s="30" t="s">
        <v>403</v>
      </c>
    </row>
    <row r="16" ht="42" customHeight="1" spans="1:10">
      <c r="A16" s="131" t="s">
        <v>304</v>
      </c>
      <c r="B16" s="20" t="s">
        <v>407</v>
      </c>
      <c r="C16" s="20" t="s">
        <v>376</v>
      </c>
      <c r="D16" s="20" t="s">
        <v>377</v>
      </c>
      <c r="E16" s="30" t="s">
        <v>408</v>
      </c>
      <c r="F16" s="20" t="s">
        <v>401</v>
      </c>
      <c r="G16" s="30" t="s">
        <v>86</v>
      </c>
      <c r="H16" s="20" t="s">
        <v>381</v>
      </c>
      <c r="I16" s="20" t="s">
        <v>382</v>
      </c>
      <c r="J16" s="30" t="s">
        <v>408</v>
      </c>
    </row>
    <row r="17" ht="42" customHeight="1" spans="1:10">
      <c r="A17" s="131" t="s">
        <v>304</v>
      </c>
      <c r="B17" s="20" t="s">
        <v>407</v>
      </c>
      <c r="C17" s="20" t="s">
        <v>394</v>
      </c>
      <c r="D17" s="20" t="s">
        <v>404</v>
      </c>
      <c r="E17" s="30" t="s">
        <v>409</v>
      </c>
      <c r="F17" s="20" t="s">
        <v>401</v>
      </c>
      <c r="G17" s="30" t="s">
        <v>86</v>
      </c>
      <c r="H17" s="20" t="s">
        <v>381</v>
      </c>
      <c r="I17" s="20" t="s">
        <v>382</v>
      </c>
      <c r="J17" s="30" t="s">
        <v>409</v>
      </c>
    </row>
    <row r="18" ht="42" customHeight="1" spans="1:10">
      <c r="A18" s="131" t="s">
        <v>304</v>
      </c>
      <c r="B18" s="20" t="s">
        <v>407</v>
      </c>
      <c r="C18" s="20" t="s">
        <v>397</v>
      </c>
      <c r="D18" s="20" t="s">
        <v>398</v>
      </c>
      <c r="E18" s="30" t="s">
        <v>410</v>
      </c>
      <c r="F18" s="20" t="s">
        <v>401</v>
      </c>
      <c r="G18" s="30" t="s">
        <v>389</v>
      </c>
      <c r="H18" s="20" t="s">
        <v>390</v>
      </c>
      <c r="I18" s="20" t="s">
        <v>387</v>
      </c>
      <c r="J18" s="30" t="s">
        <v>410</v>
      </c>
    </row>
    <row r="19" ht="42" customHeight="1" spans="1:10">
      <c r="A19" s="131" t="s">
        <v>364</v>
      </c>
      <c r="B19" s="20" t="s">
        <v>411</v>
      </c>
      <c r="C19" s="20" t="s">
        <v>376</v>
      </c>
      <c r="D19" s="20" t="s">
        <v>377</v>
      </c>
      <c r="E19" s="30" t="s">
        <v>412</v>
      </c>
      <c r="F19" s="20" t="s">
        <v>401</v>
      </c>
      <c r="G19" s="30" t="s">
        <v>413</v>
      </c>
      <c r="H19" s="20" t="s">
        <v>381</v>
      </c>
      <c r="I19" s="20" t="s">
        <v>387</v>
      </c>
      <c r="J19" s="30" t="s">
        <v>412</v>
      </c>
    </row>
    <row r="20" ht="42" customHeight="1" spans="1:10">
      <c r="A20" s="131" t="s">
        <v>364</v>
      </c>
      <c r="B20" s="20" t="s">
        <v>411</v>
      </c>
      <c r="C20" s="20" t="s">
        <v>376</v>
      </c>
      <c r="D20" s="20" t="s">
        <v>377</v>
      </c>
      <c r="E20" s="30" t="s">
        <v>414</v>
      </c>
      <c r="F20" s="20" t="s">
        <v>401</v>
      </c>
      <c r="G20" s="30" t="s">
        <v>89</v>
      </c>
      <c r="H20" s="20" t="s">
        <v>381</v>
      </c>
      <c r="I20" s="20" t="s">
        <v>387</v>
      </c>
      <c r="J20" s="30" t="s">
        <v>414</v>
      </c>
    </row>
    <row r="21" ht="42" customHeight="1" spans="1:10">
      <c r="A21" s="131" t="s">
        <v>364</v>
      </c>
      <c r="B21" s="20" t="s">
        <v>411</v>
      </c>
      <c r="C21" s="20" t="s">
        <v>376</v>
      </c>
      <c r="D21" s="20" t="s">
        <v>391</v>
      </c>
      <c r="E21" s="30" t="s">
        <v>415</v>
      </c>
      <c r="F21" s="20" t="s">
        <v>401</v>
      </c>
      <c r="G21" s="30" t="s">
        <v>416</v>
      </c>
      <c r="H21" s="20" t="s">
        <v>390</v>
      </c>
      <c r="I21" s="20" t="s">
        <v>387</v>
      </c>
      <c r="J21" s="30" t="s">
        <v>415</v>
      </c>
    </row>
    <row r="22" ht="42" customHeight="1" spans="1:10">
      <c r="A22" s="131" t="s">
        <v>364</v>
      </c>
      <c r="B22" s="20" t="s">
        <v>411</v>
      </c>
      <c r="C22" s="20" t="s">
        <v>376</v>
      </c>
      <c r="D22" s="20" t="s">
        <v>391</v>
      </c>
      <c r="E22" s="30" t="s">
        <v>417</v>
      </c>
      <c r="F22" s="20" t="s">
        <v>401</v>
      </c>
      <c r="G22" s="30" t="s">
        <v>418</v>
      </c>
      <c r="H22" s="20" t="s">
        <v>390</v>
      </c>
      <c r="I22" s="20" t="s">
        <v>387</v>
      </c>
      <c r="J22" s="30" t="s">
        <v>417</v>
      </c>
    </row>
    <row r="23" ht="42" customHeight="1" spans="1:10">
      <c r="A23" s="131" t="s">
        <v>364</v>
      </c>
      <c r="B23" s="20" t="s">
        <v>411</v>
      </c>
      <c r="C23" s="20" t="s">
        <v>394</v>
      </c>
      <c r="D23" s="20" t="s">
        <v>404</v>
      </c>
      <c r="E23" s="30" t="s">
        <v>419</v>
      </c>
      <c r="F23" s="20" t="s">
        <v>401</v>
      </c>
      <c r="G23" s="30" t="s">
        <v>420</v>
      </c>
      <c r="H23" s="20" t="s">
        <v>421</v>
      </c>
      <c r="I23" s="20" t="s">
        <v>387</v>
      </c>
      <c r="J23" s="30" t="s">
        <v>419</v>
      </c>
    </row>
    <row r="24" ht="42" customHeight="1" spans="1:10">
      <c r="A24" s="131" t="s">
        <v>364</v>
      </c>
      <c r="B24" s="20" t="s">
        <v>411</v>
      </c>
      <c r="C24" s="20" t="s">
        <v>394</v>
      </c>
      <c r="D24" s="20" t="s">
        <v>422</v>
      </c>
      <c r="E24" s="30" t="s">
        <v>423</v>
      </c>
      <c r="F24" s="20" t="s">
        <v>401</v>
      </c>
      <c r="G24" s="30" t="s">
        <v>424</v>
      </c>
      <c r="H24" s="20" t="s">
        <v>390</v>
      </c>
      <c r="I24" s="20" t="s">
        <v>387</v>
      </c>
      <c r="J24" s="30" t="s">
        <v>423</v>
      </c>
    </row>
    <row r="25" ht="42" customHeight="1" spans="1:10">
      <c r="A25" s="131" t="s">
        <v>364</v>
      </c>
      <c r="B25" s="20" t="s">
        <v>411</v>
      </c>
      <c r="C25" s="20" t="s">
        <v>397</v>
      </c>
      <c r="D25" s="20" t="s">
        <v>398</v>
      </c>
      <c r="E25" s="30" t="s">
        <v>425</v>
      </c>
      <c r="F25" s="20" t="s">
        <v>401</v>
      </c>
      <c r="G25" s="30" t="s">
        <v>393</v>
      </c>
      <c r="H25" s="20" t="s">
        <v>390</v>
      </c>
      <c r="I25" s="20" t="s">
        <v>387</v>
      </c>
      <c r="J25" s="30" t="s">
        <v>423</v>
      </c>
    </row>
    <row r="26" ht="42" customHeight="1" spans="1:10">
      <c r="A26" s="131" t="s">
        <v>315</v>
      </c>
      <c r="B26" s="20" t="s">
        <v>426</v>
      </c>
      <c r="C26" s="20" t="s">
        <v>376</v>
      </c>
      <c r="D26" s="20" t="s">
        <v>377</v>
      </c>
      <c r="E26" s="30" t="s">
        <v>427</v>
      </c>
      <c r="F26" s="20" t="s">
        <v>401</v>
      </c>
      <c r="G26" s="30" t="s">
        <v>428</v>
      </c>
      <c r="H26" s="20" t="s">
        <v>429</v>
      </c>
      <c r="I26" s="20" t="s">
        <v>382</v>
      </c>
      <c r="J26" s="30" t="s">
        <v>430</v>
      </c>
    </row>
    <row r="27" ht="42" customHeight="1" spans="1:10">
      <c r="A27" s="131" t="s">
        <v>315</v>
      </c>
      <c r="B27" s="20" t="s">
        <v>426</v>
      </c>
      <c r="C27" s="20" t="s">
        <v>376</v>
      </c>
      <c r="D27" s="20" t="s">
        <v>377</v>
      </c>
      <c r="E27" s="30" t="s">
        <v>431</v>
      </c>
      <c r="F27" s="20" t="s">
        <v>401</v>
      </c>
      <c r="G27" s="30" t="s">
        <v>432</v>
      </c>
      <c r="H27" s="20" t="s">
        <v>433</v>
      </c>
      <c r="I27" s="20" t="s">
        <v>382</v>
      </c>
      <c r="J27" s="30" t="s">
        <v>430</v>
      </c>
    </row>
    <row r="28" ht="42" customHeight="1" spans="1:10">
      <c r="A28" s="131" t="s">
        <v>315</v>
      </c>
      <c r="B28" s="20" t="s">
        <v>426</v>
      </c>
      <c r="C28" s="20" t="s">
        <v>376</v>
      </c>
      <c r="D28" s="20" t="s">
        <v>377</v>
      </c>
      <c r="E28" s="30" t="s">
        <v>434</v>
      </c>
      <c r="F28" s="20" t="s">
        <v>401</v>
      </c>
      <c r="G28" s="30" t="s">
        <v>435</v>
      </c>
      <c r="H28" s="20" t="s">
        <v>381</v>
      </c>
      <c r="I28" s="20" t="s">
        <v>382</v>
      </c>
      <c r="J28" s="30" t="s">
        <v>430</v>
      </c>
    </row>
    <row r="29" ht="42" customHeight="1" spans="1:10">
      <c r="A29" s="131" t="s">
        <v>315</v>
      </c>
      <c r="B29" s="20" t="s">
        <v>426</v>
      </c>
      <c r="C29" s="20" t="s">
        <v>376</v>
      </c>
      <c r="D29" s="20" t="s">
        <v>377</v>
      </c>
      <c r="E29" s="30" t="s">
        <v>436</v>
      </c>
      <c r="F29" s="20" t="s">
        <v>379</v>
      </c>
      <c r="G29" s="30" t="s">
        <v>437</v>
      </c>
      <c r="H29" s="20" t="s">
        <v>390</v>
      </c>
      <c r="I29" s="20" t="s">
        <v>387</v>
      </c>
      <c r="J29" s="30" t="s">
        <v>430</v>
      </c>
    </row>
    <row r="30" ht="42" customHeight="1" spans="1:10">
      <c r="A30" s="131" t="s">
        <v>315</v>
      </c>
      <c r="B30" s="20" t="s">
        <v>426</v>
      </c>
      <c r="C30" s="20" t="s">
        <v>376</v>
      </c>
      <c r="D30" s="20" t="s">
        <v>391</v>
      </c>
      <c r="E30" s="30" t="s">
        <v>438</v>
      </c>
      <c r="F30" s="20" t="s">
        <v>379</v>
      </c>
      <c r="G30" s="30" t="s">
        <v>439</v>
      </c>
      <c r="H30" s="20" t="s">
        <v>390</v>
      </c>
      <c r="I30" s="20" t="s">
        <v>387</v>
      </c>
      <c r="J30" s="30" t="s">
        <v>430</v>
      </c>
    </row>
    <row r="31" ht="42" customHeight="1" spans="1:10">
      <c r="A31" s="131" t="s">
        <v>315</v>
      </c>
      <c r="B31" s="20" t="s">
        <v>426</v>
      </c>
      <c r="C31" s="20" t="s">
        <v>394</v>
      </c>
      <c r="D31" s="20" t="s">
        <v>404</v>
      </c>
      <c r="E31" s="30" t="s">
        <v>440</v>
      </c>
      <c r="F31" s="20" t="s">
        <v>379</v>
      </c>
      <c r="G31" s="30" t="s">
        <v>441</v>
      </c>
      <c r="H31" s="20" t="s">
        <v>390</v>
      </c>
      <c r="I31" s="20" t="s">
        <v>387</v>
      </c>
      <c r="J31" s="30" t="s">
        <v>430</v>
      </c>
    </row>
    <row r="32" ht="42" customHeight="1" spans="1:10">
      <c r="A32" s="131" t="s">
        <v>315</v>
      </c>
      <c r="B32" s="20" t="s">
        <v>426</v>
      </c>
      <c r="C32" s="20" t="s">
        <v>397</v>
      </c>
      <c r="D32" s="20" t="s">
        <v>398</v>
      </c>
      <c r="E32" s="30" t="s">
        <v>442</v>
      </c>
      <c r="F32" s="20" t="s">
        <v>379</v>
      </c>
      <c r="G32" s="30" t="s">
        <v>393</v>
      </c>
      <c r="H32" s="20" t="s">
        <v>390</v>
      </c>
      <c r="I32" s="20" t="s">
        <v>387</v>
      </c>
      <c r="J32" s="30" t="s">
        <v>430</v>
      </c>
    </row>
    <row r="33" ht="42" customHeight="1" spans="1:10">
      <c r="A33" s="131" t="s">
        <v>309</v>
      </c>
      <c r="B33" s="20" t="s">
        <v>443</v>
      </c>
      <c r="C33" s="20" t="s">
        <v>376</v>
      </c>
      <c r="D33" s="20" t="s">
        <v>377</v>
      </c>
      <c r="E33" s="30" t="s">
        <v>444</v>
      </c>
      <c r="F33" s="20" t="s">
        <v>379</v>
      </c>
      <c r="G33" s="30" t="s">
        <v>389</v>
      </c>
      <c r="H33" s="20" t="s">
        <v>390</v>
      </c>
      <c r="I33" s="20" t="s">
        <v>387</v>
      </c>
      <c r="J33" s="30" t="s">
        <v>445</v>
      </c>
    </row>
    <row r="34" ht="42" customHeight="1" spans="1:10">
      <c r="A34" s="131" t="s">
        <v>309</v>
      </c>
      <c r="B34" s="20" t="s">
        <v>443</v>
      </c>
      <c r="C34" s="20" t="s">
        <v>376</v>
      </c>
      <c r="D34" s="20" t="s">
        <v>377</v>
      </c>
      <c r="E34" s="30" t="s">
        <v>446</v>
      </c>
      <c r="F34" s="20" t="s">
        <v>379</v>
      </c>
      <c r="G34" s="30" t="s">
        <v>389</v>
      </c>
      <c r="H34" s="20" t="s">
        <v>390</v>
      </c>
      <c r="I34" s="20" t="s">
        <v>387</v>
      </c>
      <c r="J34" s="30" t="s">
        <v>445</v>
      </c>
    </row>
    <row r="35" ht="42" customHeight="1" spans="1:10">
      <c r="A35" s="131" t="s">
        <v>309</v>
      </c>
      <c r="B35" s="20" t="s">
        <v>443</v>
      </c>
      <c r="C35" s="20" t="s">
        <v>376</v>
      </c>
      <c r="D35" s="20" t="s">
        <v>377</v>
      </c>
      <c r="E35" s="30" t="s">
        <v>447</v>
      </c>
      <c r="F35" s="20" t="s">
        <v>379</v>
      </c>
      <c r="G35" s="30" t="s">
        <v>389</v>
      </c>
      <c r="H35" s="20" t="s">
        <v>390</v>
      </c>
      <c r="I35" s="20" t="s">
        <v>387</v>
      </c>
      <c r="J35" s="30" t="s">
        <v>445</v>
      </c>
    </row>
    <row r="36" ht="42" customHeight="1" spans="1:10">
      <c r="A36" s="131" t="s">
        <v>309</v>
      </c>
      <c r="B36" s="20" t="s">
        <v>443</v>
      </c>
      <c r="C36" s="20" t="s">
        <v>376</v>
      </c>
      <c r="D36" s="20" t="s">
        <v>377</v>
      </c>
      <c r="E36" s="30" t="s">
        <v>448</v>
      </c>
      <c r="F36" s="20" t="s">
        <v>379</v>
      </c>
      <c r="G36" s="30" t="s">
        <v>389</v>
      </c>
      <c r="H36" s="20" t="s">
        <v>390</v>
      </c>
      <c r="I36" s="20" t="s">
        <v>387</v>
      </c>
      <c r="J36" s="30" t="s">
        <v>445</v>
      </c>
    </row>
    <row r="37" ht="42" customHeight="1" spans="1:10">
      <c r="A37" s="131" t="s">
        <v>309</v>
      </c>
      <c r="B37" s="20" t="s">
        <v>443</v>
      </c>
      <c r="C37" s="20" t="s">
        <v>394</v>
      </c>
      <c r="D37" s="20" t="s">
        <v>404</v>
      </c>
      <c r="E37" s="30" t="s">
        <v>449</v>
      </c>
      <c r="F37" s="20" t="s">
        <v>379</v>
      </c>
      <c r="G37" s="30" t="s">
        <v>389</v>
      </c>
      <c r="H37" s="20" t="s">
        <v>390</v>
      </c>
      <c r="I37" s="20" t="s">
        <v>387</v>
      </c>
      <c r="J37" s="30" t="s">
        <v>445</v>
      </c>
    </row>
    <row r="38" ht="42" customHeight="1" spans="1:10">
      <c r="A38" s="131" t="s">
        <v>309</v>
      </c>
      <c r="B38" s="20" t="s">
        <v>443</v>
      </c>
      <c r="C38" s="20" t="s">
        <v>397</v>
      </c>
      <c r="D38" s="20" t="s">
        <v>398</v>
      </c>
      <c r="E38" s="30" t="s">
        <v>398</v>
      </c>
      <c r="F38" s="20" t="s">
        <v>379</v>
      </c>
      <c r="G38" s="30" t="s">
        <v>393</v>
      </c>
      <c r="H38" s="20" t="s">
        <v>390</v>
      </c>
      <c r="I38" s="20" t="s">
        <v>387</v>
      </c>
      <c r="J38" s="30" t="s">
        <v>445</v>
      </c>
    </row>
    <row r="39" ht="42" customHeight="1" spans="1:10">
      <c r="A39" s="131" t="s">
        <v>311</v>
      </c>
      <c r="B39" s="20" t="s">
        <v>450</v>
      </c>
      <c r="C39" s="20" t="s">
        <v>376</v>
      </c>
      <c r="D39" s="20" t="s">
        <v>377</v>
      </c>
      <c r="E39" s="30" t="s">
        <v>451</v>
      </c>
      <c r="F39" s="20" t="s">
        <v>379</v>
      </c>
      <c r="G39" s="30" t="s">
        <v>452</v>
      </c>
      <c r="H39" s="20" t="s">
        <v>381</v>
      </c>
      <c r="I39" s="20" t="s">
        <v>382</v>
      </c>
      <c r="J39" s="30" t="s">
        <v>453</v>
      </c>
    </row>
    <row r="40" ht="42" customHeight="1" spans="1:10">
      <c r="A40" s="131" t="s">
        <v>311</v>
      </c>
      <c r="B40" s="20" t="s">
        <v>450</v>
      </c>
      <c r="C40" s="20" t="s">
        <v>376</v>
      </c>
      <c r="D40" s="20" t="s">
        <v>391</v>
      </c>
      <c r="E40" s="30" t="s">
        <v>454</v>
      </c>
      <c r="F40" s="20" t="s">
        <v>379</v>
      </c>
      <c r="G40" s="30" t="s">
        <v>389</v>
      </c>
      <c r="H40" s="20" t="s">
        <v>390</v>
      </c>
      <c r="I40" s="20" t="s">
        <v>387</v>
      </c>
      <c r="J40" s="30" t="s">
        <v>453</v>
      </c>
    </row>
    <row r="41" ht="42" customHeight="1" spans="1:10">
      <c r="A41" s="131" t="s">
        <v>311</v>
      </c>
      <c r="B41" s="20" t="s">
        <v>450</v>
      </c>
      <c r="C41" s="20" t="s">
        <v>394</v>
      </c>
      <c r="D41" s="20" t="s">
        <v>404</v>
      </c>
      <c r="E41" s="30" t="s">
        <v>455</v>
      </c>
      <c r="F41" s="20" t="s">
        <v>379</v>
      </c>
      <c r="G41" s="30" t="s">
        <v>416</v>
      </c>
      <c r="H41" s="20" t="s">
        <v>390</v>
      </c>
      <c r="I41" s="20" t="s">
        <v>387</v>
      </c>
      <c r="J41" s="30" t="s">
        <v>453</v>
      </c>
    </row>
    <row r="42" ht="42" customHeight="1" spans="1:10">
      <c r="A42" s="131" t="s">
        <v>311</v>
      </c>
      <c r="B42" s="20" t="s">
        <v>450</v>
      </c>
      <c r="C42" s="20" t="s">
        <v>397</v>
      </c>
      <c r="D42" s="20" t="s">
        <v>398</v>
      </c>
      <c r="E42" s="30" t="s">
        <v>456</v>
      </c>
      <c r="F42" s="20" t="s">
        <v>379</v>
      </c>
      <c r="G42" s="30" t="s">
        <v>406</v>
      </c>
      <c r="H42" s="20" t="s">
        <v>390</v>
      </c>
      <c r="I42" s="20" t="s">
        <v>387</v>
      </c>
      <c r="J42" s="30" t="s">
        <v>453</v>
      </c>
    </row>
    <row r="43" ht="42" customHeight="1" spans="1:10">
      <c r="A43" s="131" t="s">
        <v>317</v>
      </c>
      <c r="B43" s="20" t="s">
        <v>457</v>
      </c>
      <c r="C43" s="20" t="s">
        <v>376</v>
      </c>
      <c r="D43" s="20" t="s">
        <v>377</v>
      </c>
      <c r="E43" s="30" t="s">
        <v>458</v>
      </c>
      <c r="F43" s="20" t="s">
        <v>379</v>
      </c>
      <c r="G43" s="30" t="s">
        <v>459</v>
      </c>
      <c r="H43" s="20" t="s">
        <v>381</v>
      </c>
      <c r="I43" s="20" t="s">
        <v>382</v>
      </c>
      <c r="J43" s="30" t="s">
        <v>460</v>
      </c>
    </row>
    <row r="44" ht="42" customHeight="1" spans="1:10">
      <c r="A44" s="131" t="s">
        <v>317</v>
      </c>
      <c r="B44" s="20" t="s">
        <v>457</v>
      </c>
      <c r="C44" s="20" t="s">
        <v>376</v>
      </c>
      <c r="D44" s="20" t="s">
        <v>377</v>
      </c>
      <c r="E44" s="30" t="s">
        <v>461</v>
      </c>
      <c r="F44" s="20" t="s">
        <v>401</v>
      </c>
      <c r="G44" s="30" t="s">
        <v>459</v>
      </c>
      <c r="H44" s="20" t="s">
        <v>381</v>
      </c>
      <c r="I44" s="20" t="s">
        <v>382</v>
      </c>
      <c r="J44" s="30" t="s">
        <v>462</v>
      </c>
    </row>
    <row r="45" ht="42" customHeight="1" spans="1:10">
      <c r="A45" s="131" t="s">
        <v>317</v>
      </c>
      <c r="B45" s="20" t="s">
        <v>457</v>
      </c>
      <c r="C45" s="20" t="s">
        <v>376</v>
      </c>
      <c r="D45" s="20" t="s">
        <v>377</v>
      </c>
      <c r="E45" s="30" t="s">
        <v>463</v>
      </c>
      <c r="F45" s="20" t="s">
        <v>401</v>
      </c>
      <c r="G45" s="30" t="s">
        <v>464</v>
      </c>
      <c r="H45" s="20" t="s">
        <v>381</v>
      </c>
      <c r="I45" s="20" t="s">
        <v>382</v>
      </c>
      <c r="J45" s="30" t="s">
        <v>465</v>
      </c>
    </row>
    <row r="46" ht="42" customHeight="1" spans="1:10">
      <c r="A46" s="131" t="s">
        <v>317</v>
      </c>
      <c r="B46" s="20" t="s">
        <v>457</v>
      </c>
      <c r="C46" s="20" t="s">
        <v>376</v>
      </c>
      <c r="D46" s="20" t="s">
        <v>377</v>
      </c>
      <c r="E46" s="30" t="s">
        <v>466</v>
      </c>
      <c r="F46" s="20" t="s">
        <v>401</v>
      </c>
      <c r="G46" s="30" t="s">
        <v>464</v>
      </c>
      <c r="H46" s="20" t="s">
        <v>381</v>
      </c>
      <c r="I46" s="20" t="s">
        <v>382</v>
      </c>
      <c r="J46" s="30" t="s">
        <v>467</v>
      </c>
    </row>
    <row r="47" ht="42" customHeight="1" spans="1:10">
      <c r="A47" s="131" t="s">
        <v>317</v>
      </c>
      <c r="B47" s="20" t="s">
        <v>457</v>
      </c>
      <c r="C47" s="20" t="s">
        <v>376</v>
      </c>
      <c r="D47" s="20" t="s">
        <v>377</v>
      </c>
      <c r="E47" s="30" t="s">
        <v>468</v>
      </c>
      <c r="F47" s="20" t="s">
        <v>401</v>
      </c>
      <c r="G47" s="30" t="s">
        <v>96</v>
      </c>
      <c r="H47" s="20" t="s">
        <v>381</v>
      </c>
      <c r="I47" s="20" t="s">
        <v>382</v>
      </c>
      <c r="J47" s="30" t="s">
        <v>469</v>
      </c>
    </row>
    <row r="48" ht="42" customHeight="1" spans="1:10">
      <c r="A48" s="131" t="s">
        <v>317</v>
      </c>
      <c r="B48" s="20" t="s">
        <v>457</v>
      </c>
      <c r="C48" s="20" t="s">
        <v>376</v>
      </c>
      <c r="D48" s="20" t="s">
        <v>377</v>
      </c>
      <c r="E48" s="30" t="s">
        <v>470</v>
      </c>
      <c r="F48" s="20" t="s">
        <v>401</v>
      </c>
      <c r="G48" s="30" t="s">
        <v>471</v>
      </c>
      <c r="H48" s="20" t="s">
        <v>381</v>
      </c>
      <c r="I48" s="20" t="s">
        <v>382</v>
      </c>
      <c r="J48" s="30" t="s">
        <v>472</v>
      </c>
    </row>
    <row r="49" ht="42" customHeight="1" spans="1:10">
      <c r="A49" s="131" t="s">
        <v>317</v>
      </c>
      <c r="B49" s="20" t="s">
        <v>457</v>
      </c>
      <c r="C49" s="20" t="s">
        <v>376</v>
      </c>
      <c r="D49" s="20" t="s">
        <v>377</v>
      </c>
      <c r="E49" s="30" t="s">
        <v>473</v>
      </c>
      <c r="F49" s="20" t="s">
        <v>401</v>
      </c>
      <c r="G49" s="30" t="s">
        <v>474</v>
      </c>
      <c r="H49" s="20" t="s">
        <v>381</v>
      </c>
      <c r="I49" s="20" t="s">
        <v>382</v>
      </c>
      <c r="J49" s="30" t="s">
        <v>475</v>
      </c>
    </row>
    <row r="50" ht="42" customHeight="1" spans="1:10">
      <c r="A50" s="131" t="s">
        <v>317</v>
      </c>
      <c r="B50" s="20" t="s">
        <v>457</v>
      </c>
      <c r="C50" s="20" t="s">
        <v>376</v>
      </c>
      <c r="D50" s="20" t="s">
        <v>377</v>
      </c>
      <c r="E50" s="30" t="s">
        <v>476</v>
      </c>
      <c r="F50" s="20" t="s">
        <v>401</v>
      </c>
      <c r="G50" s="30" t="s">
        <v>477</v>
      </c>
      <c r="H50" s="20" t="s">
        <v>381</v>
      </c>
      <c r="I50" s="20" t="s">
        <v>382</v>
      </c>
      <c r="J50" s="30" t="s">
        <v>478</v>
      </c>
    </row>
    <row r="51" ht="42" customHeight="1" spans="1:10">
      <c r="A51" s="131" t="s">
        <v>317</v>
      </c>
      <c r="B51" s="20" t="s">
        <v>457</v>
      </c>
      <c r="C51" s="20" t="s">
        <v>376</v>
      </c>
      <c r="D51" s="20" t="s">
        <v>377</v>
      </c>
      <c r="E51" s="30" t="s">
        <v>479</v>
      </c>
      <c r="F51" s="20" t="s">
        <v>401</v>
      </c>
      <c r="G51" s="30" t="s">
        <v>480</v>
      </c>
      <c r="H51" s="20" t="s">
        <v>381</v>
      </c>
      <c r="I51" s="20" t="s">
        <v>382</v>
      </c>
      <c r="J51" s="30" t="s">
        <v>481</v>
      </c>
    </row>
    <row r="52" ht="42" customHeight="1" spans="1:10">
      <c r="A52" s="131" t="s">
        <v>317</v>
      </c>
      <c r="B52" s="20" t="s">
        <v>457</v>
      </c>
      <c r="C52" s="20" t="s">
        <v>376</v>
      </c>
      <c r="D52" s="20" t="s">
        <v>377</v>
      </c>
      <c r="E52" s="30" t="s">
        <v>482</v>
      </c>
      <c r="F52" s="20" t="s">
        <v>401</v>
      </c>
      <c r="G52" s="30" t="s">
        <v>112</v>
      </c>
      <c r="H52" s="20" t="s">
        <v>381</v>
      </c>
      <c r="I52" s="20" t="s">
        <v>382</v>
      </c>
      <c r="J52" s="30" t="s">
        <v>483</v>
      </c>
    </row>
    <row r="53" ht="42" customHeight="1" spans="1:10">
      <c r="A53" s="131" t="s">
        <v>317</v>
      </c>
      <c r="B53" s="20" t="s">
        <v>457</v>
      </c>
      <c r="C53" s="20" t="s">
        <v>376</v>
      </c>
      <c r="D53" s="20" t="s">
        <v>391</v>
      </c>
      <c r="E53" s="30" t="s">
        <v>484</v>
      </c>
      <c r="F53" s="20" t="s">
        <v>379</v>
      </c>
      <c r="G53" s="30" t="s">
        <v>416</v>
      </c>
      <c r="H53" s="20" t="s">
        <v>390</v>
      </c>
      <c r="I53" s="20" t="s">
        <v>387</v>
      </c>
      <c r="J53" s="30" t="s">
        <v>485</v>
      </c>
    </row>
    <row r="54" ht="42" customHeight="1" spans="1:10">
      <c r="A54" s="131" t="s">
        <v>317</v>
      </c>
      <c r="B54" s="20" t="s">
        <v>457</v>
      </c>
      <c r="C54" s="20" t="s">
        <v>394</v>
      </c>
      <c r="D54" s="20" t="s">
        <v>404</v>
      </c>
      <c r="E54" s="30" t="s">
        <v>486</v>
      </c>
      <c r="F54" s="20" t="s">
        <v>379</v>
      </c>
      <c r="G54" s="30" t="s">
        <v>487</v>
      </c>
      <c r="H54" s="20" t="s">
        <v>390</v>
      </c>
      <c r="I54" s="20" t="s">
        <v>387</v>
      </c>
      <c r="J54" s="30" t="s">
        <v>485</v>
      </c>
    </row>
    <row r="55" ht="42" customHeight="1" spans="1:10">
      <c r="A55" s="131" t="s">
        <v>317</v>
      </c>
      <c r="B55" s="20" t="s">
        <v>457</v>
      </c>
      <c r="C55" s="20" t="s">
        <v>397</v>
      </c>
      <c r="D55" s="20" t="s">
        <v>398</v>
      </c>
      <c r="E55" s="30" t="s">
        <v>442</v>
      </c>
      <c r="F55" s="20" t="s">
        <v>379</v>
      </c>
      <c r="G55" s="30" t="s">
        <v>406</v>
      </c>
      <c r="H55" s="20" t="s">
        <v>390</v>
      </c>
      <c r="I55" s="20" t="s">
        <v>387</v>
      </c>
      <c r="J55" s="30" t="s">
        <v>485</v>
      </c>
    </row>
  </sheetData>
  <mergeCells count="18">
    <mergeCell ref="A2:J2"/>
    <mergeCell ref="A3:H3"/>
    <mergeCell ref="A7:A12"/>
    <mergeCell ref="A13:A15"/>
    <mergeCell ref="A16:A18"/>
    <mergeCell ref="A19:A25"/>
    <mergeCell ref="A26:A32"/>
    <mergeCell ref="A33:A38"/>
    <mergeCell ref="A39:A42"/>
    <mergeCell ref="A43:A55"/>
    <mergeCell ref="B7:B12"/>
    <mergeCell ref="B13:B15"/>
    <mergeCell ref="B16:B18"/>
    <mergeCell ref="B19:B25"/>
    <mergeCell ref="B26:B32"/>
    <mergeCell ref="B33:B38"/>
    <mergeCell ref="B39:B42"/>
    <mergeCell ref="B43:B5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部门新增资产配置表10</vt:lpstr>
      <vt:lpstr>对下转移支付绩效目标表09-2</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王丽芝</cp:lastModifiedBy>
  <dcterms:created xsi:type="dcterms:W3CDTF">2026-05-26T07:53:00Z</dcterms:created>
  <dcterms:modified xsi:type="dcterms:W3CDTF">2026-05-27T07:24:56Z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56CE9C6475B249B19B868AFD74E4EBC1_13</vt:lpwstr>
  </property>
  <property fmtid="{D5CDD505-2E9C-101B-9397-08002B2CF9AE}" pid="3" name="KSOProductBuildVer">
    <vt:lpwstr>2052-12.1.0.26375</vt:lpwstr>
  </property>
  <property fmtid="{D5CDD505-2E9C-101B-9397-08002B2CF9AE}" pid="4" name="CalculationRule">
    <vt:i4>0</vt:i4>
  </property>
</Properties>
</file>