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6"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<sst xmlns="http://schemas.openxmlformats.org/spreadsheetml/2006/main" count="1102" uniqueCount="463">
  <si>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</si>
  <si>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</si>
  <si>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</si>
  <si>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</si>
  <si>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</si>
  <si>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</si>
  <si>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</si>
  <si>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</si>
  <si>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</si>
  <si>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</si>
  <si>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</si>
  <si>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</si>
  <si>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</si>
  <si>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</si>
  <si>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</si>
  <si>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</si>
  <si>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</si>
  <si>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</si>
  <si>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</si>
  <si>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</si>
  <si>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</si>
  <si>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</si>
  <si>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</si>
  <si>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</si>
  <si>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</si>
  <si>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</si>
  <si>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</si>
  <si>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</si>
  <si>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</si>
  <si>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</si>
  <si>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</si>
  <si>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</si>
  <si>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</si>
  <si>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</si>
  <si>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</si>
  <si>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</si>
  <si>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</si>
  <si>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</si>
  <si>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</si>
  <si>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</si>
  <si>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</si>
  <si>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</si>
  <si>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</si>
  <si>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</si>
  <si>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</si>
  <si>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</si>
  <si>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</si>
  <si>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</si>
  <si>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</si>
  <si>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</si>
  <si>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</si>
  <si>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</si>
  <si>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</si>
  <si>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</si>
  <si>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</si>
  <si>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</si>
  <si>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</si>
  <si>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</si>
  <si>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</si>
  <si>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</si>
  <si>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</si>
  <si>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</si>
  <si>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</si>
  <si>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</si>
  <si>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</si>
  <si>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</si>
  <si>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</si>
  <si>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</si>
  <si>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</si>
  <si>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377</t>
  </si>
  <si>
    <t>禄劝彝族苗族自治县医疗保障局</t>
  </si>
  <si>
    <t>377001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</si>
  <si>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</si>
  <si>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</si>
  <si>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</si>
  <si>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</si>
  <si>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</si>
  <si>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</si>
  <si>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</si>
  <si>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</si>
  <si>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</si>
  <si>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</si>
  <si>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</si>
  <si>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</si>
  <si>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</si>
  <si>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</si>
  <si>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</si>
  <si>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</si>
  <si>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</si>
  <si>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</si>
  <si>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</si>
  <si>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</si>
  <si>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</si>
  <si>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</si>
  <si>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</si>
  <si>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</si>
  <si>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</si>
  <si>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</si>
  <si>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</si>
  <si>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</si>
  <si>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</si>
  <si>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</si>
  <si>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</si>
  <si>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</si>
  <si>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</si>
  <si>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</si>
  <si>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</si>
  <si>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</si>
  <si>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</si>
  <si>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</si>
  <si>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</si>
  <si>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</si>
  <si>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</si>
  <si>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</si>
  <si>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</si>
  <si>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</si>
  <si>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</si>
  <si>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</si>
  <si>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</si>
  <si>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</si>
  <si>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</si>
  <si>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</si>
  <si>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</si>
  <si>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</si>
  <si>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</si>
  <si>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</si>
  <si>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</si>
  <si>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2101506</t>
  </si>
  <si>
    <t>医疗保障经办事务</t>
  </si>
  <si>
    <t>2101599</t>
  </si>
  <si>
    <t>其他医疗保障管理事务支出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</si>
  <si>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</si>
  <si>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</si>
  <si>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</si>
  <si>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</si>
  <si>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</si>
  <si>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</si>
  <si>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</si>
  <si>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</si>
  <si>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</si>
  <si>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</si>
  <si>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</si>
  <si>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</si>
  <si>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</si>
  <si>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</si>
  <si>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</si>
  <si>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</si>
  <si>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</si>
  <si>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</si>
  <si>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</si>
  <si>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</si>
  <si>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</si>
  <si>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</si>
  <si>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</si>
  <si>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</si>
  <si>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</si>
  <si>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</si>
  <si>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</si>
  <si>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</si>
  <si>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</si>
  <si>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</si>
  <si>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</si>
  <si>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</si>
  <si>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</si>
  <si>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</si>
  <si>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</si>
  <si>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</si>
  <si>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</si>
  <si>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</si>
  <si>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</si>
  <si>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</si>
  <si>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</si>
  <si>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</si>
  <si>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</si>
  <si>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</si>
  <si>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</si>
  <si>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</si>
  <si>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</si>
  <si>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</si>
  <si>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</si>
  <si>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</si>
  <si>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</si>
  <si>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</si>
  <si>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备注：“2026年度禄劝彝族苗族自治县医疗保障局无一般公共预算“三公”经费支出，故本表无数据”。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</si>
  <si>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</si>
  <si>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</si>
  <si>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</si>
  <si>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</si>
  <si>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</si>
  <si>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</si>
  <si>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</si>
  <si>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</si>
  <si>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</si>
  <si>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</si>
  <si>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</si>
  <si>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</si>
  <si>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</si>
  <si>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</si>
  <si>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</si>
  <si>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</si>
  <si>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</si>
  <si>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</si>
  <si>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</si>
  <si>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530128210000000000309</t>
  </si>
  <si>
    <t>行政人员支出工资</t>
  </si>
  <si>
    <t>30101</t>
  </si>
  <si>
    <t>基本工资</t>
  </si>
  <si>
    <t>530128210000000000318</t>
  </si>
  <si>
    <t>30113</t>
  </si>
  <si>
    <t>530128210000000000321</t>
  </si>
  <si>
    <t>公务交通补贴</t>
  </si>
  <si>
    <t>30239</t>
  </si>
  <si>
    <t>其他交通费用</t>
  </si>
  <si>
    <t>530128210000000000322</t>
  </si>
  <si>
    <t>工会经费</t>
  </si>
  <si>
    <t>30228</t>
  </si>
  <si>
    <t>530128210000000000323</t>
  </si>
  <si>
    <t>一般公用经费</t>
  </si>
  <si>
    <t>30201</t>
  </si>
  <si>
    <t>办公费</t>
  </si>
  <si>
    <t>30211</t>
  </si>
  <si>
    <t>差旅费</t>
  </si>
  <si>
    <t>530128231100001305103</t>
  </si>
  <si>
    <t>离休干部医疗统筹</t>
  </si>
  <si>
    <t>30307</t>
  </si>
  <si>
    <t>医疗费补助</t>
  </si>
  <si>
    <t>530128231100001386791</t>
  </si>
  <si>
    <t>行政年终一次性奖金</t>
  </si>
  <si>
    <t>30103</t>
  </si>
  <si>
    <t>奖金</t>
  </si>
  <si>
    <t>530128231100001386796</t>
  </si>
  <si>
    <t>失业保险</t>
  </si>
  <si>
    <t>30112</t>
  </si>
  <si>
    <t>其他社会保障缴费</t>
  </si>
  <si>
    <t>530128231100001386811</t>
  </si>
  <si>
    <t>行政人员支出津贴</t>
  </si>
  <si>
    <t>30102</t>
  </si>
  <si>
    <t>津贴补贴</t>
  </si>
  <si>
    <t>530128231100001386812</t>
  </si>
  <si>
    <t>工伤保险</t>
  </si>
  <si>
    <t>530128231100001386817</t>
  </si>
  <si>
    <t>退休人员医疗保险及医疗统筹</t>
  </si>
  <si>
    <t>30110</t>
  </si>
  <si>
    <t>职工基本医疗保险缴费</t>
  </si>
  <si>
    <t>30111</t>
  </si>
  <si>
    <t>公务员医疗补助缴费</t>
  </si>
  <si>
    <t>530128231100001386820</t>
  </si>
  <si>
    <t>养老保险缴费</t>
  </si>
  <si>
    <t>30108</t>
  </si>
  <si>
    <t>机关事业单位基本养老保险缴费</t>
  </si>
  <si>
    <t>530128231100001386822</t>
  </si>
  <si>
    <t>医疗保险缴费</t>
  </si>
  <si>
    <t>530128231100001386824</t>
  </si>
  <si>
    <t>职业年金缴费</t>
  </si>
  <si>
    <t>30109</t>
  </si>
  <si>
    <t>530128231100001411584</t>
  </si>
  <si>
    <t>公务员基础绩效奖</t>
  </si>
  <si>
    <t>预算05-1表</t>
  </si>
  <si>
    <t>项目分类</t>
  </si>
  <si>
    <t>项目单位</t>
  </si>
  <si>
    <t>经济科目编码</t>
  </si>
  <si>
    <t>经济科目名称</t>
  </si>
  <si>
    <t>本年拨款</t>
  </si>
  <si>
    <t>其中：本次下达</t>
  </si>
  <si>
    <t>专项业务类</t>
  </si>
  <si>
    <t>530128221100000394930</t>
  </si>
  <si>
    <t>城乡居民参保工作经费</t>
  </si>
  <si>
    <t>30227</t>
  </si>
  <si>
    <t>委托业务费</t>
  </si>
  <si>
    <t>530128251100003755485</t>
  </si>
  <si>
    <t>医保基金监管工作经费</t>
  </si>
  <si>
    <t>530128251100004432431</t>
  </si>
  <si>
    <t>第二批中央医疗服务与保障能力提升补助专项资金</t>
  </si>
  <si>
    <t>530128261100005099032</t>
  </si>
  <si>
    <t>县政务服务中心改扩建有关工作相关支出资金</t>
  </si>
  <si>
    <t>30214</t>
  </si>
  <si>
    <t>租赁费</t>
  </si>
  <si>
    <t>530128261100005100444</t>
  </si>
  <si>
    <t>单位自有资金支出经费</t>
  </si>
  <si>
    <t>民生类</t>
  </si>
  <si>
    <t>530128210000000000334</t>
  </si>
  <si>
    <t>城乡医疗救助专项资金</t>
  </si>
  <si>
    <t>预算05-2表</t>
  </si>
  <si>
    <t>项目年度绩效目标</t>
  </si>
  <si>
    <t>一级指标</t>
  </si>
  <si>
    <t>二级指标</t>
  </si>
  <si>
    <t>三级指标</t>
  </si>
  <si>
    <t>指标性质</t>
  </si>
  <si>
    <t>指标值</t>
  </si>
  <si>
    <t>度量单位</t>
  </si>
  <si>
    <t>指标属性</t>
  </si>
  <si>
    <t>指标内容</t>
  </si>
  <si>
    <t>通过实施城乡医疗救助，医疗救助人次规模不低于上年，重点自负费用年度限额内住院救助比例达到70%。</t>
  </si>
  <si>
    <t>产出指标</t>
  </si>
  <si>
    <t>数量指标</t>
  </si>
  <si>
    <t>救助对象人数（人次）</t>
  </si>
  <si>
    <t>=</t>
  </si>
  <si>
    <t>87997</t>
  </si>
  <si>
    <t>人/人次</t>
  </si>
  <si>
    <t>定性指标</t>
  </si>
  <si>
    <t>反映应保尽保、应救尽救对象的人数（人次）情况。</t>
  </si>
  <si>
    <t>质量指标</t>
  </si>
  <si>
    <t>救助对象认定准确率</t>
  </si>
  <si>
    <t>95</t>
  </si>
  <si>
    <t>%</t>
  </si>
  <si>
    <t>定量指标</t>
  </si>
  <si>
    <t>反映救助对象认定的准确情况。
救助对象认定准确率=抽检符合标准的救助对象数/抽检实际救助对象数*100%</t>
  </si>
  <si>
    <t>救助标准执行合规率</t>
  </si>
  <si>
    <t>反映救助按标准执行的情况。
救助标准执行合规率=按照救助标准核定发放的资金额/发放资金总额*100%</t>
  </si>
  <si>
    <t>救助资金社会化发放率</t>
  </si>
  <si>
    <t>&gt;=</t>
  </si>
  <si>
    <t>反映救助资金社会化发放的比例情况。
救助资金社会化发放率=采用社会化发放的救助资金额/发放救助资金总额*100%</t>
  </si>
  <si>
    <t>救助事项公示度</t>
  </si>
  <si>
    <t>反映救助事项在特定办事大厅、官网、媒体或其他渠道按规定进行公示的情况。
救助事项公示度=按规定公布事项数/按规定应公布事项数*100%</t>
  </si>
  <si>
    <t>时效指标</t>
  </si>
  <si>
    <t>救助发放及时率</t>
  </si>
  <si>
    <t>反映发放单位及时发放救助资金的情况。
救助发放及时率=时限内发放救助资金额/应发放救助资金额*100%</t>
  </si>
  <si>
    <t>效益指标</t>
  </si>
  <si>
    <t>社会效益</t>
  </si>
  <si>
    <t>政策知晓率</t>
  </si>
  <si>
    <t>80</t>
  </si>
  <si>
    <t>反映救助政策的宣传效果情况。
政策知晓率=调查中救助政策知晓人数/调查总人数*100%</t>
  </si>
  <si>
    <t>生活状况改善</t>
  </si>
  <si>
    <t>反映救助促进受助对象生活状况的改善情况。</t>
  </si>
  <si>
    <t>满意度指标</t>
  </si>
  <si>
    <t>服务对象满意度</t>
  </si>
  <si>
    <t>救助对象满意度</t>
  </si>
  <si>
    <t>85</t>
  </si>
  <si>
    <t>反映获救助对象的满意程度。
救助对象满意度=调查中满意和较满意的获救助人员数/调查总人数*100%</t>
  </si>
  <si>
    <t>提高城乡居民基本医疗保障水平，完善基本医疗保障制度，构建城乡一体化的医疗保险政策体系，促进社会公平和谐。</t>
  </si>
  <si>
    <t>宣传活动举办次数</t>
  </si>
  <si>
    <t>次</t>
  </si>
  <si>
    <t>反映组织宣传活动次数的情况。</t>
  </si>
  <si>
    <t>信息数据安全</t>
  </si>
  <si>
    <t>100</t>
  </si>
  <si>
    <t>反映信息系统相关数据安全的保障情况。</t>
  </si>
  <si>
    <t>医保参保率</t>
  </si>
  <si>
    <t>90</t>
  </si>
  <si>
    <t>系统全年正常运行时长</t>
  </si>
  <si>
    <t>正常运行</t>
  </si>
  <si>
    <t>年</t>
  </si>
  <si>
    <t>反映信息系统全年正常运行时间情况。</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</si>
  <si>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</si>
  <si>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</si>
  <si>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宣传活动参与人次</t>
  </si>
  <si>
    <t>人次</t>
  </si>
  <si>
    <t>反映宣传活动参与人次情况。</t>
  </si>
  <si>
    <t>可持续影响</t>
  </si>
  <si>
    <t>系统正常使用年限</t>
  </si>
  <si>
    <t>反映系统正常使用期限。</t>
  </si>
  <si>
    <t>使用人员满意度度</t>
  </si>
  <si>
    <t>反映使用对象对信息系统使用的满意度。
使用人员满意度=（对信息系统满意的使用人员/问卷调查人数）*100%</t>
  </si>
  <si>
    <t>加快构建权 责清晰、严密有力、安全规范、法治高效的医保基金使用常态化 监管体系,以零容忍态度严厉打击欺诈骗保、套保和挪用贪占医 保基金的违法行为,坚决守住医保基金安全底线,实现好、维护 好、发展好最广大人民根本利益</t>
  </si>
  <si>
    <t>开展检查（核查）次数</t>
  </si>
  <si>
    <t>反映检查核查的次数情况。</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</si>
  <si>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</si>
  <si>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</si>
  <si>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</si>
  <si>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</si>
  <si>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</si>
  <si>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</si>
  <si>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问题整改落实率</t>
  </si>
  <si>
    <t>反映检查核查发现问题的整改落实情况。
问题整改落实率=（实际整改问题数/现场检查发现问题数）*100%</t>
  </si>
  <si>
    <t>加强各类财政资源统筹，全面提升资金保障能力 一是要将财政拨款、事业收入、专户资金等所有收支全部纳 入部门预算，统一编制、统一管理。加大财政与非财政资金的统 筹力度，对于非财政拨款收入能够满足支出需求的，原则上不再 安排财政拨款。对年末结余资金规模较大的，应主动压减下一年 度预算申请。</t>
  </si>
  <si>
    <t>公开发放的宣传材料数量</t>
  </si>
  <si>
    <t>20</t>
  </si>
  <si>
    <t>份（部、个、幅、条）</t>
  </si>
  <si>
    <t>反映制作宣传横幅、宣传册等的数量情况。</t>
  </si>
  <si>
    <t>及时率</t>
  </si>
  <si>
    <t>天</t>
  </si>
  <si>
    <t>反映事实发生与作为宣传事实发生之间的时间差距情况。</t>
  </si>
  <si>
    <t>计划完成率</t>
  </si>
  <si>
    <t>计划完成率=在规定时间内宣传任务完成数/宣传任务计划数*100%</t>
  </si>
  <si>
    <t>报刊（杂志、公众号）订阅区域增</t>
  </si>
  <si>
    <t>反映宣传辐射区域范围增长情况。
报刊（杂志、公众号）订阅区域增长率=（本年订阅区域量-上年订阅区域量）/上年订阅区域量*100%</t>
  </si>
  <si>
    <t>社会公众满意度</t>
  </si>
  <si>
    <t>反映社会公众对宣传的满意程度。</t>
  </si>
  <si>
    <t xml:space="preserve">合理使用家具，不得擅自改装、转租或抵押。租赁期间日常维护，使用不当导致家具损坏或丢失，乙方需按市场价赔偿。
</t>
  </si>
  <si>
    <t>租用设备数量</t>
  </si>
  <si>
    <t>78</t>
  </si>
  <si>
    <t>台（套）</t>
  </si>
  <si>
    <t>反映租用数量完成情况。</t>
  </si>
  <si>
    <t>验收通过率</t>
  </si>
  <si>
    <t>反映设备购置的产品质量情况。
验收通过率=（通过验收的购置数量/购置总数量）*100%。</t>
  </si>
  <si>
    <t>租用设备利用率</t>
  </si>
  <si>
    <t>反映设备利用情况。
设备利用率=（投入使用设备数/购置设备总数）*100%。</t>
  </si>
  <si>
    <t>经济效益</t>
  </si>
  <si>
    <t>设备租用经济性</t>
  </si>
  <si>
    <t>5.44</t>
  </si>
  <si>
    <t>万元</t>
  </si>
  <si>
    <t>反映设备租用成本低于计划数所获得的经济效益。</t>
  </si>
  <si>
    <t>使用人员满意度</t>
  </si>
  <si>
    <t>反映服务对象对购置设备的整体满意情况。
使用人员满意度=（对购置设备满意的人数/问卷调查人数）*100%。</t>
  </si>
  <si>
    <t>预算06表</t>
  </si>
  <si>
    <t>政府性基金预算支出预算表</t>
  </si>
  <si>
    <t>单位名称：昆明市发展和改革委员会</t>
  </si>
  <si>
    <t>政府性基金预算支出</t>
  </si>
  <si>
    <t>备注：“2026年度禄劝彝族苗族自治县医疗保障局无政府性基金预算收入，故本表无数据”。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</si>
  <si>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</si>
  <si>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</si>
  <si>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</si>
  <si>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</si>
  <si>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</si>
  <si>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</si>
  <si>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</si>
  <si>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</si>
  <si>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</si>
  <si>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</si>
  <si>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</si>
  <si>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</si>
  <si>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</si>
  <si>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</si>
  <si>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</si>
  <si>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</si>
  <si>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</si>
  <si>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</si>
  <si>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</si>
  <si>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</si>
  <si>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</si>
  <si>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备注：“2026年度禄劝彝族苗族自治县医疗保障局无部门政府购买服务预算收入，故本表无数据”。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</si>
  <si>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</si>
  <si>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</si>
  <si>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</si>
  <si>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</si>
  <si>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</si>
  <si>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</si>
  <si>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</si>
  <si>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</si>
  <si>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</si>
  <si>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</si>
  <si>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</si>
  <si>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</si>
  <si>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</si>
  <si>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</si>
  <si>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</si>
  <si>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</si>
  <si>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</si>
  <si>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</si>
  <si>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</si>
  <si>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</si>
  <si>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</si>
  <si>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</si>
  <si>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</si>
  <si>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备注：“2026年度禄劝彝族苗族自治县医疗保障局没有对下转移支付预算收入，故本表无数据”。</t>
  </si>
  <si>
    <t>预算09-2表</t>
  </si>
  <si>
    <t xml:space="preserve">预算10表
</t>
  </si>
  <si>
    <t>资产类别</t>
  </si>
  <si>
    <t>资产分类代码.名称</t>
  </si>
  <si>
    <t>资产名称</t>
  </si>
  <si>
    <t>计量单位</t>
  </si>
  <si>
    <t>财政部门批复数（元）</t>
  </si>
  <si>
    <t>单价</t>
  </si>
  <si>
    <t>金额</t>
  </si>
  <si>
    <t>备注：“2026年度禄劝彝族苗族自治县医疗保障局没有部门新增资产，故本表无数据”。</t>
  </si>
  <si>
    <t>预算11表</t>
  </si>
  <si>
    <t>上级补助</t>
  </si>
  <si>
    <t>备注：“2026年度禄劝彝族苗族自治县医疗保障局没有上级转移支付补助项目支出，故本表无数据”。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</si>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</sst>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9"/>
      <color indexed="8"/>
      <name val="宋体"/>
      <charset val="134"/>
    </font>
    <font>
      <sz val="10"/>
      <color rgb="FF000000"/>
      <name val="Arial"/>
      <charset val="134"/>
    </font>
    <font>
      <b/>
      <sz val="23.95"/>
      <color rgb="FF000000"/>
      <name val="宋体"/>
      <charset val="134"/>
    </font>
    <font>
      <sz val="9"/>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xf numFmtId="0" fontId="10" fillId="0" borderId="0">
      <alignment vertical="top"/>
      <protection locked="0"/>
    </xf>
    <xf numFmtId="0" fontId="6" fillId="0" borderId="0"/>
  </cellStyleXfs>
  <cellXfs count="22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0" xfId="58" applyFill="1" applyBorder="1" applyAlignment="1">
      <alignment vertical="center"/>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7" fillId="0" borderId="0" xfId="0" applyFont="1" applyFill="1" applyBorder="1" applyAlignment="1" applyProtection="1">
      <alignment horizontal="left" vertical="center" wrapText="1" readingOrder="1"/>
      <protection locked="0"/>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10" fillId="0" borderId="0" xfId="57" applyFont="1" applyFill="1" applyBorder="1" applyAlignment="1" applyProtection="1">
      <alignment horizontal="center" vertical="center"/>
      <protection locked="0"/>
    </xf>
    <xf numFmtId="0" fontId="11"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6" fillId="0" borderId="0" xfId="57" applyFont="1" applyFill="1" applyBorder="1" applyAlignment="1" applyProtection="1">
      <alignment horizontal="left" vertical="center"/>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6" fillId="0" borderId="0" xfId="57" applyFont="1" applyFill="1" applyBorder="1" applyAlignment="1" applyProtection="1">
      <alignmen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49" fontId="6" fillId="0" borderId="0" xfId="57" applyNumberFormat="1" applyFont="1" applyFill="1" applyBorder="1" applyAlignment="1" applyProtection="1">
      <alignmen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0" fontId="0" fillId="0" borderId="0" xfId="0" applyFont="1" applyFill="1" applyBorder="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178" fontId="5"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178" fontId="5" fillId="0" borderId="7" xfId="0" applyNumberFormat="1" applyFont="1" applyFill="1" applyBorder="1" applyAlignment="1">
      <alignment horizontal="righ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8"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8"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8"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5" workbookViewId="0">
      <selection activeCell="B36" sqref="B36"/>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4">
      <c r="A2" s="42" t="str">
        <f>"2026"&amp;"年部门财务收支预算总表"</f>
        <v>2026年部门财务收支预算总表</v>
      </c>
    </row>
    <row r="3" ht="18" customHeight="1" spans="1:4">
      <c r="A3" s="45" t="str">
        <f>"单位名称："&amp;"禄劝彝族苗族自治县医疗保障局"</f>
        <v>单位名称：禄劝彝族苗族自治县医疗保障局</v>
      </c>
      <c r="B3" s="186"/>
      <c r="D3" s="140" t="s">
        <v>1</v>
      </c>
    </row>
    <row r="4" ht="23.25" customHeight="1" spans="1:4">
      <c r="A4" s="187" t="s">
        <v>2</v>
      </c>
      <c r="B4" s="188"/>
      <c r="C4" s="187" t="s">
        <v>3</v>
      </c>
      <c r="D4" s="188"/>
    </row>
    <row r="5" ht="24" customHeight="1" spans="1:4">
      <c r="A5" s="187" t="s">
        <v>4</v>
      </c>
      <c r="B5" s="187" t="s">
        <v>5</v>
      </c>
      <c r="C5" s="187" t="s">
        <v>6</v>
      </c>
      <c r="D5" s="187" t="s">
        <v>5</v>
      </c>
    </row>
    <row r="6" ht="30" customHeight="1" spans="1:4">
      <c r="A6" s="189" t="s">
        <v>7</v>
      </c>
      <c r="B6" s="84">
        <v>8989437.57</v>
      </c>
      <c r="C6" s="189" t="s">
        <v>8</v>
      </c>
      <c r="D6" s="84"/>
    </row>
    <row r="7" ht="17.25" customHeight="1" spans="1:4">
      <c r="A7" s="189" t="s">
        <v>9</v>
      </c>
      <c r="B7" s="84"/>
      <c r="C7" s="189" t="s">
        <v>10</v>
      </c>
      <c r="D7" s="84"/>
    </row>
    <row r="8" ht="17.25" customHeight="1" spans="1:4">
      <c r="A8" s="189" t="s">
        <v>11</v>
      </c>
      <c r="B8" s="84"/>
      <c r="C8" s="221" t="s">
        <v>12</v>
      </c>
      <c r="D8" s="84"/>
    </row>
    <row r="9" ht="17.25" customHeight="1" spans="1:4">
      <c r="A9" s="189" t="s">
        <v>13</v>
      </c>
      <c r="B9" s="84"/>
      <c r="C9" s="221" t="s">
        <v>14</v>
      </c>
      <c r="D9" s="84"/>
    </row>
    <row r="10" ht="24" customHeight="1" spans="1:4">
      <c r="A10" s="189" t="s">
        <v>15</v>
      </c>
      <c r="B10" s="84">
        <v>20000</v>
      </c>
      <c r="C10" s="221" t="s">
        <v>16</v>
      </c>
      <c r="D10" s="84"/>
    </row>
    <row r="11" ht="17.25" customHeight="1" spans="1:4">
      <c r="A11" s="189" t="s">
        <v>17</v>
      </c>
      <c r="B11" s="84"/>
      <c r="C11" s="221" t="s">
        <v>18</v>
      </c>
      <c r="D11" s="84"/>
    </row>
    <row r="12" ht="17.25" customHeight="1" spans="1:4">
      <c r="A12" s="189" t="s">
        <v>19</v>
      </c>
      <c r="B12" s="84"/>
      <c r="C12" s="34" t="s">
        <v>20</v>
      </c>
      <c r="D12" s="84"/>
    </row>
    <row r="13" ht="25" customHeight="1" spans="1:4">
      <c r="A13" s="189" t="s">
        <v>21</v>
      </c>
      <c r="B13" s="84"/>
      <c r="C13" s="34" t="s">
        <v>22</v>
      </c>
      <c r="D13" s="84">
        <v>765313.22</v>
      </c>
    </row>
    <row r="14" ht="25" customHeight="1" spans="1:4">
      <c r="A14" s="189" t="s">
        <v>23</v>
      </c>
      <c r="B14" s="84"/>
      <c r="C14" s="34" t="s">
        <v>24</v>
      </c>
      <c r="D14" s="84">
        <v>8132558.53</v>
      </c>
    </row>
    <row r="15" ht="25" customHeight="1" spans="1:4">
      <c r="A15" s="189" t="s">
        <v>25</v>
      </c>
      <c r="B15" s="84">
        <v>20000</v>
      </c>
      <c r="C15" s="34" t="s">
        <v>26</v>
      </c>
      <c r="D15" s="84"/>
    </row>
    <row r="16" ht="17.25" customHeight="1" spans="1:4">
      <c r="A16" s="153"/>
      <c r="B16" s="84"/>
      <c r="C16" s="34" t="s">
        <v>27</v>
      </c>
      <c r="D16" s="84"/>
    </row>
    <row r="17" ht="17.25" customHeight="1" spans="1:4">
      <c r="A17" s="190"/>
      <c r="B17" s="84"/>
      <c r="C17" s="34" t="s">
        <v>28</v>
      </c>
      <c r="D17" s="84"/>
    </row>
    <row r="18" ht="17.25" customHeight="1" spans="1:4">
      <c r="A18" s="190"/>
      <c r="B18" s="84"/>
      <c r="C18" s="34" t="s">
        <v>29</v>
      </c>
      <c r="D18" s="84"/>
    </row>
    <row r="19" ht="17.25" customHeight="1" spans="1:4">
      <c r="A19" s="190"/>
      <c r="B19" s="84"/>
      <c r="C19" s="34" t="s">
        <v>30</v>
      </c>
      <c r="D19" s="84"/>
    </row>
    <row r="20" ht="17.25" customHeight="1" spans="1:4">
      <c r="A20" s="190"/>
      <c r="B20" s="84"/>
      <c r="C20" s="34" t="s">
        <v>31</v>
      </c>
      <c r="D20" s="84"/>
    </row>
    <row r="21" ht="17.25" customHeight="1" spans="1:4">
      <c r="A21" s="190"/>
      <c r="B21" s="84"/>
      <c r="C21" s="34" t="s">
        <v>32</v>
      </c>
      <c r="D21" s="84"/>
    </row>
    <row r="22" ht="17.25" customHeight="1" spans="1:4">
      <c r="A22" s="190"/>
      <c r="B22" s="84"/>
      <c r="C22" s="34" t="s">
        <v>33</v>
      </c>
      <c r="D22" s="84"/>
    </row>
    <row r="23" ht="17.25" customHeight="1" spans="1:4">
      <c r="A23" s="190"/>
      <c r="B23" s="84"/>
      <c r="C23" s="34" t="s">
        <v>34</v>
      </c>
      <c r="D23" s="84"/>
    </row>
    <row r="24" ht="26" customHeight="1" spans="1:4">
      <c r="A24" s="190"/>
      <c r="B24" s="84"/>
      <c r="C24" s="34" t="s">
        <v>35</v>
      </c>
      <c r="D24" s="84">
        <v>481346.88</v>
      </c>
    </row>
    <row r="25" ht="17.25" customHeight="1" spans="1:4">
      <c r="A25" s="190"/>
      <c r="B25" s="84"/>
      <c r="C25" s="34" t="s">
        <v>36</v>
      </c>
      <c r="D25" s="84"/>
    </row>
    <row r="26" ht="17.25" customHeight="1" spans="1:4">
      <c r="A26" s="190"/>
      <c r="B26" s="84"/>
      <c r="C26" s="153" t="s">
        <v>37</v>
      </c>
      <c r="D26" s="84"/>
    </row>
    <row r="27" ht="17.25" customHeight="1" spans="1:4">
      <c r="A27" s="190"/>
      <c r="B27" s="84"/>
      <c r="C27" s="34" t="s">
        <v>38</v>
      </c>
      <c r="D27" s="84"/>
    </row>
    <row r="28" ht="16.5" customHeight="1" spans="1:4">
      <c r="A28" s="190"/>
      <c r="B28" s="84"/>
      <c r="C28" s="34" t="s">
        <v>39</v>
      </c>
      <c r="D28" s="84"/>
    </row>
    <row r="29" ht="16.5" customHeight="1" spans="1:4">
      <c r="A29" s="190"/>
      <c r="B29" s="84"/>
      <c r="C29" s="153" t="s">
        <v>40</v>
      </c>
      <c r="D29" s="84"/>
    </row>
    <row r="30" ht="17.25" customHeight="1" spans="1:4">
      <c r="A30" s="190"/>
      <c r="B30" s="84"/>
      <c r="C30" s="153" t="s">
        <v>41</v>
      </c>
      <c r="D30" s="84"/>
    </row>
    <row r="31" ht="17.25" customHeight="1" spans="1:4">
      <c r="A31" s="190"/>
      <c r="B31" s="84"/>
      <c r="C31" s="34" t="s">
        <v>42</v>
      </c>
      <c r="D31" s="84"/>
    </row>
    <row r="32" ht="21" customHeight="1" spans="1:4">
      <c r="A32" s="190" t="s">
        <v>43</v>
      </c>
      <c r="B32" s="84">
        <v>9009437.57</v>
      </c>
      <c r="C32" s="190" t="s">
        <v>44</v>
      </c>
      <c r="D32" s="84">
        <v>9379218.63</v>
      </c>
    </row>
    <row r="33" ht="21" customHeight="1" spans="1:4">
      <c r="A33" s="153" t="s">
        <v>45</v>
      </c>
      <c r="B33" s="84">
        <v>369781.06</v>
      </c>
      <c r="C33" s="153" t="s">
        <v>46</v>
      </c>
      <c r="D33" s="84"/>
    </row>
    <row r="34" ht="21" customHeight="1" spans="1:4">
      <c r="A34" s="34" t="s">
        <v>47</v>
      </c>
      <c r="B34" s="84">
        <v>369781.06</v>
      </c>
      <c r="C34" s="34" t="s">
        <v>47</v>
      </c>
      <c r="D34" s="84"/>
    </row>
    <row r="35" ht="21" customHeight="1" spans="1:4">
      <c r="A35" s="34" t="s">
        <v>48</v>
      </c>
      <c r="B35" s="84"/>
      <c r="C35" s="34" t="s">
        <v>49</v>
      </c>
      <c r="D35" s="84"/>
    </row>
    <row r="36" ht="21" customHeight="1" spans="1:4">
      <c r="A36" s="191" t="s">
        <v>50</v>
      </c>
      <c r="B36" s="84">
        <v>9379218.63</v>
      </c>
      <c r="C36" s="191" t="s">
        <v>51</v>
      </c>
      <c r="D36" s="84">
        <v>9379218.63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22">
        <v>1</v>
      </c>
      <c r="B1" s="123">
        <v>0</v>
      </c>
      <c r="C1" s="122">
        <v>1</v>
      </c>
      <c r="D1" s="124"/>
      <c r="E1" s="124"/>
      <c r="F1" s="112" t="s">
        <v>393</v>
      </c>
    </row>
    <row r="2" ht="42" customHeight="1" spans="1:6">
      <c r="A2" s="125" t="str">
        <f>"2026"&amp;"年部门政府性基金预算支出预算表"</f>
        <v>2026年部门政府性基金预算支出预算表</v>
      </c>
      <c r="B2" s="125" t="s">
        <v>394</v>
      </c>
      <c r="C2" s="126"/>
      <c r="D2" s="127"/>
      <c r="E2" s="127"/>
      <c r="F2" s="127"/>
    </row>
    <row r="3" ht="25" customHeight="1" spans="1:6">
      <c r="A3" s="4" t="str">
        <f>"单位名称："&amp;"禄劝彝族苗族自治县医疗保障局"</f>
        <v>单位名称：禄劝彝族苗族自治县医疗保障局</v>
      </c>
      <c r="B3" s="4" t="s">
        <v>395</v>
      </c>
      <c r="C3" s="122"/>
      <c r="D3" s="124"/>
      <c r="E3" s="124"/>
      <c r="F3" s="112" t="s">
        <v>1</v>
      </c>
    </row>
    <row r="4" ht="19.5" customHeight="1" spans="1:6">
      <c r="A4" s="128" t="s">
        <v>186</v>
      </c>
      <c r="B4" s="129" t="s">
        <v>73</v>
      </c>
      <c r="C4" s="128" t="s">
        <v>74</v>
      </c>
      <c r="D4" s="10" t="s">
        <v>396</v>
      </c>
      <c r="E4" s="11"/>
      <c r="F4" s="12"/>
    </row>
    <row r="5" ht="18.75" customHeight="1" spans="1:6">
      <c r="A5" s="130"/>
      <c r="B5" s="131"/>
      <c r="C5" s="130"/>
      <c r="D5" s="15" t="s">
        <v>55</v>
      </c>
      <c r="E5" s="10" t="s">
        <v>76</v>
      </c>
      <c r="F5" s="15" t="s">
        <v>77</v>
      </c>
    </row>
    <row r="6" ht="18.75" customHeight="1" spans="1:6">
      <c r="A6" s="69">
        <v>1</v>
      </c>
      <c r="B6" s="132" t="s">
        <v>84</v>
      </c>
      <c r="C6" s="69">
        <v>3</v>
      </c>
      <c r="D6" s="133">
        <v>4</v>
      </c>
      <c r="E6" s="133">
        <v>5</v>
      </c>
      <c r="F6" s="133">
        <v>6</v>
      </c>
    </row>
    <row r="7" ht="21" customHeight="1" spans="1:6">
      <c r="A7" s="20"/>
      <c r="B7" s="20"/>
      <c r="C7" s="20"/>
      <c r="D7" s="84"/>
      <c r="E7" s="84"/>
      <c r="F7" s="84"/>
    </row>
    <row r="8" ht="21" customHeight="1" spans="1:6">
      <c r="A8" s="20"/>
      <c r="B8" s="20"/>
      <c r="C8" s="20"/>
      <c r="D8" s="84"/>
      <c r="E8" s="84"/>
      <c r="F8" s="84"/>
    </row>
    <row r="9" ht="18.75" customHeight="1" spans="1:6">
      <c r="A9" s="134" t="s">
        <v>175</v>
      </c>
      <c r="B9" s="134" t="s">
        <v>175</v>
      </c>
      <c r="C9" s="135" t="s">
        <v>175</v>
      </c>
      <c r="D9" s="84"/>
      <c r="E9" s="84"/>
      <c r="F9" s="84"/>
    </row>
    <row r="10" s="85" customFormat="1" ht="36" customHeight="1" spans="1:6">
      <c r="A10" s="110" t="s">
        <v>397</v>
      </c>
      <c r="B10" s="11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E1" workbookViewId="0">
      <selection activeCell="J8" sqref="J8"/>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1:19">
      <c r="B1" s="86"/>
      <c r="C1" s="86"/>
      <c r="R1" s="2"/>
      <c r="S1" s="2" t="s">
        <v>398</v>
      </c>
    </row>
    <row r="2" ht="41.25" customHeight="1" spans="1:19">
      <c r="A2" s="74" t="str">
        <f>"2026"&amp;"年部门政府采购预算表"</f>
        <v>2026年部门政府采购预算表</v>
      </c>
      <c r="B2" s="67"/>
      <c r="C2" s="67"/>
      <c r="D2" s="3"/>
      <c r="E2" s="3"/>
      <c r="F2" s="3"/>
      <c r="G2" s="3"/>
      <c r="H2" s="3"/>
      <c r="I2" s="3"/>
      <c r="J2" s="3"/>
      <c r="K2" s="3"/>
      <c r="L2" s="3"/>
      <c r="M2" s="67"/>
      <c r="N2" s="3"/>
      <c r="O2" s="3"/>
      <c r="P2" s="67"/>
      <c r="Q2" s="3"/>
      <c r="R2" s="67"/>
      <c r="S2" s="67"/>
    </row>
    <row r="3" ht="24" customHeight="1" spans="1:19">
      <c r="A3" s="111" t="str">
        <f>"单位名称："&amp;"禄劝彝族苗族自治县医疗保障局"</f>
        <v>单位名称：禄劝彝族苗族自治县医疗保障局</v>
      </c>
      <c r="B3" s="91"/>
      <c r="C3" s="91"/>
      <c r="D3" s="6"/>
      <c r="E3" s="6"/>
      <c r="F3" s="6"/>
      <c r="G3" s="6"/>
      <c r="H3" s="6"/>
      <c r="I3" s="6"/>
      <c r="J3" s="6"/>
      <c r="K3" s="6"/>
      <c r="L3" s="6"/>
      <c r="R3" s="7"/>
      <c r="S3" s="112" t="s">
        <v>1</v>
      </c>
    </row>
    <row r="4" ht="15.75" customHeight="1" spans="1:19">
      <c r="A4" s="9" t="s">
        <v>185</v>
      </c>
      <c r="B4" s="93" t="s">
        <v>186</v>
      </c>
      <c r="C4" s="93" t="s">
        <v>399</v>
      </c>
      <c r="D4" s="94" t="s">
        <v>400</v>
      </c>
      <c r="E4" s="94" t="s">
        <v>401</v>
      </c>
      <c r="F4" s="94" t="s">
        <v>402</v>
      </c>
      <c r="G4" s="94" t="s">
        <v>403</v>
      </c>
      <c r="H4" s="94" t="s">
        <v>404</v>
      </c>
      <c r="I4" s="95" t="s">
        <v>193</v>
      </c>
      <c r="J4" s="95"/>
      <c r="K4" s="95"/>
      <c r="L4" s="95"/>
      <c r="M4" s="96"/>
      <c r="N4" s="95"/>
      <c r="O4" s="95"/>
      <c r="P4" s="79"/>
      <c r="Q4" s="95"/>
      <c r="R4" s="96"/>
      <c r="S4" s="80"/>
    </row>
    <row r="5" ht="17.25" customHeight="1" spans="1:19">
      <c r="A5" s="14"/>
      <c r="B5" s="97"/>
      <c r="C5" s="97"/>
      <c r="D5" s="98"/>
      <c r="E5" s="98"/>
      <c r="F5" s="98"/>
      <c r="G5" s="98"/>
      <c r="H5" s="98"/>
      <c r="I5" s="98" t="s">
        <v>55</v>
      </c>
      <c r="J5" s="98" t="s">
        <v>58</v>
      </c>
      <c r="K5" s="98" t="s">
        <v>405</v>
      </c>
      <c r="L5" s="98" t="s">
        <v>406</v>
      </c>
      <c r="M5" s="99" t="s">
        <v>407</v>
      </c>
      <c r="N5" s="100" t="s">
        <v>408</v>
      </c>
      <c r="O5" s="100"/>
      <c r="P5" s="101"/>
      <c r="Q5" s="100"/>
      <c r="R5" s="102"/>
      <c r="S5" s="103"/>
    </row>
    <row r="6" ht="54" customHeight="1" spans="1:19">
      <c r="A6" s="17"/>
      <c r="B6" s="103"/>
      <c r="C6" s="103"/>
      <c r="D6" s="104"/>
      <c r="E6" s="104"/>
      <c r="F6" s="104"/>
      <c r="G6" s="104"/>
      <c r="H6" s="104"/>
      <c r="I6" s="104"/>
      <c r="J6" s="104" t="s">
        <v>57</v>
      </c>
      <c r="K6" s="104"/>
      <c r="L6" s="104"/>
      <c r="M6" s="105"/>
      <c r="N6" s="104" t="s">
        <v>57</v>
      </c>
      <c r="O6" s="104" t="s">
        <v>64</v>
      </c>
      <c r="P6" s="103" t="s">
        <v>65</v>
      </c>
      <c r="Q6" s="104" t="s">
        <v>66</v>
      </c>
      <c r="R6" s="105" t="s">
        <v>67</v>
      </c>
      <c r="S6" s="103" t="s">
        <v>68</v>
      </c>
    </row>
    <row r="7" ht="18" customHeight="1" spans="1:19">
      <c r="A7" s="113">
        <v>1</v>
      </c>
      <c r="B7" s="113" t="s">
        <v>84</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34" customHeight="1" spans="1:19">
      <c r="A8" s="115" t="s">
        <v>70</v>
      </c>
      <c r="B8" s="116" t="s">
        <v>70</v>
      </c>
      <c r="C8" s="116" t="s">
        <v>217</v>
      </c>
      <c r="D8" s="117" t="s">
        <v>409</v>
      </c>
      <c r="E8" s="117" t="s">
        <v>409</v>
      </c>
      <c r="F8" s="117" t="s">
        <v>410</v>
      </c>
      <c r="G8" s="118">
        <v>1</v>
      </c>
      <c r="H8" s="84">
        <v>5000</v>
      </c>
      <c r="I8" s="84">
        <v>5000</v>
      </c>
      <c r="J8" s="84">
        <v>5000</v>
      </c>
      <c r="K8" s="84"/>
      <c r="L8" s="84"/>
      <c r="M8" s="84"/>
      <c r="N8" s="84"/>
      <c r="O8" s="84"/>
      <c r="P8" s="84"/>
      <c r="Q8" s="84"/>
      <c r="R8" s="84"/>
      <c r="S8" s="84"/>
    </row>
    <row r="9" ht="24" customHeight="1" spans="1:19">
      <c r="A9" s="106" t="s">
        <v>175</v>
      </c>
      <c r="B9" s="107"/>
      <c r="C9" s="107"/>
      <c r="D9" s="108"/>
      <c r="E9" s="108"/>
      <c r="F9" s="108"/>
      <c r="G9" s="119"/>
      <c r="H9" s="84">
        <v>5000</v>
      </c>
      <c r="I9" s="84">
        <v>5000</v>
      </c>
      <c r="J9" s="84">
        <v>5000</v>
      </c>
      <c r="K9" s="84"/>
      <c r="L9" s="84"/>
      <c r="M9" s="84"/>
      <c r="N9" s="84"/>
      <c r="O9" s="84"/>
      <c r="P9" s="84"/>
      <c r="Q9" s="84"/>
      <c r="R9" s="84"/>
      <c r="S9" s="84"/>
    </row>
    <row r="10" ht="21" customHeight="1" spans="1:19">
      <c r="A10" s="111" t="s">
        <v>411</v>
      </c>
      <c r="B10" s="4"/>
      <c r="C10" s="4"/>
      <c r="D10" s="111"/>
      <c r="E10" s="111"/>
      <c r="F10" s="111"/>
      <c r="G10" s="120"/>
      <c r="H10" s="121"/>
      <c r="I10" s="121"/>
      <c r="J10" s="121"/>
      <c r="K10" s="121"/>
      <c r="L10" s="121"/>
      <c r="M10" s="121"/>
      <c r="N10" s="121"/>
      <c r="O10" s="121"/>
      <c r="P10" s="121"/>
      <c r="Q10" s="121"/>
      <c r="R10" s="121"/>
      <c r="S10" s="121"/>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8"/>
      <c r="B1" s="86"/>
      <c r="C1" s="86"/>
      <c r="D1" s="86"/>
      <c r="E1" s="86"/>
      <c r="F1" s="86"/>
      <c r="G1" s="86"/>
      <c r="H1" s="78"/>
      <c r="I1" s="78"/>
      <c r="J1" s="78"/>
      <c r="K1" s="78"/>
      <c r="L1" s="78"/>
      <c r="M1" s="78"/>
      <c r="N1" s="87"/>
      <c r="O1" s="78"/>
      <c r="P1" s="78"/>
      <c r="Q1" s="86"/>
      <c r="R1" s="78"/>
      <c r="S1" s="88"/>
      <c r="T1" s="88" t="s">
        <v>412</v>
      </c>
    </row>
    <row r="2" ht="41.25" customHeight="1" spans="1:20">
      <c r="A2" s="74" t="str">
        <f>"2026"&amp;"年部门政府购买服务预算表"</f>
        <v>2026年部门政府购买服务预算表</v>
      </c>
      <c r="B2" s="67"/>
      <c r="C2" s="67"/>
      <c r="D2" s="67"/>
      <c r="E2" s="67"/>
      <c r="F2" s="67"/>
      <c r="G2" s="67"/>
      <c r="H2" s="89"/>
      <c r="I2" s="89"/>
      <c r="J2" s="89"/>
      <c r="K2" s="89"/>
      <c r="L2" s="89"/>
      <c r="M2" s="89"/>
      <c r="N2" s="90"/>
      <c r="O2" s="89"/>
      <c r="P2" s="89"/>
      <c r="Q2" s="67"/>
      <c r="R2" s="89"/>
      <c r="S2" s="90"/>
      <c r="T2" s="67"/>
    </row>
    <row r="3" ht="22.5" customHeight="1" spans="1:20">
      <c r="A3" s="75" t="str">
        <f>"单位名称："&amp;"禄劝彝族苗族自治县医疗保障局"</f>
        <v>单位名称：禄劝彝族苗族自治县医疗保障局</v>
      </c>
      <c r="B3" s="91"/>
      <c r="C3" s="91"/>
      <c r="D3" s="91"/>
      <c r="E3" s="91"/>
      <c r="F3" s="91"/>
      <c r="G3" s="91"/>
      <c r="H3" s="76"/>
      <c r="I3" s="76"/>
      <c r="J3" s="76"/>
      <c r="K3" s="76"/>
      <c r="L3" s="76"/>
      <c r="M3" s="76"/>
      <c r="N3" s="87"/>
      <c r="O3" s="78"/>
      <c r="P3" s="78"/>
      <c r="Q3" s="86"/>
      <c r="R3" s="78"/>
      <c r="S3" s="92"/>
      <c r="T3" s="88" t="s">
        <v>1</v>
      </c>
    </row>
    <row r="4" ht="24" customHeight="1" spans="1:20">
      <c r="A4" s="9" t="s">
        <v>185</v>
      </c>
      <c r="B4" s="93" t="s">
        <v>186</v>
      </c>
      <c r="C4" s="93" t="s">
        <v>399</v>
      </c>
      <c r="D4" s="93" t="s">
        <v>413</v>
      </c>
      <c r="E4" s="93" t="s">
        <v>414</v>
      </c>
      <c r="F4" s="93" t="s">
        <v>415</v>
      </c>
      <c r="G4" s="93" t="s">
        <v>416</v>
      </c>
      <c r="H4" s="94" t="s">
        <v>417</v>
      </c>
      <c r="I4" s="94" t="s">
        <v>418</v>
      </c>
      <c r="J4" s="95" t="s">
        <v>193</v>
      </c>
      <c r="K4" s="95"/>
      <c r="L4" s="95"/>
      <c r="M4" s="95"/>
      <c r="N4" s="96"/>
      <c r="O4" s="95"/>
      <c r="P4" s="95"/>
      <c r="Q4" s="79"/>
      <c r="R4" s="95"/>
      <c r="S4" s="96"/>
      <c r="T4" s="80"/>
    </row>
    <row r="5" ht="24" customHeight="1" spans="1:20">
      <c r="A5" s="14"/>
      <c r="B5" s="97"/>
      <c r="C5" s="97"/>
      <c r="D5" s="97"/>
      <c r="E5" s="97"/>
      <c r="F5" s="97"/>
      <c r="G5" s="97"/>
      <c r="H5" s="98"/>
      <c r="I5" s="98"/>
      <c r="J5" s="98" t="s">
        <v>55</v>
      </c>
      <c r="K5" s="98" t="s">
        <v>58</v>
      </c>
      <c r="L5" s="98" t="s">
        <v>405</v>
      </c>
      <c r="M5" s="98" t="s">
        <v>406</v>
      </c>
      <c r="N5" s="99" t="s">
        <v>407</v>
      </c>
      <c r="O5" s="100" t="s">
        <v>408</v>
      </c>
      <c r="P5" s="100"/>
      <c r="Q5" s="101"/>
      <c r="R5" s="100"/>
      <c r="S5" s="102"/>
      <c r="T5" s="103"/>
    </row>
    <row r="6" ht="54" customHeight="1" spans="1:20">
      <c r="A6" s="17"/>
      <c r="B6" s="103"/>
      <c r="C6" s="103"/>
      <c r="D6" s="103"/>
      <c r="E6" s="103"/>
      <c r="F6" s="103"/>
      <c r="G6" s="103"/>
      <c r="H6" s="104"/>
      <c r="I6" s="104"/>
      <c r="J6" s="104"/>
      <c r="K6" s="104" t="s">
        <v>57</v>
      </c>
      <c r="L6" s="104"/>
      <c r="M6" s="104"/>
      <c r="N6" s="105"/>
      <c r="O6" s="104" t="s">
        <v>57</v>
      </c>
      <c r="P6" s="104" t="s">
        <v>64</v>
      </c>
      <c r="Q6" s="103" t="s">
        <v>65</v>
      </c>
      <c r="R6" s="104" t="s">
        <v>66</v>
      </c>
      <c r="S6" s="105" t="s">
        <v>67</v>
      </c>
      <c r="T6" s="103" t="s">
        <v>68</v>
      </c>
    </row>
    <row r="7" ht="17.25" customHeight="1" spans="1:20">
      <c r="A7" s="18">
        <v>1</v>
      </c>
      <c r="B7" s="103">
        <v>2</v>
      </c>
      <c r="C7" s="18">
        <v>3</v>
      </c>
      <c r="D7" s="18">
        <v>4</v>
      </c>
      <c r="E7" s="103">
        <v>5</v>
      </c>
      <c r="F7" s="18">
        <v>6</v>
      </c>
      <c r="G7" s="18">
        <v>7</v>
      </c>
      <c r="H7" s="103">
        <v>8</v>
      </c>
      <c r="I7" s="18">
        <v>9</v>
      </c>
      <c r="J7" s="18">
        <v>10</v>
      </c>
      <c r="K7" s="103">
        <v>11</v>
      </c>
      <c r="L7" s="18">
        <v>12</v>
      </c>
      <c r="M7" s="18">
        <v>13</v>
      </c>
      <c r="N7" s="103">
        <v>14</v>
      </c>
      <c r="O7" s="18">
        <v>15</v>
      </c>
      <c r="P7" s="18">
        <v>16</v>
      </c>
      <c r="Q7" s="103">
        <v>17</v>
      </c>
      <c r="R7" s="18">
        <v>18</v>
      </c>
      <c r="S7" s="18">
        <v>19</v>
      </c>
      <c r="T7" s="18">
        <v>20</v>
      </c>
    </row>
    <row r="8" ht="21" customHeight="1" spans="1:20">
      <c r="A8" s="23"/>
      <c r="B8" s="23"/>
      <c r="C8" s="23"/>
      <c r="D8" s="23"/>
      <c r="E8" s="23"/>
      <c r="F8" s="23"/>
      <c r="G8" s="23"/>
      <c r="H8" s="23"/>
      <c r="I8" s="23"/>
      <c r="J8" s="84"/>
      <c r="K8" s="84"/>
      <c r="L8" s="84"/>
      <c r="M8" s="84"/>
      <c r="N8" s="84"/>
      <c r="O8" s="84"/>
      <c r="P8" s="84"/>
      <c r="Q8" s="84"/>
      <c r="R8" s="84"/>
      <c r="S8" s="84"/>
      <c r="T8" s="84"/>
    </row>
    <row r="9" ht="21" customHeight="1" spans="1:20">
      <c r="A9" s="106" t="s">
        <v>175</v>
      </c>
      <c r="B9" s="107"/>
      <c r="C9" s="107"/>
      <c r="D9" s="107"/>
      <c r="E9" s="107"/>
      <c r="F9" s="107"/>
      <c r="G9" s="107"/>
      <c r="H9" s="108"/>
      <c r="I9" s="109"/>
      <c r="J9" s="84"/>
      <c r="K9" s="84"/>
      <c r="L9" s="84"/>
      <c r="M9" s="84"/>
      <c r="N9" s="84"/>
      <c r="O9" s="84"/>
      <c r="P9" s="84"/>
      <c r="Q9" s="84"/>
      <c r="R9" s="84"/>
      <c r="S9" s="84"/>
      <c r="T9" s="84"/>
    </row>
    <row r="10" s="85" customFormat="1" ht="36" customHeight="1" spans="1:20">
      <c r="A10" s="110" t="s">
        <v>419</v>
      </c>
      <c r="B10"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 sqref="A1"/>
    </sheetView>
  </sheetViews>
  <sheetFormatPr defaultColWidth="9.14166666666667" defaultRowHeight="14.25" customHeight="1"/>
  <cols>
    <col min="1" max="1" width="37.7166666666667" customWidth="1"/>
    <col min="2" max="24" width="20" customWidth="1"/>
  </cols>
  <sheetData>
    <row r="1" ht="17.25" customHeight="1" spans="1:24">
      <c r="D1" s="73"/>
      <c r="W1" s="2"/>
      <c r="X1" s="2" t="s">
        <v>420</v>
      </c>
    </row>
    <row r="2" ht="41.25" customHeight="1" spans="1:24">
      <c r="A2" s="74"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7"/>
      <c r="X2" s="67"/>
    </row>
    <row r="3" ht="18" customHeight="1" spans="1:24">
      <c r="A3" s="75" t="str">
        <f>"单位名称："&amp;"禄劝彝族苗族自治县医疗保障局"</f>
        <v>单位名称：禄劝彝族苗族自治县医疗保障局</v>
      </c>
      <c r="B3" s="76"/>
      <c r="C3" s="76"/>
      <c r="D3" s="77"/>
      <c r="E3" s="78"/>
      <c r="F3" s="78"/>
      <c r="G3" s="78"/>
      <c r="H3" s="78"/>
      <c r="I3" s="78"/>
      <c r="W3" s="7"/>
      <c r="X3" s="7" t="s">
        <v>1</v>
      </c>
    </row>
    <row r="4" ht="19.5" customHeight="1" spans="1:24">
      <c r="A4" s="28" t="s">
        <v>421</v>
      </c>
      <c r="B4" s="10" t="s">
        <v>193</v>
      </c>
      <c r="C4" s="11"/>
      <c r="D4" s="11"/>
      <c r="E4" s="10" t="s">
        <v>422</v>
      </c>
      <c r="F4" s="11"/>
      <c r="G4" s="11"/>
      <c r="H4" s="11"/>
      <c r="I4" s="11"/>
      <c r="J4" s="11"/>
      <c r="K4" s="11"/>
      <c r="L4" s="11"/>
      <c r="M4" s="11"/>
      <c r="N4" s="11"/>
      <c r="O4" s="11"/>
      <c r="P4" s="11"/>
      <c r="Q4" s="11"/>
      <c r="R4" s="11"/>
      <c r="S4" s="11"/>
      <c r="T4" s="11"/>
      <c r="U4" s="11"/>
      <c r="V4" s="11"/>
      <c r="W4" s="79"/>
      <c r="X4" s="80"/>
    </row>
    <row r="5" ht="40.5" customHeight="1" spans="1:24">
      <c r="A5" s="18"/>
      <c r="B5" s="29" t="s">
        <v>55</v>
      </c>
      <c r="C5" s="9" t="s">
        <v>58</v>
      </c>
      <c r="D5" s="81" t="s">
        <v>405</v>
      </c>
      <c r="E5" s="50" t="s">
        <v>423</v>
      </c>
      <c r="F5" s="50" t="s">
        <v>424</v>
      </c>
      <c r="G5" s="50" t="s">
        <v>425</v>
      </c>
      <c r="H5" s="50" t="s">
        <v>426</v>
      </c>
      <c r="I5" s="50" t="s">
        <v>427</v>
      </c>
      <c r="J5" s="50" t="s">
        <v>428</v>
      </c>
      <c r="K5" s="50" t="s">
        <v>429</v>
      </c>
      <c r="L5" s="50" t="s">
        <v>430</v>
      </c>
      <c r="M5" s="50" t="s">
        <v>431</v>
      </c>
      <c r="N5" s="50" t="s">
        <v>432</v>
      </c>
      <c r="O5" s="50" t="s">
        <v>433</v>
      </c>
      <c r="P5" s="50" t="s">
        <v>434</v>
      </c>
      <c r="Q5" s="50" t="s">
        <v>435</v>
      </c>
      <c r="R5" s="50" t="s">
        <v>436</v>
      </c>
      <c r="S5" s="50" t="s">
        <v>437</v>
      </c>
      <c r="T5" s="50" t="s">
        <v>438</v>
      </c>
      <c r="U5" s="50" t="s">
        <v>439</v>
      </c>
      <c r="V5" s="50" t="s">
        <v>440</v>
      </c>
      <c r="W5" s="50" t="s">
        <v>441</v>
      </c>
      <c r="X5" s="82" t="s">
        <v>442</v>
      </c>
    </row>
    <row r="6" ht="19.5" customHeight="1" spans="1:24">
      <c r="A6" s="19">
        <v>1</v>
      </c>
      <c r="B6" s="19">
        <v>2</v>
      </c>
      <c r="C6" s="19">
        <v>3</v>
      </c>
      <c r="D6" s="83">
        <v>4</v>
      </c>
      <c r="E6" s="30">
        <v>5</v>
      </c>
      <c r="F6" s="19">
        <v>6</v>
      </c>
      <c r="G6" s="19">
        <v>7</v>
      </c>
      <c r="H6" s="83">
        <v>8</v>
      </c>
      <c r="I6" s="19">
        <v>9</v>
      </c>
      <c r="J6" s="19">
        <v>10</v>
      </c>
      <c r="K6" s="19">
        <v>11</v>
      </c>
      <c r="L6" s="83">
        <v>12</v>
      </c>
      <c r="M6" s="19">
        <v>13</v>
      </c>
      <c r="N6" s="19">
        <v>14</v>
      </c>
      <c r="O6" s="19">
        <v>15</v>
      </c>
      <c r="P6" s="83">
        <v>16</v>
      </c>
      <c r="Q6" s="19">
        <v>17</v>
      </c>
      <c r="R6" s="19">
        <v>18</v>
      </c>
      <c r="S6" s="19">
        <v>19</v>
      </c>
      <c r="T6" s="83">
        <v>20</v>
      </c>
      <c r="U6" s="83">
        <v>21</v>
      </c>
      <c r="V6" s="83">
        <v>22</v>
      </c>
      <c r="W6" s="30">
        <v>23</v>
      </c>
      <c r="X6" s="30">
        <v>24</v>
      </c>
    </row>
    <row r="7" ht="19.5" customHeight="1" spans="1:24">
      <c r="A7" s="31"/>
      <c r="B7" s="84"/>
      <c r="C7" s="84"/>
      <c r="D7" s="84"/>
      <c r="E7" s="84"/>
      <c r="F7" s="84"/>
      <c r="G7" s="84"/>
      <c r="H7" s="84"/>
      <c r="I7" s="84"/>
      <c r="J7" s="84"/>
      <c r="K7" s="84"/>
      <c r="L7" s="84"/>
      <c r="M7" s="84"/>
      <c r="N7" s="84"/>
      <c r="O7" s="84"/>
      <c r="P7" s="84"/>
      <c r="Q7" s="84"/>
      <c r="R7" s="84"/>
      <c r="S7" s="84"/>
      <c r="T7" s="84"/>
      <c r="U7" s="84"/>
      <c r="V7" s="84"/>
      <c r="W7" s="84"/>
      <c r="X7" s="84"/>
    </row>
    <row r="8" ht="19.5" customHeight="1" spans="1:24">
      <c r="A8" s="70"/>
      <c r="B8" s="84"/>
      <c r="C8" s="84"/>
      <c r="D8" s="84"/>
      <c r="E8" s="84"/>
      <c r="F8" s="84"/>
      <c r="G8" s="84"/>
      <c r="H8" s="84"/>
      <c r="I8" s="84"/>
      <c r="J8" s="84"/>
      <c r="K8" s="84"/>
      <c r="L8" s="84"/>
      <c r="M8" s="84"/>
      <c r="N8" s="84"/>
      <c r="O8" s="84"/>
      <c r="P8" s="84"/>
      <c r="Q8" s="84"/>
      <c r="R8" s="84"/>
      <c r="S8" s="84"/>
      <c r="T8" s="84"/>
      <c r="U8" s="84"/>
      <c r="V8" s="84"/>
      <c r="W8" s="84"/>
      <c r="X8" s="84"/>
    </row>
    <row r="9" s="65" customFormat="1" ht="31" customHeight="1" spans="1:24">
      <c r="A9" s="72" t="s">
        <v>443</v>
      </c>
      <c r="B9" s="72"/>
      <c r="C9" s="72"/>
      <c r="D9" s="72"/>
      <c r="E9" s="72"/>
      <c r="F9" s="72"/>
      <c r="G9" s="72"/>
      <c r="H9" s="72"/>
      <c r="I9" s="72"/>
      <c r="J9" s="72"/>
      <c r="K9" s="72"/>
      <c r="L9" s="72"/>
      <c r="M9" s="72"/>
      <c r="N9" s="72"/>
      <c r="O9" s="72"/>
      <c r="P9" s="72"/>
      <c r="Q9" s="72"/>
      <c r="R9" s="72"/>
      <c r="S9" s="72"/>
      <c r="T9" s="72"/>
      <c r="U9" s="72"/>
      <c r="V9" s="72"/>
      <c r="W9" s="72"/>
    </row>
  </sheetData>
  <mergeCells count="6">
    <mergeCell ref="A2:X2"/>
    <mergeCell ref="A3:I3"/>
    <mergeCell ref="B4:D4"/>
    <mergeCell ref="E4:X4"/>
    <mergeCell ref="A9:W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4" sqref="A4"/>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2" t="s">
        <v>444</v>
      </c>
    </row>
    <row r="2" ht="41.25" customHeight="1" spans="1:10">
      <c r="A2" s="66" t="str">
        <f>"2026"&amp;"年对下转移支付绩效目标表"</f>
        <v>2026年对下转移支付绩效目标表</v>
      </c>
      <c r="B2" s="3"/>
      <c r="C2" s="3"/>
      <c r="D2" s="3"/>
      <c r="E2" s="3"/>
      <c r="F2" s="67"/>
      <c r="G2" s="3"/>
      <c r="H2" s="67"/>
      <c r="I2" s="67"/>
      <c r="J2" s="3"/>
    </row>
    <row r="3" ht="27" customHeight="1" spans="1:10">
      <c r="A3" s="4" t="str">
        <f>"单位名称："&amp;"禄劝彝族苗族自治县医疗保障局"</f>
        <v>单位名称：禄劝彝族苗族自治县医疗保障局</v>
      </c>
    </row>
    <row r="4" ht="44.25" customHeight="1" spans="1:10">
      <c r="A4" s="68" t="s">
        <v>421</v>
      </c>
      <c r="B4" s="68" t="s">
        <v>283</v>
      </c>
      <c r="C4" s="68" t="s">
        <v>284</v>
      </c>
      <c r="D4" s="68" t="s">
        <v>285</v>
      </c>
      <c r="E4" s="68" t="s">
        <v>286</v>
      </c>
      <c r="F4" s="69" t="s">
        <v>287</v>
      </c>
      <c r="G4" s="68" t="s">
        <v>288</v>
      </c>
      <c r="H4" s="69" t="s">
        <v>289</v>
      </c>
      <c r="I4" s="69" t="s">
        <v>290</v>
      </c>
      <c r="J4" s="68" t="s">
        <v>291</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6"/>
      <c r="F6" s="71"/>
      <c r="G6" s="56"/>
      <c r="H6" s="71"/>
      <c r="I6" s="71"/>
      <c r="J6" s="56"/>
    </row>
    <row r="7" ht="42" customHeight="1" spans="1:10">
      <c r="A7" s="31"/>
      <c r="B7" s="20"/>
      <c r="C7" s="20"/>
      <c r="D7" s="20"/>
      <c r="E7" s="31"/>
      <c r="F7" s="20"/>
      <c r="G7" s="31"/>
      <c r="H7" s="20"/>
      <c r="I7" s="20"/>
      <c r="J7" s="31"/>
    </row>
    <row r="8" s="65" customFormat="1" ht="31" customHeight="1" spans="1:10">
      <c r="A8" s="72" t="s">
        <v>443</v>
      </c>
      <c r="B8" s="72"/>
      <c r="C8" s="72"/>
      <c r="D8" s="72"/>
      <c r="E8" s="72"/>
      <c r="F8" s="72"/>
      <c r="G8" s="72"/>
      <c r="H8" s="72"/>
      <c r="I8" s="72"/>
      <c r="J8" s="72"/>
    </row>
  </sheetData>
  <mergeCells count="3">
    <mergeCell ref="A2:J2"/>
    <mergeCell ref="A3:H3"/>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4" sqref="A14"/>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39" t="s">
        <v>445</v>
      </c>
      <c r="B1" s="40"/>
      <c r="C1" s="40"/>
      <c r="D1" s="41"/>
      <c r="E1" s="41"/>
      <c r="F1" s="41"/>
      <c r="G1" s="40"/>
      <c r="H1" s="40"/>
      <c r="I1" s="41"/>
    </row>
    <row r="2" ht="41.25" customHeight="1" spans="1:9">
      <c r="A2" s="42" t="str">
        <f>"2026"&amp;"年新增资产配置预算表"</f>
        <v>2026年新增资产配置预算表</v>
      </c>
      <c r="B2" s="43"/>
      <c r="C2" s="43"/>
      <c r="D2" s="44"/>
      <c r="E2" s="44"/>
      <c r="F2" s="44"/>
      <c r="G2" s="43"/>
      <c r="H2" s="43"/>
      <c r="I2" s="44"/>
    </row>
    <row r="3" customHeight="1" spans="1:9">
      <c r="A3" s="45" t="str">
        <f>"单位名称："&amp;"禄劝彝族苗族自治县医疗保障局"</f>
        <v>单位名称：禄劝彝族苗族自治县医疗保障局</v>
      </c>
      <c r="B3" s="46"/>
      <c r="C3" s="46"/>
      <c r="D3" s="47"/>
      <c r="F3" s="44"/>
      <c r="G3" s="43"/>
      <c r="H3" s="43"/>
      <c r="I3" s="48" t="s">
        <v>1</v>
      </c>
    </row>
    <row r="4" ht="28.5" customHeight="1" spans="1:9">
      <c r="A4" s="49" t="s">
        <v>185</v>
      </c>
      <c r="B4" s="50" t="s">
        <v>186</v>
      </c>
      <c r="C4" s="51" t="s">
        <v>446</v>
      </c>
      <c r="D4" s="49" t="s">
        <v>447</v>
      </c>
      <c r="E4" s="49" t="s">
        <v>448</v>
      </c>
      <c r="F4" s="49" t="s">
        <v>449</v>
      </c>
      <c r="G4" s="50" t="s">
        <v>450</v>
      </c>
      <c r="H4" s="30"/>
      <c r="I4" s="49"/>
    </row>
    <row r="5" ht="21" customHeight="1" spans="1:9">
      <c r="A5" s="51"/>
      <c r="B5" s="52"/>
      <c r="C5" s="52"/>
      <c r="D5" s="53"/>
      <c r="E5" s="52"/>
      <c r="F5" s="52"/>
      <c r="G5" s="50" t="s">
        <v>403</v>
      </c>
      <c r="H5" s="50" t="s">
        <v>451</v>
      </c>
      <c r="I5" s="50" t="s">
        <v>452</v>
      </c>
    </row>
    <row r="6" ht="17.25" customHeight="1" spans="1:9">
      <c r="A6" s="54" t="s">
        <v>83</v>
      </c>
      <c r="B6" s="55" t="s">
        <v>84</v>
      </c>
      <c r="C6" s="54" t="s">
        <v>85</v>
      </c>
      <c r="D6" s="56" t="s">
        <v>86</v>
      </c>
      <c r="E6" s="54" t="s">
        <v>87</v>
      </c>
      <c r="F6" s="55" t="s">
        <v>88</v>
      </c>
      <c r="G6" s="57" t="s">
        <v>89</v>
      </c>
      <c r="H6" s="56" t="s">
        <v>90</v>
      </c>
      <c r="I6" s="56">
        <v>9</v>
      </c>
    </row>
    <row r="7" ht="19.5" customHeight="1" spans="1:9">
      <c r="A7" s="58"/>
      <c r="B7" s="34"/>
      <c r="C7" s="34"/>
      <c r="D7" s="31"/>
      <c r="E7" s="20"/>
      <c r="F7" s="57"/>
      <c r="G7" s="59"/>
      <c r="H7" s="60"/>
      <c r="I7" s="60"/>
    </row>
    <row r="8" ht="19.5" customHeight="1" spans="1:9">
      <c r="A8" s="61" t="s">
        <v>55</v>
      </c>
      <c r="B8" s="62"/>
      <c r="C8" s="62"/>
      <c r="D8" s="63"/>
      <c r="E8" s="64"/>
      <c r="F8" s="64"/>
      <c r="G8" s="59"/>
      <c r="H8" s="60"/>
      <c r="I8" s="60"/>
    </row>
    <row r="9" s="27" customFormat="1" ht="34" customHeight="1" spans="1:9">
      <c r="A9" s="38" t="s">
        <v>453</v>
      </c>
      <c r="B9" s="38"/>
      <c r="C9" s="38"/>
      <c r="D9" s="38"/>
      <c r="E9" s="38"/>
      <c r="F9" s="38"/>
      <c r="G9" s="38"/>
      <c r="H9" s="38"/>
    </row>
  </sheetData>
  <mergeCells count="12">
    <mergeCell ref="A1:I1"/>
    <mergeCell ref="A2:I2"/>
    <mergeCell ref="A3:C3"/>
    <mergeCell ref="G4:I4"/>
    <mergeCell ref="A8:F8"/>
    <mergeCell ref="A9:H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7" sqref="B17"/>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454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"单位名称："&amp;"禄劝彝族苗族自治县医疗保障局"</f>
        <v>单位名称：禄劝彝族苗族自治县医疗保障局</v>
      </c>
      <c r="B3" s="5"/>
      <c r="C3" s="5"/>
      <c r="D3" s="5"/>
      <c r="E3" s="5"/>
      <c r="F3" s="5"/>
      <c r="G3" s="5"/>
      <c r="H3" s="6"/>
      <c r="I3" s="6"/>
      <c r="J3" s="6"/>
      <c r="K3" s="7" t="s">
        <v>1</v>
      </c>
    </row>
    <row r="4" ht="21.75" customHeight="1" spans="1:11">
      <c r="A4" s="8" t="s">
        <v>258</v>
      </c>
      <c r="B4" s="8" t="s">
        <v>188</v>
      </c>
      <c r="C4" s="8" t="s">
        <v>259</v>
      </c>
      <c r="D4" s="9" t="s">
        <v>189</v>
      </c>
      <c r="E4" s="9" t="s">
        <v>190</v>
      </c>
      <c r="F4" s="9" t="s">
        <v>260</v>
      </c>
      <c r="G4" s="9" t="s">
        <v>261</v>
      </c>
      <c r="H4" s="28" t="s">
        <v>55</v>
      </c>
      <c r="I4" s="10" t="s">
        <v>455</v>
      </c>
      <c r="J4" s="11"/>
      <c r="K4" s="12"/>
    </row>
    <row r="5" ht="21.75" customHeight="1" spans="1:11">
      <c r="A5" s="13"/>
      <c r="B5" s="13"/>
      <c r="C5" s="13"/>
      <c r="D5" s="14"/>
      <c r="E5" s="14"/>
      <c r="F5" s="14"/>
      <c r="G5" s="14"/>
      <c r="H5" s="29"/>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0">
        <v>10</v>
      </c>
      <c r="K7" s="30">
        <v>11</v>
      </c>
    </row>
    <row r="8" ht="18.75" customHeight="1" spans="1:11">
      <c r="A8" s="31"/>
      <c r="B8" s="20"/>
      <c r="C8" s="31"/>
      <c r="D8" s="31"/>
      <c r="E8" s="31"/>
      <c r="F8" s="31"/>
      <c r="G8" s="31"/>
      <c r="H8" s="32"/>
      <c r="I8" s="33"/>
      <c r="J8" s="33"/>
      <c r="K8" s="32"/>
    </row>
    <row r="9" ht="18.75" customHeight="1" spans="1:11">
      <c r="A9" s="34"/>
      <c r="B9" s="20"/>
      <c r="C9" s="20"/>
      <c r="D9" s="20"/>
      <c r="E9" s="20"/>
      <c r="F9" s="20"/>
      <c r="G9" s="20"/>
      <c r="H9" s="22"/>
      <c r="I9" s="22"/>
      <c r="J9" s="22"/>
      <c r="K9" s="32"/>
    </row>
    <row r="10" ht="18.75" customHeight="1" spans="1:11">
      <c r="A10" s="35" t="s">
        <v>175</v>
      </c>
      <c r="B10" s="36"/>
      <c r="C10" s="36"/>
      <c r="D10" s="36"/>
      <c r="E10" s="36"/>
      <c r="F10" s="36"/>
      <c r="G10" s="37"/>
      <c r="H10" s="22"/>
      <c r="I10" s="22"/>
      <c r="J10" s="22"/>
      <c r="K10" s="32"/>
    </row>
    <row r="11" s="27" customFormat="1" ht="34" customHeight="1" spans="1:11">
      <c r="A11" s="38" t="s">
        <v>456</v>
      </c>
      <c r="B11" s="38"/>
      <c r="C11" s="38"/>
      <c r="D11" s="38"/>
      <c r="E11" s="38"/>
      <c r="F11" s="38"/>
      <c r="G11" s="38"/>
      <c r="H11" s="38"/>
    </row>
  </sheetData>
  <mergeCells count="16">
    <mergeCell ref="A2:K2"/>
    <mergeCell ref="A3:G3"/>
    <mergeCell ref="I4:K4"/>
    <mergeCell ref="A10:G10"/>
    <mergeCell ref="A11:H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C22" sqref="C22"/>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1:7">
      <c r="D1" s="1"/>
      <c r="G1" s="2" t="s">
        <v>457</v>
      </c>
    </row>
    <row r="2" ht="41.25" customHeight="1" spans="1:7">
      <c r="A2" s="3" t="str">
        <f>"2026"&amp;"年部门项目中期规划预算表"</f>
        <v>2026年部门项目中期规划预算表</v>
      </c>
      <c r="B2" s="3"/>
      <c r="C2" s="3"/>
      <c r="D2" s="3"/>
      <c r="E2" s="3"/>
      <c r="F2" s="3"/>
      <c r="G2" s="3"/>
    </row>
    <row r="3" ht="23" customHeight="1" spans="1:7">
      <c r="A3" s="4" t="str">
        <f>"单位名称："&amp;"禄劝彝族苗族自治县医疗保障局"</f>
        <v>单位名称：禄劝彝族苗族自治县医疗保障局</v>
      </c>
      <c r="B3" s="5"/>
      <c r="C3" s="5"/>
      <c r="D3" s="5"/>
      <c r="E3" s="6"/>
      <c r="F3" s="6"/>
      <c r="G3" s="7" t="s">
        <v>1</v>
      </c>
    </row>
    <row r="4" ht="21.75" customHeight="1" spans="1:7">
      <c r="A4" s="8" t="s">
        <v>259</v>
      </c>
      <c r="B4" s="8" t="s">
        <v>258</v>
      </c>
      <c r="C4" s="8" t="s">
        <v>188</v>
      </c>
      <c r="D4" s="9" t="s">
        <v>458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30" customHeight="1" spans="1:7">
      <c r="A8" s="20" t="s">
        <v>70</v>
      </c>
      <c r="B8" s="21"/>
      <c r="C8" s="21"/>
      <c r="D8" s="20"/>
      <c r="E8" s="22">
        <v>2598779.77</v>
      </c>
      <c r="F8" s="22"/>
      <c r="G8" s="22"/>
    </row>
    <row r="9" ht="30" customHeight="1" spans="1:7">
      <c r="A9" s="20"/>
      <c r="B9" s="20" t="s">
        <v>459</v>
      </c>
      <c r="C9" s="20" t="s">
        <v>266</v>
      </c>
      <c r="D9" s="20" t="s">
        <v>460</v>
      </c>
      <c r="E9" s="22">
        <v>50000</v>
      </c>
      <c r="F9" s="22"/>
      <c r="G9" s="22"/>
    </row>
    <row r="10" ht="30" customHeight="1" spans="1:7">
      <c r="A10" s="23"/>
      <c r="B10" s="20" t="s">
        <v>459</v>
      </c>
      <c r="C10" s="20" t="s">
        <v>270</v>
      </c>
      <c r="D10" s="20" t="s">
        <v>460</v>
      </c>
      <c r="E10" s="22">
        <v>100000</v>
      </c>
      <c r="F10" s="22"/>
      <c r="G10" s="22"/>
    </row>
    <row r="11" ht="30" customHeight="1" spans="1:7">
      <c r="A11" s="23"/>
      <c r="B11" s="20" t="s">
        <v>459</v>
      </c>
      <c r="C11" s="20" t="s">
        <v>274</v>
      </c>
      <c r="D11" s="20" t="s">
        <v>460</v>
      </c>
      <c r="E11" s="22">
        <v>54381.4</v>
      </c>
      <c r="F11" s="22"/>
      <c r="G11" s="22"/>
    </row>
    <row r="12" ht="30" customHeight="1" spans="1:7">
      <c r="A12" s="23"/>
      <c r="B12" s="20" t="s">
        <v>461</v>
      </c>
      <c r="C12" s="20" t="s">
        <v>281</v>
      </c>
      <c r="D12" s="20" t="s">
        <v>460</v>
      </c>
      <c r="E12" s="22">
        <v>2394398.37</v>
      </c>
      <c r="F12" s="22"/>
      <c r="G12" s="22"/>
    </row>
    <row r="13" ht="30" customHeight="1" spans="1:7">
      <c r="A13" s="24" t="s">
        <v>55</v>
      </c>
      <c r="B13" s="25" t="s">
        <v>462</v>
      </c>
      <c r="C13" s="25"/>
      <c r="D13" s="26"/>
      <c r="E13" s="22">
        <v>2598779.77</v>
      </c>
      <c r="F13" s="22"/>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D14" sqref="D14"/>
    </sheetView>
  </sheetViews>
  <sheetFormatPr defaultColWidth="8.575" defaultRowHeight="12.75" customHeight="1"/>
  <cols>
    <col min="1" max="1" width="15.8916666666667" customWidth="1"/>
    <col min="2" max="2" width="35" customWidth="1"/>
    <col min="3" max="19" width="22" customWidth="1"/>
  </cols>
  <sheetData>
    <row r="1" ht="17.25" customHeight="1" spans="1:19">
      <c r="A1" s="48" t="s">
        <v>52</v>
      </c>
    </row>
    <row r="2" ht="41.25" customHeight="1" spans="1:19">
      <c r="A2" s="42" t="str">
        <f>"2026"&amp;"年部门收入预算表"</f>
        <v>2026年部门收入预算表</v>
      </c>
    </row>
    <row r="3" ht="25" customHeight="1" spans="1:19">
      <c r="A3" s="45" t="str">
        <f>"单位名称："&amp;"禄劝彝族苗族自治县医疗保障局"</f>
        <v>单位名称：禄劝彝族苗族自治县医疗保障局</v>
      </c>
      <c r="S3" s="47" t="s">
        <v>1</v>
      </c>
    </row>
    <row r="4" ht="21.75" customHeight="1" spans="1:19">
      <c r="A4" s="207" t="s">
        <v>53</v>
      </c>
      <c r="B4" s="208" t="s">
        <v>54</v>
      </c>
      <c r="C4" s="208" t="s">
        <v>55</v>
      </c>
      <c r="D4" s="209" t="s">
        <v>56</v>
      </c>
      <c r="E4" s="209"/>
      <c r="F4" s="209"/>
      <c r="G4" s="209"/>
      <c r="H4" s="209"/>
      <c r="I4" s="134"/>
      <c r="J4" s="209"/>
      <c r="K4" s="209"/>
      <c r="L4" s="209"/>
      <c r="M4" s="209"/>
      <c r="N4" s="210"/>
      <c r="O4" s="209" t="s">
        <v>45</v>
      </c>
      <c r="P4" s="209"/>
      <c r="Q4" s="209"/>
      <c r="R4" s="209"/>
      <c r="S4" s="210"/>
    </row>
    <row r="5" ht="27" customHeight="1" spans="1:19">
      <c r="A5" s="211"/>
      <c r="B5" s="212"/>
      <c r="C5" s="212"/>
      <c r="D5" s="212" t="s">
        <v>57</v>
      </c>
      <c r="E5" s="212" t="s">
        <v>58</v>
      </c>
      <c r="F5" s="212" t="s">
        <v>59</v>
      </c>
      <c r="G5" s="212" t="s">
        <v>60</v>
      </c>
      <c r="H5" s="212" t="s">
        <v>61</v>
      </c>
      <c r="I5" s="213" t="s">
        <v>62</v>
      </c>
      <c r="J5" s="214"/>
      <c r="K5" s="214"/>
      <c r="L5" s="214"/>
      <c r="M5" s="214"/>
      <c r="N5" s="215"/>
      <c r="O5" s="212" t="s">
        <v>57</v>
      </c>
      <c r="P5" s="212" t="s">
        <v>58</v>
      </c>
      <c r="Q5" s="212" t="s">
        <v>59</v>
      </c>
      <c r="R5" s="212" t="s">
        <v>60</v>
      </c>
      <c r="S5" s="212" t="s">
        <v>63</v>
      </c>
    </row>
    <row r="6" ht="30" customHeight="1" spans="1:19">
      <c r="A6" s="216"/>
      <c r="B6" s="109"/>
      <c r="C6" s="119"/>
      <c r="D6" s="119"/>
      <c r="E6" s="119"/>
      <c r="F6" s="119"/>
      <c r="G6" s="119"/>
      <c r="H6" s="119"/>
      <c r="I6" s="71" t="s">
        <v>57</v>
      </c>
      <c r="J6" s="215" t="s">
        <v>64</v>
      </c>
      <c r="K6" s="215" t="s">
        <v>65</v>
      </c>
      <c r="L6" s="215" t="s">
        <v>66</v>
      </c>
      <c r="M6" s="215" t="s">
        <v>67</v>
      </c>
      <c r="N6" s="215" t="s">
        <v>68</v>
      </c>
      <c r="O6" s="217"/>
      <c r="P6" s="217"/>
      <c r="Q6" s="217"/>
      <c r="R6" s="217"/>
      <c r="S6" s="119"/>
    </row>
    <row r="7" ht="27" customHeight="1" spans="1:19">
      <c r="A7" s="218">
        <v>1</v>
      </c>
      <c r="B7" s="218">
        <v>2</v>
      </c>
      <c r="C7" s="218">
        <v>3</v>
      </c>
      <c r="D7" s="218">
        <v>4</v>
      </c>
      <c r="E7" s="218">
        <v>5</v>
      </c>
      <c r="F7" s="218">
        <v>6</v>
      </c>
      <c r="G7" s="218">
        <v>7</v>
      </c>
      <c r="H7" s="218">
        <v>8</v>
      </c>
      <c r="I7" s="71">
        <v>9</v>
      </c>
      <c r="J7" s="218">
        <v>10</v>
      </c>
      <c r="K7" s="218">
        <v>11</v>
      </c>
      <c r="L7" s="218">
        <v>12</v>
      </c>
      <c r="M7" s="218">
        <v>13</v>
      </c>
      <c r="N7" s="218">
        <v>14</v>
      </c>
      <c r="O7" s="218">
        <v>15</v>
      </c>
      <c r="P7" s="218">
        <v>16</v>
      </c>
      <c r="Q7" s="218">
        <v>17</v>
      </c>
      <c r="R7" s="218">
        <v>18</v>
      </c>
      <c r="S7" s="218">
        <v>19</v>
      </c>
    </row>
    <row r="8" ht="27" customHeight="1" spans="1:19">
      <c r="A8" s="20" t="s">
        <v>69</v>
      </c>
      <c r="B8" s="20" t="s">
        <v>70</v>
      </c>
      <c r="C8" s="84">
        <v>9379218.63</v>
      </c>
      <c r="D8" s="84">
        <v>9009437.57</v>
      </c>
      <c r="E8" s="84">
        <v>8989437.57</v>
      </c>
      <c r="F8" s="84"/>
      <c r="G8" s="84"/>
      <c r="H8" s="84"/>
      <c r="I8" s="84">
        <v>20000</v>
      </c>
      <c r="J8" s="84"/>
      <c r="K8" s="84"/>
      <c r="L8" s="84"/>
      <c r="M8" s="84"/>
      <c r="N8" s="84">
        <v>20000</v>
      </c>
      <c r="O8" s="84">
        <v>369781.06</v>
      </c>
      <c r="P8" s="84">
        <v>369781.06</v>
      </c>
      <c r="Q8" s="84"/>
      <c r="R8" s="84"/>
      <c r="S8" s="84"/>
    </row>
    <row r="9" ht="27" customHeight="1" spans="1:19">
      <c r="A9" s="219" t="s">
        <v>71</v>
      </c>
      <c r="B9" s="219" t="s">
        <v>70</v>
      </c>
      <c r="C9" s="84">
        <v>9379218.63</v>
      </c>
      <c r="D9" s="84">
        <v>9009437.57</v>
      </c>
      <c r="E9" s="84">
        <v>8989437.57</v>
      </c>
      <c r="F9" s="84"/>
      <c r="G9" s="84"/>
      <c r="H9" s="84"/>
      <c r="I9" s="84">
        <v>20000</v>
      </c>
      <c r="J9" s="84"/>
      <c r="K9" s="84"/>
      <c r="L9" s="84"/>
      <c r="M9" s="84"/>
      <c r="N9" s="84">
        <v>20000</v>
      </c>
      <c r="O9" s="84">
        <v>369781.06</v>
      </c>
      <c r="P9" s="84">
        <v>369781.06</v>
      </c>
      <c r="Q9" s="84"/>
      <c r="R9" s="84"/>
      <c r="S9" s="84"/>
    </row>
    <row r="10" ht="27" customHeight="1" spans="1:19">
      <c r="A10" s="51" t="s">
        <v>55</v>
      </c>
      <c r="B10" s="220"/>
      <c r="C10" s="84">
        <v>9379218.63</v>
      </c>
      <c r="D10" s="84">
        <v>9009437.57</v>
      </c>
      <c r="E10" s="84">
        <v>8989437.57</v>
      </c>
      <c r="F10" s="84"/>
      <c r="G10" s="84"/>
      <c r="H10" s="84"/>
      <c r="I10" s="84">
        <v>20000</v>
      </c>
      <c r="J10" s="84"/>
      <c r="K10" s="84"/>
      <c r="L10" s="84"/>
      <c r="M10" s="84"/>
      <c r="N10" s="84">
        <v>20000</v>
      </c>
      <c r="O10" s="84">
        <v>369781.06</v>
      </c>
      <c r="P10" s="84">
        <v>369781.06</v>
      </c>
      <c r="Q10" s="84"/>
      <c r="R10" s="84"/>
      <c r="S10" s="8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6" workbookViewId="0">
      <selection activeCell="F10" sqref="F10"/>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47" t="s">
        <v>72</v>
      </c>
    </row>
    <row r="2" ht="41.25" customHeight="1" spans="1:15">
      <c r="A2" s="42" t="str">
        <f>"2026"&amp;"年部门支出预算表"</f>
        <v>2026年部门支出预算表</v>
      </c>
    </row>
    <row r="3" ht="21" customHeight="1" spans="1:15">
      <c r="A3" s="45" t="str">
        <f>"单位名称："&amp;"禄劝彝族苗族自治县医疗保障局"</f>
        <v>单位名称：禄劝彝族苗族自治县医疗保障局</v>
      </c>
      <c r="O3" s="47" t="s">
        <v>1</v>
      </c>
    </row>
    <row r="4" ht="27" customHeight="1" spans="1:15">
      <c r="A4" s="193" t="s">
        <v>73</v>
      </c>
      <c r="B4" s="193" t="s">
        <v>74</v>
      </c>
      <c r="C4" s="193" t="s">
        <v>55</v>
      </c>
      <c r="D4" s="194" t="s">
        <v>58</v>
      </c>
      <c r="E4" s="195"/>
      <c r="F4" s="196"/>
      <c r="G4" s="197" t="s">
        <v>59</v>
      </c>
      <c r="H4" s="197" t="s">
        <v>60</v>
      </c>
      <c r="I4" s="197" t="s">
        <v>75</v>
      </c>
      <c r="J4" s="194" t="s">
        <v>62</v>
      </c>
      <c r="K4" s="195"/>
      <c r="L4" s="195"/>
      <c r="M4" s="195"/>
      <c r="N4" s="198"/>
      <c r="O4" s="199"/>
    </row>
    <row r="5" ht="42" customHeight="1" spans="1:15">
      <c r="A5" s="200"/>
      <c r="B5" s="200"/>
      <c r="C5" s="201"/>
      <c r="D5" s="202" t="s">
        <v>57</v>
      </c>
      <c r="E5" s="202" t="s">
        <v>76</v>
      </c>
      <c r="F5" s="202" t="s">
        <v>77</v>
      </c>
      <c r="G5" s="201"/>
      <c r="H5" s="201"/>
      <c r="I5" s="203"/>
      <c r="J5" s="202" t="s">
        <v>57</v>
      </c>
      <c r="K5" s="187" t="s">
        <v>78</v>
      </c>
      <c r="L5" s="187" t="s">
        <v>79</v>
      </c>
      <c r="M5" s="187" t="s">
        <v>80</v>
      </c>
      <c r="N5" s="187" t="s">
        <v>81</v>
      </c>
      <c r="O5" s="187" t="s">
        <v>82</v>
      </c>
    </row>
    <row r="6" ht="18" customHeight="1" spans="1:15">
      <c r="A6" s="54" t="s">
        <v>83</v>
      </c>
      <c r="B6" s="54" t="s">
        <v>84</v>
      </c>
      <c r="C6" s="54" t="s">
        <v>85</v>
      </c>
      <c r="D6" s="57" t="s">
        <v>86</v>
      </c>
      <c r="E6" s="57" t="s">
        <v>87</v>
      </c>
      <c r="F6" s="57" t="s">
        <v>88</v>
      </c>
      <c r="G6" s="57" t="s">
        <v>89</v>
      </c>
      <c r="H6" s="57" t="s">
        <v>90</v>
      </c>
      <c r="I6" s="57" t="s">
        <v>91</v>
      </c>
      <c r="J6" s="57" t="s">
        <v>92</v>
      </c>
      <c r="K6" s="57" t="s">
        <v>93</v>
      </c>
      <c r="L6" s="57" t="s">
        <v>94</v>
      </c>
      <c r="M6" s="57" t="s">
        <v>95</v>
      </c>
      <c r="N6" s="54" t="s">
        <v>96</v>
      </c>
      <c r="O6" s="57" t="s">
        <v>97</v>
      </c>
    </row>
    <row r="7" ht="36" customHeight="1" spans="1:15">
      <c r="A7" s="58" t="s">
        <v>98</v>
      </c>
      <c r="B7" s="58" t="s">
        <v>99</v>
      </c>
      <c r="C7" s="84">
        <v>765313.22</v>
      </c>
      <c r="D7" s="84">
        <v>765313.22</v>
      </c>
      <c r="E7" s="84">
        <v>765313.22</v>
      </c>
      <c r="F7" s="84"/>
      <c r="G7" s="84"/>
      <c r="H7" s="84"/>
      <c r="I7" s="84"/>
      <c r="J7" s="84"/>
      <c r="K7" s="84"/>
      <c r="L7" s="84"/>
      <c r="M7" s="84"/>
      <c r="N7" s="84"/>
      <c r="O7" s="84"/>
    </row>
    <row r="8" ht="36" customHeight="1" spans="1:15">
      <c r="A8" s="204" t="s">
        <v>100</v>
      </c>
      <c r="B8" s="204" t="s">
        <v>101</v>
      </c>
      <c r="C8" s="84">
        <v>761795.85</v>
      </c>
      <c r="D8" s="84">
        <v>761795.85</v>
      </c>
      <c r="E8" s="84">
        <v>761795.85</v>
      </c>
      <c r="F8" s="84"/>
      <c r="G8" s="84"/>
      <c r="H8" s="84"/>
      <c r="I8" s="84"/>
      <c r="J8" s="84"/>
      <c r="K8" s="84"/>
      <c r="L8" s="84"/>
      <c r="M8" s="84"/>
      <c r="N8" s="84"/>
      <c r="O8" s="84"/>
    </row>
    <row r="9" ht="36" customHeight="1" spans="1:15">
      <c r="A9" s="205" t="s">
        <v>102</v>
      </c>
      <c r="B9" s="205" t="s">
        <v>103</v>
      </c>
      <c r="C9" s="84">
        <v>641795.85</v>
      </c>
      <c r="D9" s="84">
        <v>641795.85</v>
      </c>
      <c r="E9" s="84">
        <v>641795.85</v>
      </c>
      <c r="F9" s="84"/>
      <c r="G9" s="84"/>
      <c r="H9" s="84"/>
      <c r="I9" s="84"/>
      <c r="J9" s="84"/>
      <c r="K9" s="84"/>
      <c r="L9" s="84"/>
      <c r="M9" s="84"/>
      <c r="N9" s="84"/>
      <c r="O9" s="84"/>
    </row>
    <row r="10" ht="36" customHeight="1" spans="1:15">
      <c r="A10" s="205" t="s">
        <v>104</v>
      </c>
      <c r="B10" s="205" t="s">
        <v>105</v>
      </c>
      <c r="C10" s="84">
        <v>120000</v>
      </c>
      <c r="D10" s="84">
        <v>120000</v>
      </c>
      <c r="E10" s="84">
        <v>120000</v>
      </c>
      <c r="F10" s="84"/>
      <c r="G10" s="84"/>
      <c r="H10" s="84"/>
      <c r="I10" s="84"/>
      <c r="J10" s="84"/>
      <c r="K10" s="84"/>
      <c r="L10" s="84"/>
      <c r="M10" s="84"/>
      <c r="N10" s="84"/>
      <c r="O10" s="84"/>
    </row>
    <row r="11" ht="36" customHeight="1" spans="1:15">
      <c r="A11" s="204" t="s">
        <v>106</v>
      </c>
      <c r="B11" s="204" t="s">
        <v>107</v>
      </c>
      <c r="C11" s="84">
        <v>3517.37</v>
      </c>
      <c r="D11" s="84">
        <v>3517.37</v>
      </c>
      <c r="E11" s="84">
        <v>3517.37</v>
      </c>
      <c r="F11" s="84"/>
      <c r="G11" s="84"/>
      <c r="H11" s="84"/>
      <c r="I11" s="84"/>
      <c r="J11" s="84"/>
      <c r="K11" s="84"/>
      <c r="L11" s="84"/>
      <c r="M11" s="84"/>
      <c r="N11" s="84"/>
      <c r="O11" s="84"/>
    </row>
    <row r="12" ht="36" customHeight="1" spans="1:15">
      <c r="A12" s="205" t="s">
        <v>108</v>
      </c>
      <c r="B12" s="205" t="s">
        <v>107</v>
      </c>
      <c r="C12" s="84">
        <v>3517.37</v>
      </c>
      <c r="D12" s="84">
        <v>3517.37</v>
      </c>
      <c r="E12" s="84">
        <v>3517.37</v>
      </c>
      <c r="F12" s="84"/>
      <c r="G12" s="84"/>
      <c r="H12" s="84"/>
      <c r="I12" s="84"/>
      <c r="J12" s="84"/>
      <c r="K12" s="84"/>
      <c r="L12" s="84"/>
      <c r="M12" s="84"/>
      <c r="N12" s="84"/>
      <c r="O12" s="84"/>
    </row>
    <row r="13" ht="36" customHeight="1" spans="1:15">
      <c r="A13" s="58" t="s">
        <v>109</v>
      </c>
      <c r="B13" s="58" t="s">
        <v>110</v>
      </c>
      <c r="C13" s="84">
        <v>8132558.53</v>
      </c>
      <c r="D13" s="84">
        <v>8112558.53</v>
      </c>
      <c r="E13" s="84">
        <v>5143997.7</v>
      </c>
      <c r="F13" s="84">
        <v>2968560.83</v>
      </c>
      <c r="G13" s="84"/>
      <c r="H13" s="84"/>
      <c r="I13" s="84"/>
      <c r="J13" s="84">
        <v>20000</v>
      </c>
      <c r="K13" s="84"/>
      <c r="L13" s="84"/>
      <c r="M13" s="84"/>
      <c r="N13" s="84"/>
      <c r="O13" s="84">
        <v>20000</v>
      </c>
    </row>
    <row r="14" ht="36" customHeight="1" spans="1:15">
      <c r="A14" s="204" t="s">
        <v>111</v>
      </c>
      <c r="B14" s="204" t="s">
        <v>112</v>
      </c>
      <c r="C14" s="84">
        <v>777853.7</v>
      </c>
      <c r="D14" s="84">
        <v>777853.7</v>
      </c>
      <c r="E14" s="84">
        <v>777853.7</v>
      </c>
      <c r="F14" s="84"/>
      <c r="G14" s="84"/>
      <c r="H14" s="84"/>
      <c r="I14" s="84"/>
      <c r="J14" s="84"/>
      <c r="K14" s="84"/>
      <c r="L14" s="84"/>
      <c r="M14" s="84"/>
      <c r="N14" s="84"/>
      <c r="O14" s="84"/>
    </row>
    <row r="15" ht="36" customHeight="1" spans="1:15">
      <c r="A15" s="205" t="s">
        <v>113</v>
      </c>
      <c r="B15" s="205" t="s">
        <v>114</v>
      </c>
      <c r="C15" s="84">
        <v>525118.05</v>
      </c>
      <c r="D15" s="84">
        <v>525118.05</v>
      </c>
      <c r="E15" s="84">
        <v>525118.05</v>
      </c>
      <c r="F15" s="84"/>
      <c r="G15" s="84"/>
      <c r="H15" s="84"/>
      <c r="I15" s="84"/>
      <c r="J15" s="84"/>
      <c r="K15" s="84"/>
      <c r="L15" s="84"/>
      <c r="M15" s="84"/>
      <c r="N15" s="84"/>
      <c r="O15" s="84"/>
    </row>
    <row r="16" ht="36" customHeight="1" spans="1:15">
      <c r="A16" s="205" t="s">
        <v>115</v>
      </c>
      <c r="B16" s="205" t="s">
        <v>116</v>
      </c>
      <c r="C16" s="84">
        <v>224918.2</v>
      </c>
      <c r="D16" s="84">
        <v>224918.2</v>
      </c>
      <c r="E16" s="84">
        <v>224918.2</v>
      </c>
      <c r="F16" s="84"/>
      <c r="G16" s="84"/>
      <c r="H16" s="84"/>
      <c r="I16" s="84"/>
      <c r="J16" s="84"/>
      <c r="K16" s="84"/>
      <c r="L16" s="84"/>
      <c r="M16" s="84"/>
      <c r="N16" s="84"/>
      <c r="O16" s="84"/>
    </row>
    <row r="17" ht="36" customHeight="1" spans="1:15">
      <c r="A17" s="205" t="s">
        <v>117</v>
      </c>
      <c r="B17" s="205" t="s">
        <v>118</v>
      </c>
      <c r="C17" s="84">
        <v>27817.45</v>
      </c>
      <c r="D17" s="84">
        <v>27817.45</v>
      </c>
      <c r="E17" s="84">
        <v>27817.45</v>
      </c>
      <c r="F17" s="84"/>
      <c r="G17" s="84"/>
      <c r="H17" s="84"/>
      <c r="I17" s="84"/>
      <c r="J17" s="84"/>
      <c r="K17" s="84"/>
      <c r="L17" s="84"/>
      <c r="M17" s="84"/>
      <c r="N17" s="84"/>
      <c r="O17" s="84"/>
    </row>
    <row r="18" ht="36" customHeight="1" spans="1:15">
      <c r="A18" s="204" t="s">
        <v>119</v>
      </c>
      <c r="B18" s="204" t="s">
        <v>120</v>
      </c>
      <c r="C18" s="84">
        <v>2394398.37</v>
      </c>
      <c r="D18" s="84">
        <v>2394398.37</v>
      </c>
      <c r="E18" s="84"/>
      <c r="F18" s="84">
        <v>2394398.37</v>
      </c>
      <c r="G18" s="84"/>
      <c r="H18" s="84"/>
      <c r="I18" s="84"/>
      <c r="J18" s="84"/>
      <c r="K18" s="84"/>
      <c r="L18" s="84"/>
      <c r="M18" s="84"/>
      <c r="N18" s="84"/>
      <c r="O18" s="84"/>
    </row>
    <row r="19" ht="36" customHeight="1" spans="1:15">
      <c r="A19" s="205" t="s">
        <v>121</v>
      </c>
      <c r="B19" s="205" t="s">
        <v>122</v>
      </c>
      <c r="C19" s="84">
        <v>2394398.37</v>
      </c>
      <c r="D19" s="84">
        <v>2394398.37</v>
      </c>
      <c r="E19" s="84"/>
      <c r="F19" s="84">
        <v>2394398.37</v>
      </c>
      <c r="G19" s="84"/>
      <c r="H19" s="84"/>
      <c r="I19" s="84"/>
      <c r="J19" s="84"/>
      <c r="K19" s="84"/>
      <c r="L19" s="84"/>
      <c r="M19" s="84"/>
      <c r="N19" s="84"/>
      <c r="O19" s="84"/>
    </row>
    <row r="20" ht="36" customHeight="1" spans="1:15">
      <c r="A20" s="204" t="s">
        <v>123</v>
      </c>
      <c r="B20" s="204" t="s">
        <v>124</v>
      </c>
      <c r="C20" s="84">
        <v>4960306.46</v>
      </c>
      <c r="D20" s="84">
        <v>4940306.46</v>
      </c>
      <c r="E20" s="84">
        <v>4366144</v>
      </c>
      <c r="F20" s="84">
        <v>574162.46</v>
      </c>
      <c r="G20" s="84"/>
      <c r="H20" s="84"/>
      <c r="I20" s="84"/>
      <c r="J20" s="84">
        <v>20000</v>
      </c>
      <c r="K20" s="84"/>
      <c r="L20" s="84"/>
      <c r="M20" s="84"/>
      <c r="N20" s="84"/>
      <c r="O20" s="84">
        <v>20000</v>
      </c>
    </row>
    <row r="21" ht="36" customHeight="1" spans="1:15">
      <c r="A21" s="205" t="s">
        <v>125</v>
      </c>
      <c r="B21" s="205" t="s">
        <v>126</v>
      </c>
      <c r="C21" s="84">
        <v>4440525.4</v>
      </c>
      <c r="D21" s="84">
        <v>4420525.4</v>
      </c>
      <c r="E21" s="84">
        <v>4366144</v>
      </c>
      <c r="F21" s="84">
        <v>54381.4</v>
      </c>
      <c r="G21" s="84"/>
      <c r="H21" s="84"/>
      <c r="I21" s="84"/>
      <c r="J21" s="84">
        <v>20000</v>
      </c>
      <c r="K21" s="84"/>
      <c r="L21" s="84"/>
      <c r="M21" s="84"/>
      <c r="N21" s="84"/>
      <c r="O21" s="84">
        <v>20000</v>
      </c>
    </row>
    <row r="22" ht="36" customHeight="1" spans="1:15">
      <c r="A22" s="205" t="s">
        <v>127</v>
      </c>
      <c r="B22" s="205" t="s">
        <v>128</v>
      </c>
      <c r="C22" s="84">
        <v>469781.06</v>
      </c>
      <c r="D22" s="84">
        <v>469781.06</v>
      </c>
      <c r="E22" s="84"/>
      <c r="F22" s="84">
        <v>469781.06</v>
      </c>
      <c r="G22" s="84"/>
      <c r="H22" s="84"/>
      <c r="I22" s="84"/>
      <c r="J22" s="84"/>
      <c r="K22" s="84"/>
      <c r="L22" s="84"/>
      <c r="M22" s="84"/>
      <c r="N22" s="84"/>
      <c r="O22" s="84"/>
    </row>
    <row r="23" ht="36" customHeight="1" spans="1:15">
      <c r="A23" s="205" t="s">
        <v>129</v>
      </c>
      <c r="B23" s="205" t="s">
        <v>130</v>
      </c>
      <c r="C23" s="84">
        <v>50000</v>
      </c>
      <c r="D23" s="84">
        <v>50000</v>
      </c>
      <c r="E23" s="84"/>
      <c r="F23" s="84">
        <v>50000</v>
      </c>
      <c r="G23" s="84"/>
      <c r="H23" s="84"/>
      <c r="I23" s="84"/>
      <c r="J23" s="84"/>
      <c r="K23" s="84"/>
      <c r="L23" s="84"/>
      <c r="M23" s="84"/>
      <c r="N23" s="84"/>
      <c r="O23" s="84"/>
    </row>
    <row r="24" ht="36" customHeight="1" spans="1:15">
      <c r="A24" s="58" t="s">
        <v>131</v>
      </c>
      <c r="B24" s="58" t="s">
        <v>132</v>
      </c>
      <c r="C24" s="84">
        <v>481346.88</v>
      </c>
      <c r="D24" s="84">
        <v>481346.88</v>
      </c>
      <c r="E24" s="84">
        <v>481346.88</v>
      </c>
      <c r="F24" s="84"/>
      <c r="G24" s="84"/>
      <c r="H24" s="84"/>
      <c r="I24" s="84"/>
      <c r="J24" s="84"/>
      <c r="K24" s="84"/>
      <c r="L24" s="84"/>
      <c r="M24" s="84"/>
      <c r="N24" s="84"/>
      <c r="O24" s="84"/>
    </row>
    <row r="25" ht="36" customHeight="1" spans="1:15">
      <c r="A25" s="204" t="s">
        <v>133</v>
      </c>
      <c r="B25" s="204" t="s">
        <v>134</v>
      </c>
      <c r="C25" s="84">
        <v>481346.88</v>
      </c>
      <c r="D25" s="84">
        <v>481346.88</v>
      </c>
      <c r="E25" s="84">
        <v>481346.88</v>
      </c>
      <c r="F25" s="84"/>
      <c r="G25" s="84"/>
      <c r="H25" s="84"/>
      <c r="I25" s="84"/>
      <c r="J25" s="84"/>
      <c r="K25" s="84"/>
      <c r="L25" s="84"/>
      <c r="M25" s="84"/>
      <c r="N25" s="84"/>
      <c r="O25" s="84"/>
    </row>
    <row r="26" ht="36" customHeight="1" spans="1:15">
      <c r="A26" s="205" t="s">
        <v>135</v>
      </c>
      <c r="B26" s="205" t="s">
        <v>136</v>
      </c>
      <c r="C26" s="84">
        <v>481346.88</v>
      </c>
      <c r="D26" s="84">
        <v>481346.88</v>
      </c>
      <c r="E26" s="84">
        <v>481346.88</v>
      </c>
      <c r="F26" s="84"/>
      <c r="G26" s="84"/>
      <c r="H26" s="84"/>
      <c r="I26" s="84"/>
      <c r="J26" s="84"/>
      <c r="K26" s="84"/>
      <c r="L26" s="84"/>
      <c r="M26" s="84"/>
      <c r="N26" s="84"/>
      <c r="O26" s="84"/>
    </row>
    <row r="27" ht="36" customHeight="1" spans="1:15">
      <c r="A27" s="206" t="s">
        <v>55</v>
      </c>
      <c r="B27" s="37"/>
      <c r="C27" s="84">
        <v>9379218.63</v>
      </c>
      <c r="D27" s="84">
        <v>9359218.63</v>
      </c>
      <c r="E27" s="84">
        <v>6390657.8</v>
      </c>
      <c r="F27" s="84">
        <v>2968560.83</v>
      </c>
      <c r="G27" s="84"/>
      <c r="H27" s="84"/>
      <c r="I27" s="84"/>
      <c r="J27" s="84">
        <v>20000</v>
      </c>
      <c r="K27" s="84"/>
      <c r="L27" s="84"/>
      <c r="M27" s="84"/>
      <c r="N27" s="84"/>
      <c r="O27" s="84">
        <v>20000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0" workbookViewId="0">
      <selection activeCell="B13" sqref="B13"/>
    </sheetView>
  </sheetViews>
  <sheetFormatPr defaultColWidth="8.575" defaultRowHeight="12.75" customHeight="1" outlineLevelCol="3"/>
  <cols>
    <col min="1" max="4" width="35.575" customWidth="1"/>
  </cols>
  <sheetData>
    <row r="1" ht="15" customHeight="1" spans="1:4">
      <c r="A1" s="43"/>
      <c r="B1" s="47"/>
      <c r="C1" s="47"/>
      <c r="D1" s="47" t="s">
        <v>137</v>
      </c>
    </row>
    <row r="2" ht="41.25" customHeight="1" spans="1:4">
      <c r="A2" s="42" t="str">
        <f>"2026"&amp;"年部门财政拨款收支预算总表"</f>
        <v>2026年部门财政拨款收支预算总表</v>
      </c>
    </row>
    <row r="3" ht="21" customHeight="1" spans="1:4">
      <c r="A3" s="45" t="str">
        <f>"单位名称："&amp;"禄劝彝族苗族自治县医疗保障局"</f>
        <v>单位名称：禄劝彝族苗族自治县医疗保障局</v>
      </c>
      <c r="B3" s="186"/>
      <c r="D3" s="47" t="s">
        <v>1</v>
      </c>
    </row>
    <row r="4" ht="17.25" customHeight="1" spans="1:4">
      <c r="A4" s="187" t="s">
        <v>2</v>
      </c>
      <c r="B4" s="188"/>
      <c r="C4" s="187" t="s">
        <v>3</v>
      </c>
      <c r="D4" s="188"/>
    </row>
    <row r="5" ht="18.75" customHeight="1" spans="1:4">
      <c r="A5" s="187" t="s">
        <v>4</v>
      </c>
      <c r="B5" s="187" t="s">
        <v>5</v>
      </c>
      <c r="C5" s="187" t="s">
        <v>6</v>
      </c>
      <c r="D5" s="187" t="s">
        <v>5</v>
      </c>
    </row>
    <row r="6" ht="31" customHeight="1" spans="1:4">
      <c r="A6" s="189" t="s">
        <v>138</v>
      </c>
      <c r="B6" s="84">
        <v>8989437.57</v>
      </c>
      <c r="C6" s="189" t="s">
        <v>139</v>
      </c>
      <c r="D6" s="84">
        <v>9359218.63</v>
      </c>
    </row>
    <row r="7" ht="31" customHeight="1" spans="1:4">
      <c r="A7" s="189" t="s">
        <v>140</v>
      </c>
      <c r="B7" s="84">
        <v>8989437.57</v>
      </c>
      <c r="C7" s="189" t="s">
        <v>141</v>
      </c>
      <c r="D7" s="84"/>
    </row>
    <row r="8" ht="31" customHeight="1" spans="1:4">
      <c r="A8" s="189" t="s">
        <v>142</v>
      </c>
      <c r="B8" s="84"/>
      <c r="C8" s="189" t="s">
        <v>143</v>
      </c>
      <c r="D8" s="84"/>
    </row>
    <row r="9" ht="31" customHeight="1" spans="1:4">
      <c r="A9" s="189" t="s">
        <v>144</v>
      </c>
      <c r="B9" s="84"/>
      <c r="C9" s="189" t="s">
        <v>145</v>
      </c>
      <c r="D9" s="84"/>
    </row>
    <row r="10" ht="31" customHeight="1" spans="1:4">
      <c r="A10" s="189" t="s">
        <v>146</v>
      </c>
      <c r="B10" s="84">
        <v>369781.06</v>
      </c>
      <c r="C10" s="189" t="s">
        <v>147</v>
      </c>
      <c r="D10" s="84"/>
    </row>
    <row r="11" ht="31" customHeight="1" spans="1:4">
      <c r="A11" s="189" t="s">
        <v>140</v>
      </c>
      <c r="B11" s="84">
        <v>369781.06</v>
      </c>
      <c r="C11" s="189" t="s">
        <v>148</v>
      </c>
      <c r="D11" s="84"/>
    </row>
    <row r="12" ht="31" customHeight="1" spans="1:4">
      <c r="A12" s="153" t="s">
        <v>142</v>
      </c>
      <c r="B12" s="84"/>
      <c r="C12" s="70" t="s">
        <v>149</v>
      </c>
      <c r="D12" s="84"/>
    </row>
    <row r="13" ht="31" customHeight="1" spans="1:4">
      <c r="A13" s="153" t="s">
        <v>144</v>
      </c>
      <c r="B13" s="84"/>
      <c r="C13" s="70" t="s">
        <v>150</v>
      </c>
      <c r="D13" s="84"/>
    </row>
    <row r="14" ht="31" customHeight="1" spans="1:4">
      <c r="A14" s="190"/>
      <c r="B14" s="84"/>
      <c r="C14" s="70" t="s">
        <v>151</v>
      </c>
      <c r="D14" s="84">
        <v>765313.22</v>
      </c>
    </row>
    <row r="15" ht="31" customHeight="1" spans="1:4">
      <c r="A15" s="190"/>
      <c r="B15" s="84"/>
      <c r="C15" s="70" t="s">
        <v>152</v>
      </c>
      <c r="D15" s="84">
        <v>8112558.53</v>
      </c>
    </row>
    <row r="16" ht="31" customHeight="1" spans="1:4">
      <c r="A16" s="190"/>
      <c r="B16" s="84"/>
      <c r="C16" s="70" t="s">
        <v>153</v>
      </c>
      <c r="D16" s="84"/>
    </row>
    <row r="17" ht="31" customHeight="1" spans="1:4">
      <c r="A17" s="190"/>
      <c r="B17" s="84"/>
      <c r="C17" s="70" t="s">
        <v>154</v>
      </c>
      <c r="D17" s="84"/>
    </row>
    <row r="18" ht="31" customHeight="1" spans="1:4">
      <c r="A18" s="190"/>
      <c r="B18" s="84"/>
      <c r="C18" s="70" t="s">
        <v>155</v>
      </c>
      <c r="D18" s="84"/>
    </row>
    <row r="19" ht="31" customHeight="1" spans="1:4">
      <c r="A19" s="190"/>
      <c r="B19" s="84"/>
      <c r="C19" s="70" t="s">
        <v>156</v>
      </c>
      <c r="D19" s="84"/>
    </row>
    <row r="20" ht="31" customHeight="1" spans="1:4">
      <c r="A20" s="190"/>
      <c r="B20" s="84"/>
      <c r="C20" s="70" t="s">
        <v>157</v>
      </c>
      <c r="D20" s="84"/>
    </row>
    <row r="21" ht="31" customHeight="1" spans="1:4">
      <c r="A21" s="190"/>
      <c r="B21" s="84"/>
      <c r="C21" s="70" t="s">
        <v>158</v>
      </c>
      <c r="D21" s="84"/>
    </row>
    <row r="22" ht="31" customHeight="1" spans="1:4">
      <c r="A22" s="190"/>
      <c r="B22" s="84"/>
      <c r="C22" s="70" t="s">
        <v>159</v>
      </c>
      <c r="D22" s="84"/>
    </row>
    <row r="23" ht="31" customHeight="1" spans="1:4">
      <c r="A23" s="190"/>
      <c r="B23" s="84"/>
      <c r="C23" s="70" t="s">
        <v>160</v>
      </c>
      <c r="D23" s="84"/>
    </row>
    <row r="24" ht="31" customHeight="1" spans="1:4">
      <c r="A24" s="190"/>
      <c r="B24" s="84"/>
      <c r="C24" s="70" t="s">
        <v>161</v>
      </c>
      <c r="D24" s="84"/>
    </row>
    <row r="25" ht="31" customHeight="1" spans="1:4">
      <c r="A25" s="190"/>
      <c r="B25" s="84"/>
      <c r="C25" s="70" t="s">
        <v>162</v>
      </c>
      <c r="D25" s="84">
        <v>481346.88</v>
      </c>
    </row>
    <row r="26" ht="31" customHeight="1" spans="1:4">
      <c r="A26" s="190"/>
      <c r="B26" s="84"/>
      <c r="C26" s="70" t="s">
        <v>163</v>
      </c>
      <c r="D26" s="84"/>
    </row>
    <row r="27" ht="31" customHeight="1" spans="1:4">
      <c r="A27" s="190"/>
      <c r="B27" s="84"/>
      <c r="C27" s="70" t="s">
        <v>164</v>
      </c>
      <c r="D27" s="84"/>
    </row>
    <row r="28" ht="31" customHeight="1" spans="1:4">
      <c r="A28" s="190"/>
      <c r="B28" s="84"/>
      <c r="C28" s="70" t="s">
        <v>165</v>
      </c>
      <c r="D28" s="84"/>
    </row>
    <row r="29" ht="31" customHeight="1" spans="1:4">
      <c r="A29" s="190"/>
      <c r="B29" s="84"/>
      <c r="C29" s="70" t="s">
        <v>166</v>
      </c>
      <c r="D29" s="84"/>
    </row>
    <row r="30" ht="31" customHeight="1" spans="1:4">
      <c r="A30" s="190"/>
      <c r="B30" s="84"/>
      <c r="C30" s="70" t="s">
        <v>167</v>
      </c>
      <c r="D30" s="84"/>
    </row>
    <row r="31" ht="31" customHeight="1" spans="1:4">
      <c r="A31" s="190"/>
      <c r="B31" s="84"/>
      <c r="C31" s="153" t="s">
        <v>168</v>
      </c>
      <c r="D31" s="84"/>
    </row>
    <row r="32" ht="31" customHeight="1" spans="1:4">
      <c r="A32" s="190"/>
      <c r="B32" s="84"/>
      <c r="C32" s="153" t="s">
        <v>169</v>
      </c>
      <c r="D32" s="84"/>
    </row>
    <row r="33" ht="31" customHeight="1" spans="1:4">
      <c r="A33" s="190"/>
      <c r="B33" s="84"/>
      <c r="C33" s="31" t="s">
        <v>170</v>
      </c>
      <c r="D33" s="84"/>
    </row>
    <row r="34" ht="31" customHeight="1" spans="1:4">
      <c r="A34" s="191" t="s">
        <v>50</v>
      </c>
      <c r="B34" s="192">
        <v>9359218.63</v>
      </c>
      <c r="C34" s="191" t="s">
        <v>51</v>
      </c>
      <c r="D34" s="192">
        <v>9359218.63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12" workbookViewId="0">
      <selection activeCell="A1" sqref="$A1:$XFD1048576"/>
    </sheetView>
  </sheetViews>
  <sheetFormatPr defaultColWidth="9.14166666666667" defaultRowHeight="14.25" customHeight="1" outlineLevelCol="6"/>
  <cols>
    <col min="1" max="1" width="20.1416666666667" style="160" customWidth="1"/>
    <col min="2" max="2" width="44" style="160" customWidth="1"/>
    <col min="3" max="7" width="24.1416666666667" style="160" customWidth="1"/>
    <col min="8" max="16384" width="9.14166666666667" style="160"/>
  </cols>
  <sheetData>
    <row r="1" customHeight="1" spans="1:7">
      <c r="D1" s="161"/>
      <c r="F1" s="162"/>
      <c r="G1" s="163" t="s">
        <v>171</v>
      </c>
    </row>
    <row r="2" ht="41.25" customHeight="1" spans="1:7">
      <c r="A2" s="164" t="str">
        <f>"2026"&amp;"年一般公共预算支出预算表（按功能科目分类）"</f>
        <v>2026年一般公共预算支出预算表（按功能科目分类）</v>
      </c>
      <c r="B2" s="164"/>
      <c r="C2" s="164"/>
      <c r="D2" s="164"/>
      <c r="E2" s="164"/>
      <c r="F2" s="164"/>
      <c r="G2" s="164"/>
    </row>
    <row r="3" ht="25" customHeight="1" spans="1:7">
      <c r="A3" s="165" t="str">
        <f>"单位名称："&amp;"禄劝彝族苗族自治县医疗保障局"</f>
        <v>单位名称：禄劝彝族苗族自治县医疗保障局</v>
      </c>
      <c r="F3" s="166"/>
      <c r="G3" s="163" t="s">
        <v>1</v>
      </c>
    </row>
    <row r="4" ht="20.25" customHeight="1" spans="1:7">
      <c r="A4" s="167" t="s">
        <v>172</v>
      </c>
      <c r="B4" s="168"/>
      <c r="C4" s="169" t="s">
        <v>55</v>
      </c>
      <c r="D4" s="170" t="s">
        <v>76</v>
      </c>
      <c r="E4" s="171"/>
      <c r="F4" s="172"/>
      <c r="G4" s="173" t="s">
        <v>77</v>
      </c>
    </row>
    <row r="5" ht="20.25" customHeight="1" spans="1:7">
      <c r="A5" s="174" t="s">
        <v>73</v>
      </c>
      <c r="B5" s="174" t="s">
        <v>74</v>
      </c>
      <c r="C5" s="175"/>
      <c r="D5" s="176" t="s">
        <v>57</v>
      </c>
      <c r="E5" s="176" t="s">
        <v>173</v>
      </c>
      <c r="F5" s="176" t="s">
        <v>174</v>
      </c>
      <c r="G5" s="177"/>
    </row>
    <row r="6" ht="15" customHeight="1" spans="1:7">
      <c r="A6" s="178" t="s">
        <v>83</v>
      </c>
      <c r="B6" s="178" t="s">
        <v>84</v>
      </c>
      <c r="C6" s="178" t="s">
        <v>85</v>
      </c>
      <c r="D6" s="178" t="s">
        <v>86</v>
      </c>
      <c r="E6" s="178" t="s">
        <v>87</v>
      </c>
      <c r="F6" s="178" t="s">
        <v>88</v>
      </c>
      <c r="G6" s="178" t="s">
        <v>89</v>
      </c>
    </row>
    <row r="7" ht="26" customHeight="1" spans="1:7">
      <c r="A7" s="179" t="s">
        <v>98</v>
      </c>
      <c r="B7" s="179" t="s">
        <v>99</v>
      </c>
      <c r="C7" s="180">
        <v>765313.22</v>
      </c>
      <c r="D7" s="180">
        <v>765313.22</v>
      </c>
      <c r="E7" s="180">
        <v>765313.22</v>
      </c>
      <c r="F7" s="180"/>
      <c r="G7" s="180"/>
    </row>
    <row r="8" ht="26" customHeight="1" spans="1:7">
      <c r="A8" s="181" t="s">
        <v>100</v>
      </c>
      <c r="B8" s="181" t="s">
        <v>101</v>
      </c>
      <c r="C8" s="180">
        <v>761795.85</v>
      </c>
      <c r="D8" s="180">
        <v>761795.85</v>
      </c>
      <c r="E8" s="180">
        <v>761795.85</v>
      </c>
      <c r="F8" s="180"/>
      <c r="G8" s="180"/>
    </row>
    <row r="9" ht="26" customHeight="1" spans="1:7">
      <c r="A9" s="182" t="s">
        <v>102</v>
      </c>
      <c r="B9" s="182" t="s">
        <v>103</v>
      </c>
      <c r="C9" s="183">
        <v>641795.85</v>
      </c>
      <c r="D9" s="180">
        <v>641795.85</v>
      </c>
      <c r="E9" s="180">
        <v>641795.85</v>
      </c>
      <c r="F9" s="180"/>
      <c r="G9" s="180"/>
    </row>
    <row r="10" ht="26" customHeight="1" spans="1:7">
      <c r="A10" s="182">
        <v>2080506</v>
      </c>
      <c r="B10" s="182" t="s">
        <v>105</v>
      </c>
      <c r="C10" s="180">
        <v>120000</v>
      </c>
      <c r="D10" s="180">
        <v>120000</v>
      </c>
      <c r="E10" s="180">
        <v>120000</v>
      </c>
      <c r="F10" s="180"/>
      <c r="G10" s="180"/>
    </row>
    <row r="11" ht="26" customHeight="1" spans="1:7">
      <c r="A11" s="181" t="s">
        <v>106</v>
      </c>
      <c r="B11" s="181" t="s">
        <v>107</v>
      </c>
      <c r="C11" s="180">
        <v>3517.37</v>
      </c>
      <c r="D11" s="180">
        <v>3517.37</v>
      </c>
      <c r="E11" s="180">
        <v>3517.37</v>
      </c>
      <c r="F11" s="180"/>
      <c r="G11" s="180"/>
    </row>
    <row r="12" ht="26" customHeight="1" spans="1:7">
      <c r="A12" s="182" t="s">
        <v>108</v>
      </c>
      <c r="B12" s="182" t="s">
        <v>107</v>
      </c>
      <c r="C12" s="183">
        <v>3517.37</v>
      </c>
      <c r="D12" s="180">
        <v>3517.37</v>
      </c>
      <c r="E12" s="180">
        <v>3517.37</v>
      </c>
      <c r="F12" s="180"/>
      <c r="G12" s="180"/>
    </row>
    <row r="13" ht="26" customHeight="1" spans="1:7">
      <c r="A13" s="179" t="s">
        <v>109</v>
      </c>
      <c r="B13" s="179" t="s">
        <v>110</v>
      </c>
      <c r="C13" s="180">
        <v>8112558.53</v>
      </c>
      <c r="D13" s="180">
        <v>5143997.7</v>
      </c>
      <c r="E13" s="180">
        <v>4789197.7</v>
      </c>
      <c r="F13" s="180">
        <v>354800</v>
      </c>
      <c r="G13" s="180">
        <v>2968560.83</v>
      </c>
    </row>
    <row r="14" ht="26" customHeight="1" spans="1:7">
      <c r="A14" s="181" t="s">
        <v>111</v>
      </c>
      <c r="B14" s="181" t="s">
        <v>112</v>
      </c>
      <c r="C14" s="180">
        <v>777853.7</v>
      </c>
      <c r="D14" s="180">
        <v>777853.7</v>
      </c>
      <c r="E14" s="180">
        <v>777853.7</v>
      </c>
      <c r="F14" s="180"/>
      <c r="G14" s="180"/>
    </row>
    <row r="15" ht="26" customHeight="1" spans="1:7">
      <c r="A15" s="182" t="s">
        <v>113</v>
      </c>
      <c r="B15" s="182" t="s">
        <v>114</v>
      </c>
      <c r="C15" s="183">
        <v>525118.05</v>
      </c>
      <c r="D15" s="180">
        <v>525118.05</v>
      </c>
      <c r="E15" s="180">
        <v>525118.05</v>
      </c>
      <c r="F15" s="180"/>
      <c r="G15" s="180"/>
    </row>
    <row r="16" ht="26" customHeight="1" spans="1:7">
      <c r="A16" s="182" t="s">
        <v>115</v>
      </c>
      <c r="B16" s="182" t="s">
        <v>116</v>
      </c>
      <c r="C16" s="183">
        <v>224918.2</v>
      </c>
      <c r="D16" s="180">
        <v>224918.2</v>
      </c>
      <c r="E16" s="180">
        <v>224918.2</v>
      </c>
      <c r="F16" s="180"/>
      <c r="G16" s="180"/>
    </row>
    <row r="17" ht="26" customHeight="1" spans="1:7">
      <c r="A17" s="182" t="s">
        <v>117</v>
      </c>
      <c r="B17" s="182" t="s">
        <v>118</v>
      </c>
      <c r="C17" s="183">
        <v>27817.45</v>
      </c>
      <c r="D17" s="180">
        <v>27817.45</v>
      </c>
      <c r="E17" s="180">
        <v>27817.45</v>
      </c>
      <c r="F17" s="180"/>
      <c r="G17" s="180"/>
    </row>
    <row r="18" ht="26" customHeight="1" spans="1:7">
      <c r="A18" s="181" t="s">
        <v>119</v>
      </c>
      <c r="B18" s="181" t="s">
        <v>120</v>
      </c>
      <c r="C18" s="180">
        <v>2394398.37</v>
      </c>
      <c r="D18" s="180"/>
      <c r="E18" s="180"/>
      <c r="F18" s="180"/>
      <c r="G18" s="180">
        <v>2394398.37</v>
      </c>
    </row>
    <row r="19" ht="26" customHeight="1" spans="1:7">
      <c r="A19" s="182" t="s">
        <v>121</v>
      </c>
      <c r="B19" s="182" t="s">
        <v>122</v>
      </c>
      <c r="C19" s="183">
        <v>2394398.37</v>
      </c>
      <c r="D19" s="180"/>
      <c r="E19" s="180"/>
      <c r="F19" s="180"/>
      <c r="G19" s="180">
        <v>2394398.37</v>
      </c>
    </row>
    <row r="20" ht="26" customHeight="1" spans="1:7">
      <c r="A20" s="181" t="s">
        <v>123</v>
      </c>
      <c r="B20" s="181" t="s">
        <v>124</v>
      </c>
      <c r="C20" s="180">
        <v>4940306.46</v>
      </c>
      <c r="D20" s="180">
        <v>4366144</v>
      </c>
      <c r="E20" s="180">
        <v>4011344</v>
      </c>
      <c r="F20" s="180">
        <v>354800</v>
      </c>
      <c r="G20" s="180">
        <v>574162.46</v>
      </c>
    </row>
    <row r="21" ht="26" customHeight="1" spans="1:7">
      <c r="A21" s="182" t="s">
        <v>125</v>
      </c>
      <c r="B21" s="182" t="s">
        <v>126</v>
      </c>
      <c r="C21" s="180">
        <v>4420525.4</v>
      </c>
      <c r="D21" s="180">
        <v>4366144</v>
      </c>
      <c r="E21" s="180">
        <v>4011344</v>
      </c>
      <c r="F21" s="180">
        <v>354800</v>
      </c>
      <c r="G21" s="180">
        <v>54381.4</v>
      </c>
    </row>
    <row r="22" ht="26" customHeight="1" spans="1:7">
      <c r="A22" s="182" t="s">
        <v>127</v>
      </c>
      <c r="B22" s="182" t="s">
        <v>128</v>
      </c>
      <c r="C22" s="183">
        <v>469781.06</v>
      </c>
      <c r="D22" s="180"/>
      <c r="E22" s="180"/>
      <c r="F22" s="180"/>
      <c r="G22" s="180">
        <v>469781.06</v>
      </c>
    </row>
    <row r="23" ht="26" customHeight="1" spans="1:7">
      <c r="A23" s="182" t="s">
        <v>129</v>
      </c>
      <c r="B23" s="182" t="s">
        <v>130</v>
      </c>
      <c r="C23" s="183">
        <v>50000</v>
      </c>
      <c r="D23" s="180"/>
      <c r="E23" s="180"/>
      <c r="F23" s="180"/>
      <c r="G23" s="180">
        <v>50000</v>
      </c>
    </row>
    <row r="24" ht="26" customHeight="1" spans="1:7">
      <c r="A24" s="179" t="s">
        <v>131</v>
      </c>
      <c r="B24" s="179" t="s">
        <v>132</v>
      </c>
      <c r="C24" s="180">
        <v>481346.88</v>
      </c>
      <c r="D24" s="180">
        <v>481346.88</v>
      </c>
      <c r="E24" s="180">
        <v>481346.88</v>
      </c>
      <c r="F24" s="180"/>
      <c r="G24" s="180"/>
    </row>
    <row r="25" ht="26" customHeight="1" spans="1:7">
      <c r="A25" s="181" t="s">
        <v>133</v>
      </c>
      <c r="B25" s="181" t="s">
        <v>134</v>
      </c>
      <c r="C25" s="180">
        <v>481346.88</v>
      </c>
      <c r="D25" s="180">
        <v>481346.88</v>
      </c>
      <c r="E25" s="180">
        <v>481346.88</v>
      </c>
      <c r="F25" s="180"/>
      <c r="G25" s="180"/>
    </row>
    <row r="26" ht="26" customHeight="1" spans="1:7">
      <c r="A26" s="182" t="s">
        <v>135</v>
      </c>
      <c r="B26" s="182" t="s">
        <v>136</v>
      </c>
      <c r="C26" s="183">
        <v>481346.88</v>
      </c>
      <c r="D26" s="180">
        <v>481346.88</v>
      </c>
      <c r="E26" s="180">
        <v>481346.88</v>
      </c>
      <c r="F26" s="180"/>
      <c r="G26" s="180"/>
    </row>
    <row r="27" ht="26" customHeight="1" spans="1:7">
      <c r="A27" s="184" t="s">
        <v>175</v>
      </c>
      <c r="B27" s="185" t="s">
        <v>175</v>
      </c>
      <c r="C27" s="180">
        <v>9359218.63</v>
      </c>
      <c r="D27" s="180">
        <v>6390657.8</v>
      </c>
      <c r="E27" s="180">
        <v>6035857.8</v>
      </c>
      <c r="F27" s="180">
        <v>354800</v>
      </c>
      <c r="G27" s="180">
        <v>2968560.83</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3" sqref="C13"/>
    </sheetView>
  </sheetViews>
  <sheetFormatPr defaultColWidth="10.425" defaultRowHeight="14.25" customHeight="1" outlineLevelRow="7" outlineLevelCol="5"/>
  <cols>
    <col min="1" max="6" width="28.1416666666667" customWidth="1"/>
  </cols>
  <sheetData>
    <row r="1" customHeight="1" spans="1:6">
      <c r="A1" s="44"/>
      <c r="B1" s="44"/>
      <c r="C1" s="44"/>
      <c r="D1" s="44"/>
      <c r="E1" s="43"/>
      <c r="F1" s="156" t="s">
        <v>176</v>
      </c>
    </row>
    <row r="2" ht="41.25" customHeight="1" spans="1:6">
      <c r="A2" s="157" t="str">
        <f>"2026"&amp;"年一般公共预算“三公”经费支出预算表"</f>
        <v>2026年一般公共预算“三公”经费支出预算表</v>
      </c>
      <c r="B2" s="44"/>
      <c r="C2" s="44"/>
      <c r="D2" s="44"/>
      <c r="E2" s="43"/>
      <c r="F2" s="44"/>
    </row>
    <row r="3" ht="21" customHeight="1" spans="1:6">
      <c r="A3" s="111" t="str">
        <f>"单位名称："&amp;"禄劝彝族苗族自治县医疗保障局"</f>
        <v>单位名称：禄劝彝族苗族自治县医疗保障局</v>
      </c>
      <c r="B3" s="158"/>
      <c r="D3" s="44"/>
      <c r="E3" s="43"/>
      <c r="F3" s="48" t="s">
        <v>1</v>
      </c>
    </row>
    <row r="4" ht="27" customHeight="1" spans="1:6">
      <c r="A4" s="49" t="s">
        <v>177</v>
      </c>
      <c r="B4" s="49" t="s">
        <v>178</v>
      </c>
      <c r="C4" s="51" t="s">
        <v>179</v>
      </c>
      <c r="D4" s="49"/>
      <c r="E4" s="50"/>
      <c r="F4" s="49" t="s">
        <v>180</v>
      </c>
    </row>
    <row r="5" ht="28.5" customHeight="1" spans="1:6">
      <c r="A5" s="159"/>
      <c r="B5" s="53"/>
      <c r="C5" s="50" t="s">
        <v>57</v>
      </c>
      <c r="D5" s="50" t="s">
        <v>181</v>
      </c>
      <c r="E5" s="50" t="s">
        <v>182</v>
      </c>
      <c r="F5" s="52"/>
    </row>
    <row r="6" ht="17.25" customHeight="1" spans="1:6">
      <c r="A6" s="57" t="s">
        <v>83</v>
      </c>
      <c r="B6" s="57" t="s">
        <v>84</v>
      </c>
      <c r="C6" s="57" t="s">
        <v>85</v>
      </c>
      <c r="D6" s="57" t="s">
        <v>86</v>
      </c>
      <c r="E6" s="57" t="s">
        <v>87</v>
      </c>
      <c r="F6" s="57" t="s">
        <v>88</v>
      </c>
    </row>
    <row r="7" ht="17.25" customHeight="1" spans="1:6">
      <c r="A7" s="84"/>
      <c r="B7" s="84"/>
      <c r="C7" s="84"/>
      <c r="D7" s="84"/>
      <c r="E7" s="84"/>
      <c r="F7" s="84"/>
    </row>
    <row r="8" s="85" customFormat="1" ht="36" customHeight="1" spans="1:6">
      <c r="A8" s="110" t="s">
        <v>183</v>
      </c>
      <c r="B8" s="11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0"/>
  <sheetViews>
    <sheetView showZeros="0" tabSelected="1" topLeftCell="D4" workbookViewId="0">
      <selection activeCell="I30" sqref="I30"/>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1:24">
      <c r="B1" s="139"/>
      <c r="C1" s="145"/>
      <c r="E1" s="146"/>
      <c r="F1" s="146"/>
      <c r="G1" s="146"/>
      <c r="H1" s="146"/>
      <c r="I1" s="86"/>
      <c r="J1" s="86"/>
      <c r="K1" s="86"/>
      <c r="L1" s="86"/>
      <c r="M1" s="86"/>
      <c r="N1" s="86"/>
      <c r="R1" s="86"/>
      <c r="V1" s="145"/>
      <c r="X1" s="2" t="s">
        <v>184</v>
      </c>
    </row>
    <row r="2" ht="45.75" customHeight="1" spans="1:24">
      <c r="A2" s="67" t="str">
        <f>"2026"&amp;"年部门基本支出预算表"</f>
        <v>2026年部门基本支出预算表</v>
      </c>
      <c r="B2" s="3"/>
      <c r="C2" s="67"/>
      <c r="D2" s="67"/>
      <c r="E2" s="67"/>
      <c r="F2" s="67"/>
      <c r="G2" s="67"/>
      <c r="H2" s="67"/>
      <c r="I2" s="67"/>
      <c r="J2" s="67"/>
      <c r="K2" s="67"/>
      <c r="L2" s="67"/>
      <c r="M2" s="67"/>
      <c r="N2" s="67"/>
      <c r="O2" s="3"/>
      <c r="P2" s="3"/>
      <c r="Q2" s="3"/>
      <c r="R2" s="67"/>
      <c r="S2" s="67"/>
      <c r="T2" s="67"/>
      <c r="U2" s="67"/>
      <c r="V2" s="67"/>
      <c r="W2" s="67"/>
      <c r="X2" s="67"/>
    </row>
    <row r="3" ht="24" customHeight="1" spans="1:24">
      <c r="A3" s="4" t="str">
        <f>"单位名称："&amp;"禄劝彝族苗族自治县医疗保障局"</f>
        <v>单位名称：禄劝彝族苗族自治县医疗保障局</v>
      </c>
      <c r="B3" s="5"/>
      <c r="C3" s="147"/>
      <c r="D3" s="147"/>
      <c r="E3" s="147"/>
      <c r="F3" s="147"/>
      <c r="G3" s="147"/>
      <c r="H3" s="147"/>
      <c r="I3" s="91"/>
      <c r="J3" s="91"/>
      <c r="K3" s="91"/>
      <c r="L3" s="91"/>
      <c r="M3" s="91"/>
      <c r="N3" s="91"/>
      <c r="O3" s="6"/>
      <c r="P3" s="6"/>
      <c r="Q3" s="6"/>
      <c r="R3" s="91"/>
      <c r="V3" s="145"/>
      <c r="X3" s="2" t="s">
        <v>1</v>
      </c>
    </row>
    <row r="4" ht="18" customHeight="1" spans="1:24">
      <c r="A4" s="8" t="s">
        <v>185</v>
      </c>
      <c r="B4" s="8" t="s">
        <v>186</v>
      </c>
      <c r="C4" s="8" t="s">
        <v>187</v>
      </c>
      <c r="D4" s="8" t="s">
        <v>188</v>
      </c>
      <c r="E4" s="8" t="s">
        <v>189</v>
      </c>
      <c r="F4" s="8" t="s">
        <v>190</v>
      </c>
      <c r="G4" s="8" t="s">
        <v>191</v>
      </c>
      <c r="H4" s="8" t="s">
        <v>192</v>
      </c>
      <c r="I4" s="148" t="s">
        <v>193</v>
      </c>
      <c r="J4" s="79" t="s">
        <v>193</v>
      </c>
      <c r="K4" s="79"/>
      <c r="L4" s="79"/>
      <c r="M4" s="79"/>
      <c r="N4" s="79"/>
      <c r="O4" s="11"/>
      <c r="P4" s="11"/>
      <c r="Q4" s="11"/>
      <c r="R4" s="96" t="s">
        <v>61</v>
      </c>
      <c r="S4" s="79" t="s">
        <v>62</v>
      </c>
      <c r="T4" s="79"/>
      <c r="U4" s="79"/>
      <c r="V4" s="79"/>
      <c r="W4" s="79"/>
      <c r="X4" s="80"/>
    </row>
    <row r="5" ht="18" customHeight="1" spans="1:24">
      <c r="A5" s="13"/>
      <c r="B5" s="29"/>
      <c r="C5" s="130"/>
      <c r="D5" s="13"/>
      <c r="E5" s="13"/>
      <c r="F5" s="13"/>
      <c r="G5" s="13"/>
      <c r="H5" s="13"/>
      <c r="I5" s="128" t="s">
        <v>194</v>
      </c>
      <c r="J5" s="148" t="s">
        <v>58</v>
      </c>
      <c r="K5" s="79"/>
      <c r="L5" s="79"/>
      <c r="M5" s="79"/>
      <c r="N5" s="80"/>
      <c r="O5" s="10" t="s">
        <v>195</v>
      </c>
      <c r="P5" s="11"/>
      <c r="Q5" s="12"/>
      <c r="R5" s="8" t="s">
        <v>61</v>
      </c>
      <c r="S5" s="148" t="s">
        <v>62</v>
      </c>
      <c r="T5" s="96" t="s">
        <v>64</v>
      </c>
      <c r="U5" s="79" t="s">
        <v>62</v>
      </c>
      <c r="V5" s="96" t="s">
        <v>66</v>
      </c>
      <c r="W5" s="96" t="s">
        <v>67</v>
      </c>
      <c r="X5" s="149" t="s">
        <v>68</v>
      </c>
    </row>
    <row r="6" ht="19.5" customHeight="1" spans="1:24">
      <c r="A6" s="29"/>
      <c r="B6" s="29"/>
      <c r="C6" s="29"/>
      <c r="D6" s="29"/>
      <c r="E6" s="29"/>
      <c r="F6" s="29"/>
      <c r="G6" s="29"/>
      <c r="H6" s="29"/>
      <c r="I6" s="29"/>
      <c r="J6" s="150" t="s">
        <v>196</v>
      </c>
      <c r="K6" s="8" t="s">
        <v>197</v>
      </c>
      <c r="L6" s="8" t="s">
        <v>198</v>
      </c>
      <c r="M6" s="8" t="s">
        <v>199</v>
      </c>
      <c r="N6" s="8" t="s">
        <v>200</v>
      </c>
      <c r="O6" s="8" t="s">
        <v>58</v>
      </c>
      <c r="P6" s="8" t="s">
        <v>59</v>
      </c>
      <c r="Q6" s="8" t="s">
        <v>60</v>
      </c>
      <c r="R6" s="29"/>
      <c r="S6" s="8" t="s">
        <v>57</v>
      </c>
      <c r="T6" s="8" t="s">
        <v>64</v>
      </c>
      <c r="U6" s="8" t="s">
        <v>201</v>
      </c>
      <c r="V6" s="8" t="s">
        <v>66</v>
      </c>
      <c r="W6" s="8" t="s">
        <v>67</v>
      </c>
      <c r="X6" s="8" t="s">
        <v>68</v>
      </c>
    </row>
    <row r="7" ht="37.5" customHeight="1" spans="1:24">
      <c r="A7" s="151"/>
      <c r="B7" s="18"/>
      <c r="C7" s="151"/>
      <c r="D7" s="151"/>
      <c r="E7" s="151"/>
      <c r="F7" s="151"/>
      <c r="G7" s="151"/>
      <c r="H7" s="151"/>
      <c r="I7" s="151"/>
      <c r="J7" s="152" t="s">
        <v>57</v>
      </c>
      <c r="K7" s="16" t="s">
        <v>202</v>
      </c>
      <c r="L7" s="16" t="s">
        <v>198</v>
      </c>
      <c r="M7" s="16" t="s">
        <v>199</v>
      </c>
      <c r="N7" s="16" t="s">
        <v>200</v>
      </c>
      <c r="O7" s="16" t="s">
        <v>198</v>
      </c>
      <c r="P7" s="16" t="s">
        <v>199</v>
      </c>
      <c r="Q7" s="16" t="s">
        <v>200</v>
      </c>
      <c r="R7" s="16" t="s">
        <v>61</v>
      </c>
      <c r="S7" s="16" t="s">
        <v>57</v>
      </c>
      <c r="T7" s="16" t="s">
        <v>64</v>
      </c>
      <c r="U7" s="16" t="s">
        <v>201</v>
      </c>
      <c r="V7" s="16" t="s">
        <v>66</v>
      </c>
      <c r="W7" s="16" t="s">
        <v>67</v>
      </c>
      <c r="X7" s="1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6" customHeight="1" spans="1:24">
      <c r="A9" s="153" t="s">
        <v>70</v>
      </c>
      <c r="B9" s="153" t="s">
        <v>70</v>
      </c>
      <c r="C9" s="153" t="s">
        <v>203</v>
      </c>
      <c r="D9" s="153" t="s">
        <v>204</v>
      </c>
      <c r="E9" s="153" t="s">
        <v>125</v>
      </c>
      <c r="F9" s="153" t="s">
        <v>126</v>
      </c>
      <c r="G9" s="153" t="s">
        <v>205</v>
      </c>
      <c r="H9" s="153" t="s">
        <v>206</v>
      </c>
      <c r="I9" s="84">
        <v>1411296</v>
      </c>
      <c r="J9" s="84">
        <v>1411296</v>
      </c>
      <c r="K9" s="84"/>
      <c r="L9" s="84"/>
      <c r="M9" s="84">
        <v>1411296</v>
      </c>
      <c r="N9" s="84"/>
      <c r="O9" s="84"/>
      <c r="P9" s="84"/>
      <c r="Q9" s="84"/>
      <c r="R9" s="84"/>
      <c r="S9" s="84"/>
      <c r="T9" s="84"/>
      <c r="U9" s="84"/>
      <c r="V9" s="84"/>
      <c r="W9" s="84"/>
      <c r="X9" s="84"/>
    </row>
    <row r="10" ht="26" customHeight="1" spans="1:24">
      <c r="A10" s="153" t="s">
        <v>70</v>
      </c>
      <c r="B10" s="153" t="s">
        <v>70</v>
      </c>
      <c r="C10" s="153" t="s">
        <v>207</v>
      </c>
      <c r="D10" s="153" t="s">
        <v>136</v>
      </c>
      <c r="E10" s="153" t="s">
        <v>135</v>
      </c>
      <c r="F10" s="153" t="s">
        <v>136</v>
      </c>
      <c r="G10" s="153" t="s">
        <v>208</v>
      </c>
      <c r="H10" s="153" t="s">
        <v>136</v>
      </c>
      <c r="I10" s="84">
        <v>481346.88</v>
      </c>
      <c r="J10" s="84">
        <v>481346.88</v>
      </c>
      <c r="K10" s="23"/>
      <c r="L10" s="23"/>
      <c r="M10" s="84">
        <v>481346.88</v>
      </c>
      <c r="N10" s="23"/>
      <c r="O10" s="84"/>
      <c r="P10" s="84"/>
      <c r="Q10" s="84"/>
      <c r="R10" s="84"/>
      <c r="S10" s="84"/>
      <c r="T10" s="84"/>
      <c r="U10" s="84"/>
      <c r="V10" s="84"/>
      <c r="W10" s="84"/>
      <c r="X10" s="84"/>
    </row>
    <row r="11" ht="26" customHeight="1" spans="1:24">
      <c r="A11" s="153" t="s">
        <v>70</v>
      </c>
      <c r="B11" s="153" t="s">
        <v>70</v>
      </c>
      <c r="C11" s="153" t="s">
        <v>209</v>
      </c>
      <c r="D11" s="153" t="s">
        <v>210</v>
      </c>
      <c r="E11" s="153" t="s">
        <v>125</v>
      </c>
      <c r="F11" s="153" t="s">
        <v>126</v>
      </c>
      <c r="G11" s="153" t="s">
        <v>211</v>
      </c>
      <c r="H11" s="153" t="s">
        <v>212</v>
      </c>
      <c r="I11" s="84">
        <v>274200</v>
      </c>
      <c r="J11" s="84">
        <v>274200</v>
      </c>
      <c r="K11" s="23"/>
      <c r="L11" s="23"/>
      <c r="M11" s="84">
        <v>274200</v>
      </c>
      <c r="N11" s="23"/>
      <c r="O11" s="84"/>
      <c r="P11" s="84"/>
      <c r="Q11" s="84"/>
      <c r="R11" s="84"/>
      <c r="S11" s="84"/>
      <c r="T11" s="84"/>
      <c r="U11" s="84"/>
      <c r="V11" s="84"/>
      <c r="W11" s="84"/>
      <c r="X11" s="84"/>
    </row>
    <row r="12" ht="26" customHeight="1" spans="1:24">
      <c r="A12" s="153" t="s">
        <v>70</v>
      </c>
      <c r="B12" s="153" t="s">
        <v>70</v>
      </c>
      <c r="C12" s="153" t="s">
        <v>213</v>
      </c>
      <c r="D12" s="153" t="s">
        <v>214</v>
      </c>
      <c r="E12" s="153" t="s">
        <v>125</v>
      </c>
      <c r="F12" s="153" t="s">
        <v>126</v>
      </c>
      <c r="G12" s="153" t="s">
        <v>215</v>
      </c>
      <c r="H12" s="153" t="s">
        <v>214</v>
      </c>
      <c r="I12" s="84">
        <v>18600</v>
      </c>
      <c r="J12" s="84">
        <v>18600</v>
      </c>
      <c r="K12" s="23"/>
      <c r="L12" s="23"/>
      <c r="M12" s="84">
        <v>18600</v>
      </c>
      <c r="N12" s="23"/>
      <c r="O12" s="84"/>
      <c r="P12" s="84"/>
      <c r="Q12" s="84"/>
      <c r="R12" s="84"/>
      <c r="S12" s="84"/>
      <c r="T12" s="84"/>
      <c r="U12" s="84"/>
      <c r="V12" s="84"/>
      <c r="W12" s="84"/>
      <c r="X12" s="84"/>
    </row>
    <row r="13" ht="26" customHeight="1" spans="1:24">
      <c r="A13" s="153" t="s">
        <v>70</v>
      </c>
      <c r="B13" s="153" t="s">
        <v>70</v>
      </c>
      <c r="C13" s="153" t="s">
        <v>216</v>
      </c>
      <c r="D13" s="153" t="s">
        <v>217</v>
      </c>
      <c r="E13" s="153" t="s">
        <v>125</v>
      </c>
      <c r="F13" s="153" t="s">
        <v>126</v>
      </c>
      <c r="G13" s="153" t="s">
        <v>218</v>
      </c>
      <c r="H13" s="153" t="s">
        <v>219</v>
      </c>
      <c r="I13" s="84">
        <v>54000</v>
      </c>
      <c r="J13" s="84">
        <v>54000</v>
      </c>
      <c r="K13" s="23"/>
      <c r="L13" s="23"/>
      <c r="M13" s="84">
        <v>54000</v>
      </c>
      <c r="N13" s="23"/>
      <c r="O13" s="84"/>
      <c r="P13" s="84"/>
      <c r="Q13" s="84"/>
      <c r="R13" s="84"/>
      <c r="S13" s="84"/>
      <c r="T13" s="84"/>
      <c r="U13" s="84"/>
      <c r="V13" s="84"/>
      <c r="W13" s="84"/>
      <c r="X13" s="84"/>
    </row>
    <row r="14" ht="26" customHeight="1" spans="1:24">
      <c r="A14" s="153" t="s">
        <v>70</v>
      </c>
      <c r="B14" s="153" t="s">
        <v>70</v>
      </c>
      <c r="C14" s="153" t="s">
        <v>216</v>
      </c>
      <c r="D14" s="153" t="s">
        <v>217</v>
      </c>
      <c r="E14" s="153" t="s">
        <v>125</v>
      </c>
      <c r="F14" s="153" t="s">
        <v>126</v>
      </c>
      <c r="G14" s="153" t="s">
        <v>220</v>
      </c>
      <c r="H14" s="153" t="s">
        <v>221</v>
      </c>
      <c r="I14" s="84">
        <v>8000</v>
      </c>
      <c r="J14" s="84">
        <v>8000</v>
      </c>
      <c r="K14" s="23"/>
      <c r="L14" s="23"/>
      <c r="M14" s="84">
        <v>8000</v>
      </c>
      <c r="N14" s="23"/>
      <c r="O14" s="84"/>
      <c r="P14" s="84"/>
      <c r="Q14" s="84"/>
      <c r="R14" s="84"/>
      <c r="S14" s="84"/>
      <c r="T14" s="84"/>
      <c r="U14" s="84"/>
      <c r="V14" s="84"/>
      <c r="W14" s="84"/>
      <c r="X14" s="84"/>
    </row>
    <row r="15" ht="26" customHeight="1" spans="1:24">
      <c r="A15" s="153" t="s">
        <v>70</v>
      </c>
      <c r="B15" s="153" t="s">
        <v>70</v>
      </c>
      <c r="C15" s="153" t="s">
        <v>222</v>
      </c>
      <c r="D15" s="153" t="s">
        <v>223</v>
      </c>
      <c r="E15" s="153" t="s">
        <v>113</v>
      </c>
      <c r="F15" s="153" t="s">
        <v>114</v>
      </c>
      <c r="G15" s="153" t="s">
        <v>224</v>
      </c>
      <c r="H15" s="153" t="s">
        <v>225</v>
      </c>
      <c r="I15" s="84">
        <v>195000</v>
      </c>
      <c r="J15" s="84">
        <v>195000</v>
      </c>
      <c r="K15" s="23"/>
      <c r="L15" s="23"/>
      <c r="M15" s="84">
        <v>195000</v>
      </c>
      <c r="N15" s="23"/>
      <c r="O15" s="84"/>
      <c r="P15" s="84"/>
      <c r="Q15" s="84"/>
      <c r="R15" s="84"/>
      <c r="S15" s="84"/>
      <c r="T15" s="84"/>
      <c r="U15" s="84"/>
      <c r="V15" s="84"/>
      <c r="W15" s="84"/>
      <c r="X15" s="84"/>
    </row>
    <row r="16" ht="26" customHeight="1" spans="1:24">
      <c r="A16" s="153" t="s">
        <v>70</v>
      </c>
      <c r="B16" s="153" t="s">
        <v>70</v>
      </c>
      <c r="C16" s="153" t="s">
        <v>226</v>
      </c>
      <c r="D16" s="153" t="s">
        <v>227</v>
      </c>
      <c r="E16" s="153" t="s">
        <v>125</v>
      </c>
      <c r="F16" s="153" t="s">
        <v>126</v>
      </c>
      <c r="G16" s="153" t="s">
        <v>228</v>
      </c>
      <c r="H16" s="153" t="s">
        <v>229</v>
      </c>
      <c r="I16" s="84">
        <v>117608</v>
      </c>
      <c r="J16" s="84">
        <v>117608</v>
      </c>
      <c r="K16" s="23"/>
      <c r="L16" s="23"/>
      <c r="M16" s="84">
        <v>117608</v>
      </c>
      <c r="N16" s="23"/>
      <c r="O16" s="84"/>
      <c r="P16" s="84"/>
      <c r="Q16" s="84"/>
      <c r="R16" s="84"/>
      <c r="S16" s="84"/>
      <c r="T16" s="84"/>
      <c r="U16" s="84"/>
      <c r="V16" s="84"/>
      <c r="W16" s="84"/>
      <c r="X16" s="84"/>
    </row>
    <row r="17" ht="26" customHeight="1" spans="1:24">
      <c r="A17" s="153" t="s">
        <v>70</v>
      </c>
      <c r="B17" s="153" t="s">
        <v>70</v>
      </c>
      <c r="C17" s="153" t="s">
        <v>230</v>
      </c>
      <c r="D17" s="153" t="s">
        <v>231</v>
      </c>
      <c r="E17" s="153" t="s">
        <v>108</v>
      </c>
      <c r="F17" s="153" t="s">
        <v>107</v>
      </c>
      <c r="G17" s="153" t="s">
        <v>232</v>
      </c>
      <c r="H17" s="153" t="s">
        <v>233</v>
      </c>
      <c r="I17" s="84">
        <v>3517.37</v>
      </c>
      <c r="J17" s="84">
        <v>3517.37</v>
      </c>
      <c r="K17" s="23"/>
      <c r="L17" s="23"/>
      <c r="M17" s="84">
        <v>3517.37</v>
      </c>
      <c r="N17" s="23"/>
      <c r="O17" s="84"/>
      <c r="P17" s="84"/>
      <c r="Q17" s="84"/>
      <c r="R17" s="84"/>
      <c r="S17" s="84"/>
      <c r="T17" s="84"/>
      <c r="U17" s="84"/>
      <c r="V17" s="84"/>
      <c r="W17" s="84"/>
      <c r="X17" s="84"/>
    </row>
    <row r="18" ht="26" customHeight="1" spans="1:24">
      <c r="A18" s="153" t="s">
        <v>70</v>
      </c>
      <c r="B18" s="153" t="s">
        <v>70</v>
      </c>
      <c r="C18" s="153" t="s">
        <v>234</v>
      </c>
      <c r="D18" s="153" t="s">
        <v>235</v>
      </c>
      <c r="E18" s="153" t="s">
        <v>125</v>
      </c>
      <c r="F18" s="153" t="s">
        <v>126</v>
      </c>
      <c r="G18" s="153" t="s">
        <v>236</v>
      </c>
      <c r="H18" s="153" t="s">
        <v>237</v>
      </c>
      <c r="I18" s="84">
        <v>2026320</v>
      </c>
      <c r="J18" s="84">
        <v>2026320</v>
      </c>
      <c r="K18" s="23"/>
      <c r="L18" s="23"/>
      <c r="M18" s="84">
        <v>2026320</v>
      </c>
      <c r="N18" s="23"/>
      <c r="O18" s="84"/>
      <c r="P18" s="84"/>
      <c r="Q18" s="84"/>
      <c r="R18" s="84"/>
      <c r="S18" s="84"/>
      <c r="T18" s="84"/>
      <c r="U18" s="84"/>
      <c r="V18" s="84"/>
      <c r="W18" s="84"/>
      <c r="X18" s="84"/>
    </row>
    <row r="19" ht="26" customHeight="1" spans="1:24">
      <c r="A19" s="153" t="s">
        <v>70</v>
      </c>
      <c r="B19" s="153" t="s">
        <v>70</v>
      </c>
      <c r="C19" s="153" t="s">
        <v>238</v>
      </c>
      <c r="D19" s="153" t="s">
        <v>239</v>
      </c>
      <c r="E19" s="153" t="s">
        <v>117</v>
      </c>
      <c r="F19" s="153" t="s">
        <v>118</v>
      </c>
      <c r="G19" s="153" t="s">
        <v>232</v>
      </c>
      <c r="H19" s="153" t="s">
        <v>233</v>
      </c>
      <c r="I19" s="84">
        <v>8022.45</v>
      </c>
      <c r="J19" s="84">
        <v>8022.45</v>
      </c>
      <c r="K19" s="23"/>
      <c r="L19" s="23"/>
      <c r="M19" s="84">
        <v>8022.45</v>
      </c>
      <c r="N19" s="23"/>
      <c r="O19" s="84"/>
      <c r="P19" s="84"/>
      <c r="Q19" s="84"/>
      <c r="R19" s="84"/>
      <c r="S19" s="84"/>
      <c r="T19" s="84"/>
      <c r="U19" s="84"/>
      <c r="V19" s="84"/>
      <c r="W19" s="84"/>
      <c r="X19" s="84"/>
    </row>
    <row r="20" ht="26" customHeight="1" spans="1:24">
      <c r="A20" s="153" t="s">
        <v>70</v>
      </c>
      <c r="B20" s="153" t="s">
        <v>70</v>
      </c>
      <c r="C20" s="153" t="s">
        <v>240</v>
      </c>
      <c r="D20" s="153" t="s">
        <v>241</v>
      </c>
      <c r="E20" s="153" t="s">
        <v>113</v>
      </c>
      <c r="F20" s="153" t="s">
        <v>114</v>
      </c>
      <c r="G20" s="153" t="s">
        <v>242</v>
      </c>
      <c r="H20" s="153" t="s">
        <v>243</v>
      </c>
      <c r="I20" s="84">
        <v>3210</v>
      </c>
      <c r="J20" s="84">
        <v>3210</v>
      </c>
      <c r="K20" s="23"/>
      <c r="L20" s="23"/>
      <c r="M20" s="84">
        <v>3210</v>
      </c>
      <c r="N20" s="23"/>
      <c r="O20" s="84"/>
      <c r="P20" s="84"/>
      <c r="Q20" s="84"/>
      <c r="R20" s="84"/>
      <c r="S20" s="84"/>
      <c r="T20" s="84"/>
      <c r="U20" s="84"/>
      <c r="V20" s="84"/>
      <c r="W20" s="84"/>
      <c r="X20" s="84"/>
    </row>
    <row r="21" ht="26" customHeight="1" spans="1:24">
      <c r="A21" s="153" t="s">
        <v>70</v>
      </c>
      <c r="B21" s="153" t="s">
        <v>70</v>
      </c>
      <c r="C21" s="153" t="s">
        <v>240</v>
      </c>
      <c r="D21" s="153" t="s">
        <v>241</v>
      </c>
      <c r="E21" s="153" t="s">
        <v>115</v>
      </c>
      <c r="F21" s="153" t="s">
        <v>116</v>
      </c>
      <c r="G21" s="153" t="s">
        <v>244</v>
      </c>
      <c r="H21" s="153" t="s">
        <v>245</v>
      </c>
      <c r="I21" s="84">
        <v>41262</v>
      </c>
      <c r="J21" s="84">
        <v>41262</v>
      </c>
      <c r="K21" s="23"/>
      <c r="L21" s="23"/>
      <c r="M21" s="84">
        <v>41262</v>
      </c>
      <c r="N21" s="23"/>
      <c r="O21" s="84"/>
      <c r="P21" s="84"/>
      <c r="Q21" s="84"/>
      <c r="R21" s="84"/>
      <c r="S21" s="84"/>
      <c r="T21" s="84"/>
      <c r="U21" s="84"/>
      <c r="V21" s="84"/>
      <c r="W21" s="84"/>
      <c r="X21" s="84"/>
    </row>
    <row r="22" ht="26" customHeight="1" spans="1:24">
      <c r="A22" s="153" t="s">
        <v>70</v>
      </c>
      <c r="B22" s="153" t="s">
        <v>70</v>
      </c>
      <c r="C22" s="153" t="s">
        <v>246</v>
      </c>
      <c r="D22" s="153" t="s">
        <v>247</v>
      </c>
      <c r="E22" s="153" t="s">
        <v>102</v>
      </c>
      <c r="F22" s="153" t="s">
        <v>103</v>
      </c>
      <c r="G22" s="153" t="s">
        <v>248</v>
      </c>
      <c r="H22" s="153" t="s">
        <v>249</v>
      </c>
      <c r="I22" s="84">
        <v>641795.85</v>
      </c>
      <c r="J22" s="84">
        <v>641795.85</v>
      </c>
      <c r="K22" s="23"/>
      <c r="L22" s="23"/>
      <c r="M22" s="84">
        <v>641795.85</v>
      </c>
      <c r="N22" s="23"/>
      <c r="O22" s="84"/>
      <c r="P22" s="84"/>
      <c r="Q22" s="84"/>
      <c r="R22" s="84"/>
      <c r="S22" s="84"/>
      <c r="T22" s="84"/>
      <c r="U22" s="84"/>
      <c r="V22" s="84"/>
      <c r="W22" s="84"/>
      <c r="X22" s="84"/>
    </row>
    <row r="23" ht="26" customHeight="1" spans="1:24">
      <c r="A23" s="153" t="s">
        <v>70</v>
      </c>
      <c r="B23" s="153" t="s">
        <v>70</v>
      </c>
      <c r="C23" s="153" t="s">
        <v>250</v>
      </c>
      <c r="D23" s="153" t="s">
        <v>251</v>
      </c>
      <c r="E23" s="153" t="s">
        <v>113</v>
      </c>
      <c r="F23" s="153" t="s">
        <v>114</v>
      </c>
      <c r="G23" s="153" t="s">
        <v>242</v>
      </c>
      <c r="H23" s="153" t="s">
        <v>243</v>
      </c>
      <c r="I23" s="84">
        <v>33058.12</v>
      </c>
      <c r="J23" s="84">
        <v>33058.12</v>
      </c>
      <c r="K23" s="23"/>
      <c r="L23" s="23"/>
      <c r="M23" s="84">
        <v>33058.12</v>
      </c>
      <c r="N23" s="23"/>
      <c r="O23" s="84"/>
      <c r="P23" s="84"/>
      <c r="Q23" s="84"/>
      <c r="R23" s="84"/>
      <c r="S23" s="84"/>
      <c r="T23" s="84"/>
      <c r="U23" s="84"/>
      <c r="V23" s="84"/>
      <c r="W23" s="84"/>
      <c r="X23" s="84"/>
    </row>
    <row r="24" ht="26" customHeight="1" spans="1:24">
      <c r="A24" s="153" t="s">
        <v>70</v>
      </c>
      <c r="B24" s="153" t="s">
        <v>70</v>
      </c>
      <c r="C24" s="153" t="s">
        <v>250</v>
      </c>
      <c r="D24" s="153" t="s">
        <v>251</v>
      </c>
      <c r="E24" s="153" t="s">
        <v>113</v>
      </c>
      <c r="F24" s="153" t="s">
        <v>114</v>
      </c>
      <c r="G24" s="153" t="s">
        <v>242</v>
      </c>
      <c r="H24" s="153" t="s">
        <v>243</v>
      </c>
      <c r="I24" s="84">
        <v>7346.25</v>
      </c>
      <c r="J24" s="84">
        <v>7346.25</v>
      </c>
      <c r="K24" s="23"/>
      <c r="L24" s="23"/>
      <c r="M24" s="84">
        <v>7346.25</v>
      </c>
      <c r="N24" s="23"/>
      <c r="O24" s="84"/>
      <c r="P24" s="84"/>
      <c r="Q24" s="84"/>
      <c r="R24" s="84"/>
      <c r="S24" s="84"/>
      <c r="T24" s="84"/>
      <c r="U24" s="84"/>
      <c r="V24" s="84"/>
      <c r="W24" s="84"/>
      <c r="X24" s="84"/>
    </row>
    <row r="25" ht="26" customHeight="1" spans="1:24">
      <c r="A25" s="153" t="s">
        <v>70</v>
      </c>
      <c r="B25" s="153" t="s">
        <v>70</v>
      </c>
      <c r="C25" s="153" t="s">
        <v>250</v>
      </c>
      <c r="D25" s="153" t="s">
        <v>251</v>
      </c>
      <c r="E25" s="153" t="s">
        <v>113</v>
      </c>
      <c r="F25" s="153" t="s">
        <v>114</v>
      </c>
      <c r="G25" s="153" t="s">
        <v>242</v>
      </c>
      <c r="H25" s="153" t="s">
        <v>243</v>
      </c>
      <c r="I25" s="84">
        <v>286503.68</v>
      </c>
      <c r="J25" s="84">
        <v>286503.68</v>
      </c>
      <c r="K25" s="23"/>
      <c r="L25" s="23"/>
      <c r="M25" s="84">
        <v>286503.68</v>
      </c>
      <c r="N25" s="23"/>
      <c r="O25" s="84"/>
      <c r="P25" s="84"/>
      <c r="Q25" s="84"/>
      <c r="R25" s="84"/>
      <c r="S25" s="84"/>
      <c r="T25" s="84"/>
      <c r="U25" s="84"/>
      <c r="V25" s="84"/>
      <c r="W25" s="84"/>
      <c r="X25" s="84"/>
    </row>
    <row r="26" ht="26" customHeight="1" spans="1:24">
      <c r="A26" s="153" t="s">
        <v>70</v>
      </c>
      <c r="B26" s="153" t="s">
        <v>70</v>
      </c>
      <c r="C26" s="153" t="s">
        <v>250</v>
      </c>
      <c r="D26" s="153" t="s">
        <v>251</v>
      </c>
      <c r="E26" s="153" t="s">
        <v>115</v>
      </c>
      <c r="F26" s="153" t="s">
        <v>116</v>
      </c>
      <c r="G26" s="153" t="s">
        <v>244</v>
      </c>
      <c r="H26" s="153" t="s">
        <v>245</v>
      </c>
      <c r="I26" s="84">
        <v>183656.2</v>
      </c>
      <c r="J26" s="84">
        <v>183656.2</v>
      </c>
      <c r="K26" s="23"/>
      <c r="L26" s="23"/>
      <c r="M26" s="84">
        <v>183656.2</v>
      </c>
      <c r="N26" s="23"/>
      <c r="O26" s="84"/>
      <c r="P26" s="84"/>
      <c r="Q26" s="84"/>
      <c r="R26" s="84"/>
      <c r="S26" s="84"/>
      <c r="T26" s="84"/>
      <c r="U26" s="84"/>
      <c r="V26" s="84"/>
      <c r="W26" s="84"/>
      <c r="X26" s="84"/>
    </row>
    <row r="27" ht="26" customHeight="1" spans="1:24">
      <c r="A27" s="153" t="s">
        <v>70</v>
      </c>
      <c r="B27" s="153" t="s">
        <v>70</v>
      </c>
      <c r="C27" s="153" t="s">
        <v>250</v>
      </c>
      <c r="D27" s="153" t="s">
        <v>251</v>
      </c>
      <c r="E27" s="153" t="s">
        <v>117</v>
      </c>
      <c r="F27" s="153" t="s">
        <v>118</v>
      </c>
      <c r="G27" s="153" t="s">
        <v>232</v>
      </c>
      <c r="H27" s="153" t="s">
        <v>233</v>
      </c>
      <c r="I27" s="84">
        <v>19795</v>
      </c>
      <c r="J27" s="84">
        <v>19795</v>
      </c>
      <c r="K27" s="23"/>
      <c r="L27" s="23"/>
      <c r="M27" s="84">
        <v>19795</v>
      </c>
      <c r="N27" s="23"/>
      <c r="O27" s="84"/>
      <c r="P27" s="84"/>
      <c r="Q27" s="84"/>
      <c r="R27" s="84"/>
      <c r="S27" s="84"/>
      <c r="T27" s="84"/>
      <c r="U27" s="84"/>
      <c r="V27" s="84"/>
      <c r="W27" s="84"/>
      <c r="X27" s="84"/>
    </row>
    <row r="28" ht="26" customHeight="1" spans="1:24">
      <c r="A28" s="153" t="s">
        <v>70</v>
      </c>
      <c r="B28" s="153" t="s">
        <v>70</v>
      </c>
      <c r="C28" s="153" t="s">
        <v>252</v>
      </c>
      <c r="D28" s="153" t="s">
        <v>253</v>
      </c>
      <c r="E28" s="153" t="s">
        <v>104</v>
      </c>
      <c r="F28" s="153" t="s">
        <v>105</v>
      </c>
      <c r="G28" s="153" t="s">
        <v>254</v>
      </c>
      <c r="H28" s="153" t="s">
        <v>253</v>
      </c>
      <c r="I28" s="84">
        <v>120000</v>
      </c>
      <c r="J28" s="84">
        <v>120000</v>
      </c>
      <c r="K28" s="23"/>
      <c r="L28" s="23"/>
      <c r="M28" s="84">
        <v>120000</v>
      </c>
      <c r="N28" s="23"/>
      <c r="O28" s="84"/>
      <c r="P28" s="84"/>
      <c r="Q28" s="84"/>
      <c r="R28" s="84"/>
      <c r="S28" s="84"/>
      <c r="T28" s="84"/>
      <c r="U28" s="84"/>
      <c r="V28" s="84"/>
      <c r="W28" s="84"/>
      <c r="X28" s="84"/>
    </row>
    <row r="29" ht="26" customHeight="1" spans="1:24">
      <c r="A29" s="153" t="s">
        <v>70</v>
      </c>
      <c r="B29" s="153" t="s">
        <v>70</v>
      </c>
      <c r="C29" s="153" t="s">
        <v>255</v>
      </c>
      <c r="D29" s="153" t="s">
        <v>256</v>
      </c>
      <c r="E29" s="153" t="s">
        <v>125</v>
      </c>
      <c r="F29" s="153" t="s">
        <v>126</v>
      </c>
      <c r="G29" s="153" t="s">
        <v>228</v>
      </c>
      <c r="H29" s="153" t="s">
        <v>229</v>
      </c>
      <c r="I29" s="84">
        <v>456120</v>
      </c>
      <c r="J29" s="84">
        <v>456120</v>
      </c>
      <c r="K29" s="23"/>
      <c r="L29" s="23"/>
      <c r="M29" s="84">
        <v>456120</v>
      </c>
      <c r="N29" s="23"/>
      <c r="O29" s="84"/>
      <c r="P29" s="84"/>
      <c r="Q29" s="84"/>
      <c r="R29" s="84"/>
      <c r="S29" s="84"/>
      <c r="T29" s="84"/>
      <c r="U29" s="84"/>
      <c r="V29" s="84"/>
      <c r="W29" s="84"/>
      <c r="X29" s="84"/>
    </row>
    <row r="30" ht="26" customHeight="1" spans="1:24">
      <c r="A30" s="35" t="s">
        <v>175</v>
      </c>
      <c r="B30" s="36"/>
      <c r="C30" s="154"/>
      <c r="D30" s="154"/>
      <c r="E30" s="154"/>
      <c r="F30" s="154"/>
      <c r="G30" s="154"/>
      <c r="H30" s="155"/>
      <c r="I30" s="84">
        <v>6390657.8</v>
      </c>
      <c r="J30" s="84">
        <v>6390657.8</v>
      </c>
      <c r="K30" s="84"/>
      <c r="L30" s="84"/>
      <c r="M30" s="84">
        <v>6390657.8</v>
      </c>
      <c r="N30" s="84"/>
      <c r="O30" s="84"/>
      <c r="P30" s="84"/>
      <c r="Q30" s="84"/>
      <c r="R30" s="84"/>
      <c r="S30" s="84"/>
      <c r="T30" s="84"/>
      <c r="U30" s="84"/>
      <c r="V30" s="84"/>
      <c r="W30" s="84"/>
      <c r="X30" s="84"/>
    </row>
  </sheetData>
  <mergeCells count="31">
    <mergeCell ref="A2:X2"/>
    <mergeCell ref="A3:H3"/>
    <mergeCell ref="I4:X4"/>
    <mergeCell ref="J5:N5"/>
    <mergeCell ref="O5:Q5"/>
    <mergeCell ref="S5:X5"/>
    <mergeCell ref="A30:H3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workbookViewId="0">
      <selection activeCell="C12" sqref="C12"/>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39"/>
      <c r="E1" s="1"/>
      <c r="F1" s="1"/>
      <c r="G1" s="1"/>
      <c r="H1" s="1"/>
      <c r="U1" s="139"/>
      <c r="W1" s="140" t="s">
        <v>257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24" customHeight="1" spans="1:23">
      <c r="A3" s="4" t="str">
        <f>"单位名称："&amp;"禄劝彝族苗族自治县医疗保障局"</f>
        <v>单位名称：禄劝彝族苗族自治县医疗保障局</v>
      </c>
      <c r="B3" s="5"/>
      <c r="C3" s="5"/>
      <c r="D3" s="5"/>
      <c r="E3" s="5"/>
      <c r="F3" s="5"/>
      <c r="G3" s="5"/>
      <c r="H3" s="5"/>
      <c r="I3" s="6"/>
      <c r="J3" s="6"/>
      <c r="K3" s="6"/>
      <c r="L3" s="6"/>
      <c r="M3" s="6"/>
      <c r="N3" s="6"/>
      <c r="O3" s="6"/>
      <c r="P3" s="6"/>
      <c r="Q3" s="6"/>
      <c r="U3" s="139"/>
      <c r="W3" s="112" t="s">
        <v>1</v>
      </c>
    </row>
    <row r="4" ht="21.75" customHeight="1" spans="1:23">
      <c r="A4" s="8" t="s">
        <v>258</v>
      </c>
      <c r="B4" s="9" t="s">
        <v>187</v>
      </c>
      <c r="C4" s="8" t="s">
        <v>188</v>
      </c>
      <c r="D4" s="8" t="s">
        <v>259</v>
      </c>
      <c r="E4" s="9" t="s">
        <v>189</v>
      </c>
      <c r="F4" s="9" t="s">
        <v>190</v>
      </c>
      <c r="G4" s="9" t="s">
        <v>260</v>
      </c>
      <c r="H4" s="9" t="s">
        <v>261</v>
      </c>
      <c r="I4" s="28" t="s">
        <v>55</v>
      </c>
      <c r="J4" s="10" t="s">
        <v>262</v>
      </c>
      <c r="K4" s="11"/>
      <c r="L4" s="11"/>
      <c r="M4" s="12"/>
      <c r="N4" s="10" t="s">
        <v>195</v>
      </c>
      <c r="O4" s="11"/>
      <c r="P4" s="12"/>
      <c r="Q4" s="9" t="s">
        <v>61</v>
      </c>
      <c r="R4" s="10" t="s">
        <v>62</v>
      </c>
      <c r="S4" s="11"/>
      <c r="T4" s="11"/>
      <c r="U4" s="11"/>
      <c r="V4" s="11"/>
      <c r="W4" s="12"/>
    </row>
    <row r="5" ht="21.75" customHeight="1" spans="1:23">
      <c r="A5" s="13"/>
      <c r="B5" s="29"/>
      <c r="C5" s="13"/>
      <c r="D5" s="13"/>
      <c r="E5" s="14"/>
      <c r="F5" s="14"/>
      <c r="G5" s="14"/>
      <c r="H5" s="14"/>
      <c r="I5" s="29"/>
      <c r="J5" s="141" t="s">
        <v>58</v>
      </c>
      <c r="K5" s="142"/>
      <c r="L5" s="9" t="s">
        <v>59</v>
      </c>
      <c r="M5" s="9" t="s">
        <v>60</v>
      </c>
      <c r="N5" s="9" t="s">
        <v>58</v>
      </c>
      <c r="O5" s="9" t="s">
        <v>59</v>
      </c>
      <c r="P5" s="9" t="s">
        <v>60</v>
      </c>
      <c r="Q5" s="14"/>
      <c r="R5" s="9" t="s">
        <v>57</v>
      </c>
      <c r="S5" s="9" t="s">
        <v>64</v>
      </c>
      <c r="T5" s="9" t="s">
        <v>201</v>
      </c>
      <c r="U5" s="9" t="s">
        <v>66</v>
      </c>
      <c r="V5" s="9" t="s">
        <v>67</v>
      </c>
      <c r="W5" s="9" t="s">
        <v>68</v>
      </c>
    </row>
    <row r="6" ht="21" customHeight="1" spans="1:23">
      <c r="A6" s="29"/>
      <c r="B6" s="29"/>
      <c r="C6" s="29"/>
      <c r="D6" s="29"/>
      <c r="E6" s="29"/>
      <c r="F6" s="29"/>
      <c r="G6" s="29"/>
      <c r="H6" s="29"/>
      <c r="I6" s="29"/>
      <c r="J6" s="143" t="s">
        <v>57</v>
      </c>
      <c r="K6" s="144"/>
      <c r="L6" s="29"/>
      <c r="M6" s="29"/>
      <c r="N6" s="29"/>
      <c r="O6" s="29"/>
      <c r="P6" s="29"/>
      <c r="Q6" s="29"/>
      <c r="R6" s="29"/>
      <c r="S6" s="29"/>
      <c r="T6" s="29"/>
      <c r="U6" s="29"/>
      <c r="V6" s="29"/>
      <c r="W6" s="29"/>
    </row>
    <row r="7" ht="39.75" customHeight="1" spans="1:23">
      <c r="A7" s="16"/>
      <c r="B7" s="18"/>
      <c r="C7" s="16"/>
      <c r="D7" s="16"/>
      <c r="E7" s="17"/>
      <c r="F7" s="17"/>
      <c r="G7" s="17"/>
      <c r="H7" s="17"/>
      <c r="I7" s="18"/>
      <c r="J7" s="68" t="s">
        <v>57</v>
      </c>
      <c r="K7" s="68" t="s">
        <v>263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0">
        <v>12</v>
      </c>
      <c r="M8" s="30">
        <v>13</v>
      </c>
      <c r="N8" s="30">
        <v>14</v>
      </c>
      <c r="O8" s="30">
        <v>15</v>
      </c>
      <c r="P8" s="30">
        <v>16</v>
      </c>
      <c r="Q8" s="30">
        <v>17</v>
      </c>
      <c r="R8" s="30">
        <v>18</v>
      </c>
      <c r="S8" s="30">
        <v>19</v>
      </c>
      <c r="T8" s="30">
        <v>20</v>
      </c>
      <c r="U8" s="19">
        <v>21</v>
      </c>
      <c r="V8" s="30">
        <v>22</v>
      </c>
      <c r="W8" s="19">
        <v>23</v>
      </c>
    </row>
    <row r="9" ht="37" customHeight="1" spans="1:23">
      <c r="A9" s="70" t="s">
        <v>264</v>
      </c>
      <c r="B9" s="70" t="s">
        <v>265</v>
      </c>
      <c r="C9" s="70" t="s">
        <v>266</v>
      </c>
      <c r="D9" s="70" t="s">
        <v>70</v>
      </c>
      <c r="E9" s="70" t="s">
        <v>129</v>
      </c>
      <c r="F9" s="70" t="s">
        <v>130</v>
      </c>
      <c r="G9" s="70" t="s">
        <v>267</v>
      </c>
      <c r="H9" s="70" t="s">
        <v>268</v>
      </c>
      <c r="I9" s="84">
        <v>50000</v>
      </c>
      <c r="J9" s="84">
        <v>50000</v>
      </c>
      <c r="K9" s="84">
        <v>50000</v>
      </c>
      <c r="L9" s="84"/>
      <c r="M9" s="84"/>
      <c r="N9" s="84"/>
      <c r="O9" s="84"/>
      <c r="P9" s="84"/>
      <c r="Q9" s="84"/>
      <c r="R9" s="84"/>
      <c r="S9" s="84"/>
      <c r="T9" s="84"/>
      <c r="U9" s="84"/>
      <c r="V9" s="84"/>
      <c r="W9" s="84"/>
    </row>
    <row r="10" ht="37" customHeight="1" spans="1:23">
      <c r="A10" s="70" t="s">
        <v>264</v>
      </c>
      <c r="B10" s="70" t="s">
        <v>269</v>
      </c>
      <c r="C10" s="70" t="s">
        <v>270</v>
      </c>
      <c r="D10" s="70" t="s">
        <v>70</v>
      </c>
      <c r="E10" s="70" t="s">
        <v>127</v>
      </c>
      <c r="F10" s="70" t="s">
        <v>128</v>
      </c>
      <c r="G10" s="70" t="s">
        <v>267</v>
      </c>
      <c r="H10" s="70" t="s">
        <v>268</v>
      </c>
      <c r="I10" s="84">
        <v>100000</v>
      </c>
      <c r="J10" s="84">
        <v>100000</v>
      </c>
      <c r="K10" s="84">
        <v>100000</v>
      </c>
      <c r="L10" s="84"/>
      <c r="M10" s="84"/>
      <c r="N10" s="84"/>
      <c r="O10" s="84"/>
      <c r="P10" s="84"/>
      <c r="Q10" s="84"/>
      <c r="R10" s="84"/>
      <c r="S10" s="84"/>
      <c r="T10" s="84"/>
      <c r="U10" s="84"/>
      <c r="V10" s="84"/>
      <c r="W10" s="84"/>
    </row>
    <row r="11" ht="37" customHeight="1" spans="1:23">
      <c r="A11" s="70" t="s">
        <v>264</v>
      </c>
      <c r="B11" s="70" t="s">
        <v>271</v>
      </c>
      <c r="C11" s="70" t="s">
        <v>272</v>
      </c>
      <c r="D11" s="70" t="s">
        <v>70</v>
      </c>
      <c r="E11" s="70" t="s">
        <v>127</v>
      </c>
      <c r="F11" s="70" t="s">
        <v>128</v>
      </c>
      <c r="G11" s="70" t="s">
        <v>267</v>
      </c>
      <c r="H11" s="70" t="s">
        <v>268</v>
      </c>
      <c r="I11" s="84">
        <v>369781.06</v>
      </c>
      <c r="J11" s="84"/>
      <c r="K11" s="84"/>
      <c r="L11" s="84"/>
      <c r="M11" s="84"/>
      <c r="N11" s="84">
        <v>369781.06</v>
      </c>
      <c r="O11" s="84"/>
      <c r="P11" s="84"/>
      <c r="Q11" s="84"/>
      <c r="R11" s="84"/>
      <c r="S11" s="84"/>
      <c r="T11" s="84"/>
      <c r="U11" s="84"/>
      <c r="V11" s="84"/>
      <c r="W11" s="84"/>
    </row>
    <row r="12" ht="37" customHeight="1" spans="1:23">
      <c r="A12" s="70" t="s">
        <v>264</v>
      </c>
      <c r="B12" s="70" t="s">
        <v>273</v>
      </c>
      <c r="C12" s="70" t="s">
        <v>274</v>
      </c>
      <c r="D12" s="70" t="s">
        <v>70</v>
      </c>
      <c r="E12" s="70" t="s">
        <v>125</v>
      </c>
      <c r="F12" s="70" t="s">
        <v>126</v>
      </c>
      <c r="G12" s="70" t="s">
        <v>275</v>
      </c>
      <c r="H12" s="70" t="s">
        <v>276</v>
      </c>
      <c r="I12" s="84">
        <v>54381.4</v>
      </c>
      <c r="J12" s="84">
        <v>54381.4</v>
      </c>
      <c r="K12" s="84">
        <v>54381.4</v>
      </c>
      <c r="L12" s="84"/>
      <c r="M12" s="84"/>
      <c r="N12" s="84"/>
      <c r="O12" s="84"/>
      <c r="P12" s="84"/>
      <c r="Q12" s="84"/>
      <c r="R12" s="84"/>
      <c r="S12" s="84"/>
      <c r="T12" s="84"/>
      <c r="U12" s="84"/>
      <c r="V12" s="84"/>
      <c r="W12" s="84"/>
    </row>
    <row r="13" ht="37" customHeight="1" spans="1:23">
      <c r="A13" s="70" t="s">
        <v>264</v>
      </c>
      <c r="B13" s="70" t="s">
        <v>277</v>
      </c>
      <c r="C13" s="70" t="s">
        <v>278</v>
      </c>
      <c r="D13" s="70" t="s">
        <v>70</v>
      </c>
      <c r="E13" s="70" t="s">
        <v>125</v>
      </c>
      <c r="F13" s="70" t="s">
        <v>126</v>
      </c>
      <c r="G13" s="70" t="s">
        <v>218</v>
      </c>
      <c r="H13" s="70" t="s">
        <v>219</v>
      </c>
      <c r="I13" s="84">
        <v>20000</v>
      </c>
      <c r="J13" s="84"/>
      <c r="K13" s="84"/>
      <c r="L13" s="84"/>
      <c r="M13" s="84"/>
      <c r="N13" s="84"/>
      <c r="O13" s="84"/>
      <c r="P13" s="84"/>
      <c r="Q13" s="84"/>
      <c r="R13" s="84">
        <v>20000</v>
      </c>
      <c r="S13" s="84"/>
      <c r="T13" s="84"/>
      <c r="U13" s="84"/>
      <c r="V13" s="84"/>
      <c r="W13" s="84">
        <v>20000</v>
      </c>
    </row>
    <row r="14" ht="37" customHeight="1" spans="1:23">
      <c r="A14" s="70" t="s">
        <v>279</v>
      </c>
      <c r="B14" s="70" t="s">
        <v>280</v>
      </c>
      <c r="C14" s="70" t="s">
        <v>281</v>
      </c>
      <c r="D14" s="70" t="s">
        <v>70</v>
      </c>
      <c r="E14" s="70" t="s">
        <v>121</v>
      </c>
      <c r="F14" s="70" t="s">
        <v>122</v>
      </c>
      <c r="G14" s="70" t="s">
        <v>224</v>
      </c>
      <c r="H14" s="70" t="s">
        <v>225</v>
      </c>
      <c r="I14" s="84">
        <v>2394398.37</v>
      </c>
      <c r="J14" s="84">
        <v>2394398.37</v>
      </c>
      <c r="K14" s="84">
        <v>2394398.37</v>
      </c>
      <c r="L14" s="84"/>
      <c r="M14" s="84"/>
      <c r="N14" s="84"/>
      <c r="O14" s="84"/>
      <c r="P14" s="84"/>
      <c r="Q14" s="84"/>
      <c r="R14" s="84"/>
      <c r="S14" s="84"/>
      <c r="T14" s="84"/>
      <c r="U14" s="84"/>
      <c r="V14" s="84"/>
      <c r="W14" s="84"/>
    </row>
    <row r="15" ht="37" customHeight="1" spans="1:23">
      <c r="A15" s="35" t="s">
        <v>175</v>
      </c>
      <c r="B15" s="36"/>
      <c r="C15" s="36"/>
      <c r="D15" s="36"/>
      <c r="E15" s="36"/>
      <c r="F15" s="36"/>
      <c r="G15" s="36"/>
      <c r="H15" s="37"/>
      <c r="I15" s="84">
        <v>2988560.83</v>
      </c>
      <c r="J15" s="84">
        <v>2598779.77</v>
      </c>
      <c r="K15" s="84">
        <v>2598779.77</v>
      </c>
      <c r="L15" s="84"/>
      <c r="M15" s="84"/>
      <c r="N15" s="84">
        <v>369781.06</v>
      </c>
      <c r="O15" s="84"/>
      <c r="P15" s="84"/>
      <c r="Q15" s="84"/>
      <c r="R15" s="84">
        <v>20000</v>
      </c>
      <c r="S15" s="84"/>
      <c r="T15" s="84"/>
      <c r="U15" s="84"/>
      <c r="V15" s="84"/>
      <c r="W15" s="84">
        <v>20000</v>
      </c>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opLeftCell="A38" workbookViewId="0">
      <selection activeCell="G47" sqref="G47"/>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53.5583333333333" customWidth="1"/>
  </cols>
  <sheetData>
    <row r="1" ht="18" customHeight="1" spans="1:10">
      <c r="J1" s="2" t="s">
        <v>282</v>
      </c>
    </row>
    <row r="2" ht="39.75" customHeight="1" spans="1:10">
      <c r="A2" s="66" t="str">
        <f>"2026"&amp;"年部门项目支出绩效目标表"</f>
        <v>2026年部门项目支出绩效目标表</v>
      </c>
      <c r="B2" s="3"/>
      <c r="C2" s="3"/>
      <c r="D2" s="3"/>
      <c r="E2" s="3"/>
      <c r="F2" s="67"/>
      <c r="G2" s="3"/>
      <c r="H2" s="67"/>
      <c r="I2" s="67"/>
      <c r="J2" s="3"/>
    </row>
    <row r="3" ht="23" customHeight="1" spans="1:10">
      <c r="A3" s="4" t="str">
        <f>"单位名称："&amp;"禄劝彝族苗族自治县医疗保障局"</f>
        <v>单位名称：禄劝彝族苗族自治县医疗保障局</v>
      </c>
    </row>
    <row r="4" ht="44.25" customHeight="1" spans="1:10">
      <c r="A4" s="68" t="s">
        <v>188</v>
      </c>
      <c r="B4" s="68" t="s">
        <v>283</v>
      </c>
      <c r="C4" s="68" t="s">
        <v>284</v>
      </c>
      <c r="D4" s="68" t="s">
        <v>285</v>
      </c>
      <c r="E4" s="68" t="s">
        <v>286</v>
      </c>
      <c r="F4" s="69" t="s">
        <v>287</v>
      </c>
      <c r="G4" s="68" t="s">
        <v>288</v>
      </c>
      <c r="H4" s="69" t="s">
        <v>289</v>
      </c>
      <c r="I4" s="69" t="s">
        <v>290</v>
      </c>
      <c r="J4" s="68" t="s">
        <v>291</v>
      </c>
    </row>
    <row r="5" ht="18.75" customHeight="1" spans="1:10">
      <c r="A5" s="136">
        <v>1</v>
      </c>
      <c r="B5" s="136">
        <v>2</v>
      </c>
      <c r="C5" s="136">
        <v>3</v>
      </c>
      <c r="D5" s="136">
        <v>4</v>
      </c>
      <c r="E5" s="136">
        <v>5</v>
      </c>
      <c r="F5" s="30">
        <v>6</v>
      </c>
      <c r="G5" s="136">
        <v>7</v>
      </c>
      <c r="H5" s="30">
        <v>8</v>
      </c>
      <c r="I5" s="30">
        <v>9</v>
      </c>
      <c r="J5" s="136">
        <v>10</v>
      </c>
    </row>
    <row r="6" ht="42" customHeight="1" spans="1:10">
      <c r="A6" s="31" t="s">
        <v>70</v>
      </c>
      <c r="B6" s="70"/>
      <c r="C6" s="70"/>
      <c r="D6" s="70"/>
      <c r="E6" s="56"/>
      <c r="F6" s="71"/>
      <c r="G6" s="56"/>
      <c r="H6" s="71"/>
      <c r="I6" s="71"/>
      <c r="J6" s="56"/>
    </row>
    <row r="7" ht="42" customHeight="1" spans="1:10">
      <c r="A7" s="137" t="s">
        <v>70</v>
      </c>
      <c r="B7" s="20"/>
      <c r="C7" s="20"/>
      <c r="D7" s="20"/>
      <c r="E7" s="31"/>
      <c r="F7" s="20"/>
      <c r="G7" s="31"/>
      <c r="H7" s="20"/>
      <c r="I7" s="20"/>
      <c r="J7" s="31"/>
    </row>
    <row r="8" ht="52" customHeight="1" spans="1:10">
      <c r="A8" s="138" t="s">
        <v>281</v>
      </c>
      <c r="B8" s="20" t="s">
        <v>292</v>
      </c>
      <c r="C8" s="20" t="s">
        <v>293</v>
      </c>
      <c r="D8" s="20" t="s">
        <v>294</v>
      </c>
      <c r="E8" s="31" t="s">
        <v>295</v>
      </c>
      <c r="F8" s="20" t="s">
        <v>296</v>
      </c>
      <c r="G8" s="31" t="s">
        <v>297</v>
      </c>
      <c r="H8" s="20" t="s">
        <v>298</v>
      </c>
      <c r="I8" s="20" t="s">
        <v>299</v>
      </c>
      <c r="J8" s="31" t="s">
        <v>300</v>
      </c>
    </row>
    <row r="9" ht="52" customHeight="1" spans="1:10">
      <c r="A9" s="138" t="s">
        <v>281</v>
      </c>
      <c r="B9" s="20" t="s">
        <v>292</v>
      </c>
      <c r="C9" s="20" t="s">
        <v>293</v>
      </c>
      <c r="D9" s="20" t="s">
        <v>301</v>
      </c>
      <c r="E9" s="31" t="s">
        <v>302</v>
      </c>
      <c r="F9" s="20" t="s">
        <v>296</v>
      </c>
      <c r="G9" s="31" t="s">
        <v>303</v>
      </c>
      <c r="H9" s="20" t="s">
        <v>304</v>
      </c>
      <c r="I9" s="20" t="s">
        <v>305</v>
      </c>
      <c r="J9" s="31" t="s">
        <v>306</v>
      </c>
    </row>
    <row r="10" ht="52" customHeight="1" spans="1:10">
      <c r="A10" s="138" t="s">
        <v>281</v>
      </c>
      <c r="B10" s="20" t="s">
        <v>292</v>
      </c>
      <c r="C10" s="20" t="s">
        <v>293</v>
      </c>
      <c r="D10" s="20" t="s">
        <v>301</v>
      </c>
      <c r="E10" s="31" t="s">
        <v>307</v>
      </c>
      <c r="F10" s="20" t="s">
        <v>296</v>
      </c>
      <c r="G10" s="31" t="s">
        <v>303</v>
      </c>
      <c r="H10" s="20" t="s">
        <v>304</v>
      </c>
      <c r="I10" s="20" t="s">
        <v>305</v>
      </c>
      <c r="J10" s="31" t="s">
        <v>308</v>
      </c>
    </row>
    <row r="11" ht="52" customHeight="1" spans="1:10">
      <c r="A11" s="138" t="s">
        <v>281</v>
      </c>
      <c r="B11" s="20" t="s">
        <v>292</v>
      </c>
      <c r="C11" s="20" t="s">
        <v>293</v>
      </c>
      <c r="D11" s="20" t="s">
        <v>301</v>
      </c>
      <c r="E11" s="31" t="s">
        <v>309</v>
      </c>
      <c r="F11" s="20" t="s">
        <v>310</v>
      </c>
      <c r="G11" s="31" t="s">
        <v>303</v>
      </c>
      <c r="H11" s="20" t="s">
        <v>304</v>
      </c>
      <c r="I11" s="20" t="s">
        <v>305</v>
      </c>
      <c r="J11" s="31" t="s">
        <v>311</v>
      </c>
    </row>
    <row r="12" ht="52" customHeight="1" spans="1:10">
      <c r="A12" s="138" t="s">
        <v>281</v>
      </c>
      <c r="B12" s="20" t="s">
        <v>292</v>
      </c>
      <c r="C12" s="20" t="s">
        <v>293</v>
      </c>
      <c r="D12" s="20" t="s">
        <v>301</v>
      </c>
      <c r="E12" s="31" t="s">
        <v>312</v>
      </c>
      <c r="F12" s="20" t="s">
        <v>310</v>
      </c>
      <c r="G12" s="31" t="s">
        <v>303</v>
      </c>
      <c r="H12" s="20" t="s">
        <v>304</v>
      </c>
      <c r="I12" s="20" t="s">
        <v>305</v>
      </c>
      <c r="J12" s="31" t="s">
        <v>313</v>
      </c>
    </row>
    <row r="13" ht="52" customHeight="1" spans="1:10">
      <c r="A13" s="138" t="s">
        <v>281</v>
      </c>
      <c r="B13" s="20" t="s">
        <v>292</v>
      </c>
      <c r="C13" s="20" t="s">
        <v>293</v>
      </c>
      <c r="D13" s="20" t="s">
        <v>314</v>
      </c>
      <c r="E13" s="31" t="s">
        <v>315</v>
      </c>
      <c r="F13" s="20" t="s">
        <v>296</v>
      </c>
      <c r="G13" s="31" t="s">
        <v>303</v>
      </c>
      <c r="H13" s="20" t="s">
        <v>304</v>
      </c>
      <c r="I13" s="20" t="s">
        <v>305</v>
      </c>
      <c r="J13" s="31" t="s">
        <v>316</v>
      </c>
    </row>
    <row r="14" ht="52" customHeight="1" spans="1:10">
      <c r="A14" s="138" t="s">
        <v>281</v>
      </c>
      <c r="B14" s="20" t="s">
        <v>292</v>
      </c>
      <c r="C14" s="20" t="s">
        <v>317</v>
      </c>
      <c r="D14" s="20" t="s">
        <v>318</v>
      </c>
      <c r="E14" s="31" t="s">
        <v>319</v>
      </c>
      <c r="F14" s="20" t="s">
        <v>310</v>
      </c>
      <c r="G14" s="31" t="s">
        <v>320</v>
      </c>
      <c r="H14" s="20" t="s">
        <v>304</v>
      </c>
      <c r="I14" s="20" t="s">
        <v>305</v>
      </c>
      <c r="J14" s="31" t="s">
        <v>321</v>
      </c>
    </row>
    <row r="15" ht="52" customHeight="1" spans="1:10">
      <c r="A15" s="138" t="s">
        <v>281</v>
      </c>
      <c r="B15" s="20" t="s">
        <v>292</v>
      </c>
      <c r="C15" s="20" t="s">
        <v>317</v>
      </c>
      <c r="D15" s="20" t="s">
        <v>318</v>
      </c>
      <c r="E15" s="31" t="s">
        <v>322</v>
      </c>
      <c r="F15" s="20" t="s">
        <v>296</v>
      </c>
      <c r="G15" s="31" t="s">
        <v>303</v>
      </c>
      <c r="H15" s="20" t="s">
        <v>304</v>
      </c>
      <c r="I15" s="20" t="s">
        <v>305</v>
      </c>
      <c r="J15" s="31" t="s">
        <v>323</v>
      </c>
    </row>
    <row r="16" ht="52" customHeight="1" spans="1:10">
      <c r="A16" s="138" t="s">
        <v>281</v>
      </c>
      <c r="B16" s="20" t="s">
        <v>292</v>
      </c>
      <c r="C16" s="20" t="s">
        <v>324</v>
      </c>
      <c r="D16" s="20" t="s">
        <v>325</v>
      </c>
      <c r="E16" s="31" t="s">
        <v>326</v>
      </c>
      <c r="F16" s="20" t="s">
        <v>310</v>
      </c>
      <c r="G16" s="31" t="s">
        <v>327</v>
      </c>
      <c r="H16" s="20" t="s">
        <v>304</v>
      </c>
      <c r="I16" s="20" t="s">
        <v>305</v>
      </c>
      <c r="J16" s="31" t="s">
        <v>328</v>
      </c>
    </row>
    <row r="17" ht="52" customHeight="1" spans="1:10">
      <c r="A17" s="138" t="s">
        <v>266</v>
      </c>
      <c r="B17" s="20" t="s">
        <v>329</v>
      </c>
      <c r="C17" s="20" t="s">
        <v>293</v>
      </c>
      <c r="D17" s="20" t="s">
        <v>294</v>
      </c>
      <c r="E17" s="31" t="s">
        <v>330</v>
      </c>
      <c r="F17" s="20" t="s">
        <v>310</v>
      </c>
      <c r="G17" s="31" t="s">
        <v>84</v>
      </c>
      <c r="H17" s="20" t="s">
        <v>331</v>
      </c>
      <c r="I17" s="20" t="s">
        <v>305</v>
      </c>
      <c r="J17" s="31" t="s">
        <v>332</v>
      </c>
    </row>
    <row r="18" ht="52" customHeight="1" spans="1:10">
      <c r="A18" s="138" t="s">
        <v>266</v>
      </c>
      <c r="B18" s="20" t="s">
        <v>329</v>
      </c>
      <c r="C18" s="20" t="s">
        <v>293</v>
      </c>
      <c r="D18" s="20" t="s">
        <v>301</v>
      </c>
      <c r="E18" s="31" t="s">
        <v>333</v>
      </c>
      <c r="F18" s="20" t="s">
        <v>296</v>
      </c>
      <c r="G18" s="31" t="s">
        <v>334</v>
      </c>
      <c r="H18" s="20" t="s">
        <v>304</v>
      </c>
      <c r="I18" s="20" t="s">
        <v>305</v>
      </c>
      <c r="J18" s="31" t="s">
        <v>335</v>
      </c>
    </row>
    <row r="19" ht="52" customHeight="1" spans="1:10">
      <c r="A19" s="138" t="s">
        <v>266</v>
      </c>
      <c r="B19" s="20" t="s">
        <v>329</v>
      </c>
      <c r="C19" s="20" t="s">
        <v>293</v>
      </c>
      <c r="D19" s="20" t="s">
        <v>301</v>
      </c>
      <c r="E19" s="31" t="s">
        <v>336</v>
      </c>
      <c r="F19" s="20" t="s">
        <v>310</v>
      </c>
      <c r="G19" s="31" t="s">
        <v>337</v>
      </c>
      <c r="H19" s="20" t="s">
        <v>304</v>
      </c>
      <c r="I19" s="20" t="s">
        <v>305</v>
      </c>
      <c r="J19" s="31" t="s">
        <v>336</v>
      </c>
    </row>
    <row r="20" ht="52" customHeight="1" spans="1:10">
      <c r="A20" s="138" t="s">
        <v>266</v>
      </c>
      <c r="B20" s="20" t="s">
        <v>329</v>
      </c>
      <c r="C20" s="20" t="s">
        <v>317</v>
      </c>
      <c r="D20" s="20" t="s">
        <v>318</v>
      </c>
      <c r="E20" s="31" t="s">
        <v>338</v>
      </c>
      <c r="F20" s="20" t="s">
        <v>296</v>
      </c>
      <c r="G20" s="31" t="s">
        <v>339</v>
      </c>
      <c r="H20" s="20" t="s">
        <v>340</v>
      </c>
      <c r="I20" s="20" t="s">
        <v>299</v>
      </c>
      <c r="J20" s="31" t="s">
        <v>341</v>
      </c>
    </row>
    <row r="21" ht="52" customHeight="1" spans="1:10">
      <c r="A21" s="138" t="s">
        <v>266</v>
      </c>
      <c r="B21" s="20" t="s">
        <v>329</v>
      </c>
      <c r="C21" s="20" t="s">
        <v>317</v>
      </c>
      <c r="D21" s="20" t="s">
        <v>318</v>
      </c>
      <c r="E21" s="31" t="s">
        <v>342</v>
      </c>
      <c r="F21" s="20" t="s">
        <v>310</v>
      </c>
      <c r="G21" s="31" t="s">
        <v>303</v>
      </c>
      <c r="H21" s="20" t="s">
        <v>304</v>
      </c>
      <c r="I21" s="20" t="s">
        <v>305</v>
      </c>
      <c r="J21" s="31" t="s">
        <v>343</v>
      </c>
    </row>
    <row r="22" ht="52" customHeight="1" spans="1:10">
      <c r="A22" s="138" t="s">
        <v>266</v>
      </c>
      <c r="B22" s="20" t="s">
        <v>329</v>
      </c>
      <c r="C22" s="20" t="s">
        <v>317</v>
      </c>
      <c r="D22" s="20" t="s">
        <v>318</v>
      </c>
      <c r="E22" s="31" t="s">
        <v>344</v>
      </c>
      <c r="F22" s="20" t="s">
        <v>310</v>
      </c>
      <c r="G22" s="31" t="s">
        <v>334</v>
      </c>
      <c r="H22" s="20" t="s">
        <v>345</v>
      </c>
      <c r="I22" s="20" t="s">
        <v>305</v>
      </c>
      <c r="J22" s="31" t="s">
        <v>346</v>
      </c>
    </row>
    <row r="23" ht="52" customHeight="1" spans="1:10">
      <c r="A23" s="138" t="s">
        <v>266</v>
      </c>
      <c r="B23" s="20" t="s">
        <v>329</v>
      </c>
      <c r="C23" s="20" t="s">
        <v>317</v>
      </c>
      <c r="D23" s="20" t="s">
        <v>347</v>
      </c>
      <c r="E23" s="31" t="s">
        <v>348</v>
      </c>
      <c r="F23" s="20" t="s">
        <v>296</v>
      </c>
      <c r="G23" s="31" t="s">
        <v>83</v>
      </c>
      <c r="H23" s="20" t="s">
        <v>340</v>
      </c>
      <c r="I23" s="20" t="s">
        <v>305</v>
      </c>
      <c r="J23" s="31" t="s">
        <v>349</v>
      </c>
    </row>
    <row r="24" ht="52" customHeight="1" spans="1:10">
      <c r="A24" s="138" t="s">
        <v>266</v>
      </c>
      <c r="B24" s="20" t="s">
        <v>329</v>
      </c>
      <c r="C24" s="20" t="s">
        <v>324</v>
      </c>
      <c r="D24" s="20" t="s">
        <v>325</v>
      </c>
      <c r="E24" s="31" t="s">
        <v>350</v>
      </c>
      <c r="F24" s="20" t="s">
        <v>310</v>
      </c>
      <c r="G24" s="31" t="s">
        <v>327</v>
      </c>
      <c r="H24" s="20" t="s">
        <v>304</v>
      </c>
      <c r="I24" s="20" t="s">
        <v>305</v>
      </c>
      <c r="J24" s="31" t="s">
        <v>351</v>
      </c>
    </row>
    <row r="25" ht="52" customHeight="1" spans="1:10">
      <c r="A25" s="138" t="s">
        <v>270</v>
      </c>
      <c r="B25" s="20" t="s">
        <v>352</v>
      </c>
      <c r="C25" s="20" t="s">
        <v>293</v>
      </c>
      <c r="D25" s="20" t="s">
        <v>294</v>
      </c>
      <c r="E25" s="31" t="s">
        <v>353</v>
      </c>
      <c r="F25" s="20" t="s">
        <v>310</v>
      </c>
      <c r="G25" s="31" t="s">
        <v>84</v>
      </c>
      <c r="H25" s="20" t="s">
        <v>331</v>
      </c>
      <c r="I25" s="20" t="s">
        <v>305</v>
      </c>
      <c r="J25" s="31" t="s">
        <v>354</v>
      </c>
    </row>
    <row r="26" ht="52" customHeight="1" spans="1:10">
      <c r="A26" s="138" t="s">
        <v>270</v>
      </c>
      <c r="B26" s="20" t="s">
        <v>352</v>
      </c>
      <c r="C26" s="20" t="s">
        <v>293</v>
      </c>
      <c r="D26" s="20" t="s">
        <v>301</v>
      </c>
      <c r="E26" s="31" t="s">
        <v>355</v>
      </c>
      <c r="F26" s="20" t="s">
        <v>310</v>
      </c>
      <c r="G26" s="31" t="s">
        <v>334</v>
      </c>
      <c r="H26" s="20" t="s">
        <v>304</v>
      </c>
      <c r="I26" s="20" t="s">
        <v>305</v>
      </c>
      <c r="J26" s="31" t="s">
        <v>356</v>
      </c>
    </row>
    <row r="27" ht="52" customHeight="1" spans="1:10">
      <c r="A27" s="138" t="s">
        <v>270</v>
      </c>
      <c r="B27" s="20" t="s">
        <v>352</v>
      </c>
      <c r="C27" s="20" t="s">
        <v>293</v>
      </c>
      <c r="D27" s="20" t="s">
        <v>314</v>
      </c>
      <c r="E27" s="31" t="s">
        <v>357</v>
      </c>
      <c r="F27" s="20" t="s">
        <v>310</v>
      </c>
      <c r="G27" s="31" t="s">
        <v>334</v>
      </c>
      <c r="H27" s="20" t="s">
        <v>304</v>
      </c>
      <c r="I27" s="20" t="s">
        <v>305</v>
      </c>
      <c r="J27" s="31" t="s">
        <v>358</v>
      </c>
    </row>
    <row r="28" ht="52" customHeight="1" spans="1:10">
      <c r="A28" s="138" t="s">
        <v>270</v>
      </c>
      <c r="B28" s="20" t="s">
        <v>352</v>
      </c>
      <c r="C28" s="20" t="s">
        <v>317</v>
      </c>
      <c r="D28" s="20" t="s">
        <v>318</v>
      </c>
      <c r="E28" s="31" t="s">
        <v>359</v>
      </c>
      <c r="F28" s="20" t="s">
        <v>310</v>
      </c>
      <c r="G28" s="31" t="s">
        <v>327</v>
      </c>
      <c r="H28" s="20" t="s">
        <v>304</v>
      </c>
      <c r="I28" s="20" t="s">
        <v>305</v>
      </c>
      <c r="J28" s="31" t="s">
        <v>360</v>
      </c>
    </row>
    <row r="29" ht="52" customHeight="1" spans="1:10">
      <c r="A29" s="138" t="s">
        <v>270</v>
      </c>
      <c r="B29" s="20" t="s">
        <v>352</v>
      </c>
      <c r="C29" s="20" t="s">
        <v>317</v>
      </c>
      <c r="D29" s="20" t="s">
        <v>347</v>
      </c>
      <c r="E29" s="31" t="s">
        <v>361</v>
      </c>
      <c r="F29" s="20" t="s">
        <v>310</v>
      </c>
      <c r="G29" s="31" t="s">
        <v>337</v>
      </c>
      <c r="H29" s="20" t="s">
        <v>304</v>
      </c>
      <c r="I29" s="20" t="s">
        <v>305</v>
      </c>
      <c r="J29" s="31" t="s">
        <v>362</v>
      </c>
    </row>
    <row r="30" ht="52" customHeight="1" spans="1:10">
      <c r="A30" s="138" t="s">
        <v>270</v>
      </c>
      <c r="B30" s="20" t="s">
        <v>352</v>
      </c>
      <c r="C30" s="20" t="s">
        <v>324</v>
      </c>
      <c r="D30" s="20" t="s">
        <v>325</v>
      </c>
      <c r="E30" s="31" t="s">
        <v>325</v>
      </c>
      <c r="F30" s="20" t="s">
        <v>310</v>
      </c>
      <c r="G30" s="31" t="s">
        <v>327</v>
      </c>
      <c r="H30" s="20" t="s">
        <v>304</v>
      </c>
      <c r="I30" s="20" t="s">
        <v>305</v>
      </c>
      <c r="J30" s="31" t="s">
        <v>325</v>
      </c>
    </row>
    <row r="31" ht="52" customHeight="1" spans="1:10">
      <c r="A31" s="138" t="s">
        <v>278</v>
      </c>
      <c r="B31" s="20" t="s">
        <v>363</v>
      </c>
      <c r="C31" s="20" t="s">
        <v>293</v>
      </c>
      <c r="D31" s="20" t="s">
        <v>294</v>
      </c>
      <c r="E31" s="31" t="s">
        <v>364</v>
      </c>
      <c r="F31" s="20" t="s">
        <v>310</v>
      </c>
      <c r="G31" s="31" t="s">
        <v>365</v>
      </c>
      <c r="H31" s="20" t="s">
        <v>366</v>
      </c>
      <c r="I31" s="20" t="s">
        <v>305</v>
      </c>
      <c r="J31" s="31" t="s">
        <v>367</v>
      </c>
    </row>
    <row r="32" ht="52" customHeight="1" spans="1:10">
      <c r="A32" s="138" t="s">
        <v>278</v>
      </c>
      <c r="B32" s="20" t="s">
        <v>363</v>
      </c>
      <c r="C32" s="20" t="s">
        <v>293</v>
      </c>
      <c r="D32" s="20" t="s">
        <v>301</v>
      </c>
      <c r="E32" s="31" t="s">
        <v>368</v>
      </c>
      <c r="F32" s="20" t="s">
        <v>310</v>
      </c>
      <c r="G32" s="31" t="s">
        <v>84</v>
      </c>
      <c r="H32" s="20" t="s">
        <v>369</v>
      </c>
      <c r="I32" s="20" t="s">
        <v>305</v>
      </c>
      <c r="J32" s="31" t="s">
        <v>370</v>
      </c>
    </row>
    <row r="33" ht="52" customHeight="1" spans="1:10">
      <c r="A33" s="138" t="s">
        <v>278</v>
      </c>
      <c r="B33" s="20" t="s">
        <v>363</v>
      </c>
      <c r="C33" s="20" t="s">
        <v>293</v>
      </c>
      <c r="D33" s="20" t="s">
        <v>314</v>
      </c>
      <c r="E33" s="31" t="s">
        <v>371</v>
      </c>
      <c r="F33" s="20" t="s">
        <v>310</v>
      </c>
      <c r="G33" s="31" t="s">
        <v>337</v>
      </c>
      <c r="H33" s="20" t="s">
        <v>304</v>
      </c>
      <c r="I33" s="20" t="s">
        <v>305</v>
      </c>
      <c r="J33" s="31" t="s">
        <v>372</v>
      </c>
    </row>
    <row r="34" ht="52" customHeight="1" spans="1:10">
      <c r="A34" s="138" t="s">
        <v>278</v>
      </c>
      <c r="B34" s="20" t="s">
        <v>363</v>
      </c>
      <c r="C34" s="20" t="s">
        <v>317</v>
      </c>
      <c r="D34" s="20" t="s">
        <v>318</v>
      </c>
      <c r="E34" s="31" t="s">
        <v>373</v>
      </c>
      <c r="F34" s="20" t="s">
        <v>310</v>
      </c>
      <c r="G34" s="31" t="s">
        <v>337</v>
      </c>
      <c r="H34" s="20" t="s">
        <v>304</v>
      </c>
      <c r="I34" s="20" t="s">
        <v>305</v>
      </c>
      <c r="J34" s="31" t="s">
        <v>374</v>
      </c>
    </row>
    <row r="35" ht="52" customHeight="1" spans="1:10">
      <c r="A35" s="138" t="s">
        <v>278</v>
      </c>
      <c r="B35" s="20" t="s">
        <v>363</v>
      </c>
      <c r="C35" s="20" t="s">
        <v>324</v>
      </c>
      <c r="D35" s="20" t="s">
        <v>325</v>
      </c>
      <c r="E35" s="31" t="s">
        <v>375</v>
      </c>
      <c r="F35" s="20" t="s">
        <v>310</v>
      </c>
      <c r="G35" s="31" t="s">
        <v>337</v>
      </c>
      <c r="H35" s="20" t="s">
        <v>304</v>
      </c>
      <c r="I35" s="20" t="s">
        <v>305</v>
      </c>
      <c r="J35" s="31" t="s">
        <v>376</v>
      </c>
    </row>
    <row r="36" ht="52" customHeight="1" spans="1:10">
      <c r="A36" s="138" t="s">
        <v>274</v>
      </c>
      <c r="B36" s="20" t="s">
        <v>377</v>
      </c>
      <c r="C36" s="20" t="s">
        <v>293</v>
      </c>
      <c r="D36" s="20" t="s">
        <v>294</v>
      </c>
      <c r="E36" s="31" t="s">
        <v>378</v>
      </c>
      <c r="F36" s="20" t="s">
        <v>310</v>
      </c>
      <c r="G36" s="31" t="s">
        <v>379</v>
      </c>
      <c r="H36" s="20" t="s">
        <v>380</v>
      </c>
      <c r="I36" s="20" t="s">
        <v>305</v>
      </c>
      <c r="J36" s="31" t="s">
        <v>381</v>
      </c>
    </row>
    <row r="37" ht="52" customHeight="1" spans="1:10">
      <c r="A37" s="138" t="s">
        <v>274</v>
      </c>
      <c r="B37" s="20" t="s">
        <v>377</v>
      </c>
      <c r="C37" s="20" t="s">
        <v>293</v>
      </c>
      <c r="D37" s="20" t="s">
        <v>301</v>
      </c>
      <c r="E37" s="31" t="s">
        <v>382</v>
      </c>
      <c r="F37" s="20" t="s">
        <v>310</v>
      </c>
      <c r="G37" s="31" t="s">
        <v>334</v>
      </c>
      <c r="H37" s="20" t="s">
        <v>304</v>
      </c>
      <c r="I37" s="20" t="s">
        <v>305</v>
      </c>
      <c r="J37" s="31" t="s">
        <v>383</v>
      </c>
    </row>
    <row r="38" ht="52" customHeight="1" spans="1:10">
      <c r="A38" s="138" t="s">
        <v>274</v>
      </c>
      <c r="B38" s="20" t="s">
        <v>377</v>
      </c>
      <c r="C38" s="20" t="s">
        <v>293</v>
      </c>
      <c r="D38" s="20" t="s">
        <v>301</v>
      </c>
      <c r="E38" s="31" t="s">
        <v>384</v>
      </c>
      <c r="F38" s="20" t="s">
        <v>310</v>
      </c>
      <c r="G38" s="31" t="s">
        <v>303</v>
      </c>
      <c r="H38" s="20" t="s">
        <v>304</v>
      </c>
      <c r="I38" s="20" t="s">
        <v>305</v>
      </c>
      <c r="J38" s="31" t="s">
        <v>385</v>
      </c>
    </row>
    <row r="39" ht="52" customHeight="1" spans="1:10">
      <c r="A39" s="138" t="s">
        <v>274</v>
      </c>
      <c r="B39" s="20" t="s">
        <v>377</v>
      </c>
      <c r="C39" s="20" t="s">
        <v>317</v>
      </c>
      <c r="D39" s="20" t="s">
        <v>386</v>
      </c>
      <c r="E39" s="31" t="s">
        <v>387</v>
      </c>
      <c r="F39" s="20" t="s">
        <v>296</v>
      </c>
      <c r="G39" s="31" t="s">
        <v>388</v>
      </c>
      <c r="H39" s="20" t="s">
        <v>389</v>
      </c>
      <c r="I39" s="20" t="s">
        <v>305</v>
      </c>
      <c r="J39" s="31" t="s">
        <v>390</v>
      </c>
    </row>
    <row r="40" ht="52" customHeight="1" spans="1:10">
      <c r="A40" s="138" t="s">
        <v>274</v>
      </c>
      <c r="B40" s="20" t="s">
        <v>377</v>
      </c>
      <c r="C40" s="20" t="s">
        <v>324</v>
      </c>
      <c r="D40" s="20" t="s">
        <v>325</v>
      </c>
      <c r="E40" s="31" t="s">
        <v>391</v>
      </c>
      <c r="F40" s="20" t="s">
        <v>310</v>
      </c>
      <c r="G40" s="31" t="s">
        <v>303</v>
      </c>
      <c r="H40" s="20" t="s">
        <v>304</v>
      </c>
      <c r="I40" s="20" t="s">
        <v>305</v>
      </c>
      <c r="J40" s="31" t="s">
        <v>392</v>
      </c>
    </row>
  </sheetData>
  <mergeCells count="12">
    <mergeCell ref="A2:J2"/>
    <mergeCell ref="A3:H3"/>
    <mergeCell ref="A8:A16"/>
    <mergeCell ref="A17:A24"/>
    <mergeCell ref="A25:A30"/>
    <mergeCell ref="A31:A35"/>
    <mergeCell ref="A36:A40"/>
    <mergeCell ref="B8:B16"/>
    <mergeCell ref="B17:B24"/>
    <mergeCell ref="B25:B30"/>
    <mergeCell ref="B31:B35"/>
    <mergeCell ref="B36:B4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虫宝</cp:lastModifiedBy>
  <dcterms:created xsi:type="dcterms:W3CDTF">2026-05-18T07:53:00Z</dcterms:created>
  <dcterms:modified xsi:type="dcterms:W3CDTF">2026-05-19T08:23:12Z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A76E9A8C8C2847D1A6AC6D8AFB69FA55</vt:lpwstr>
  </property>
  <property fmtid="{D5CDD505-2E9C-101B-9397-08002B2CF9AE}" pid="3" name="KSOProductBuildVer">
    <vt:lpwstr>2052-12.1.0.25865</vt:lpwstr>
  </property>
  <property fmtid="{D5CDD505-2E9C-101B-9397-08002B2CF9AE}" pid="4" name="CalculationRule">
    <vt:i4>0</vt:i4>
  </property>
</Properties>
</file>