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4"/>
  </bookViews>
  <sheets>
    <sheet name="部门预算收支总表" sheetId="1" r:id="rId1"/>
    <sheet name="一般公共预算支出预算表" sheetId="2" r:id="rId2"/>
    <sheet name="一般公共预算支出预算工资福利支出预算表" sheetId="3" r:id="rId3"/>
    <sheet name="一般公共预算对个人和家庭补助支出预算表" sheetId="4" r:id="rId4"/>
    <sheet name="一般公共预算支出预算商品服务支出预算表 " sheetId="5" r:id="rId5"/>
    <sheet name="一般公共预算政府预算支出经济分类科目基本支出预算表" sheetId="6" r:id="rId6"/>
    <sheet name="支出预算资金来源表" sheetId="7" r:id="rId7"/>
    <sheet name="财政拨款（补助）项目支出明细表" sheetId="8" r:id="rId8"/>
    <sheet name="部门政府采购预算表" sheetId="9" r:id="rId9"/>
    <sheet name="政府购买服务预算表" sheetId="10" r:id="rId10"/>
    <sheet name="部门整体支出绩效目标表" sheetId="11" r:id="rId11"/>
    <sheet name="部门项目支出绩效目标表" sheetId="12" r:id="rId12"/>
  </sheets>
  <calcPr calcId="144525"/>
</workbook>
</file>

<file path=xl/sharedStrings.xml><?xml version="1.0" encoding="utf-8"?>
<sst xmlns="http://schemas.openxmlformats.org/spreadsheetml/2006/main" count="1354" uniqueCount="468">
  <si>
    <t>单位：元</t>
  </si>
  <si>
    <t>收　　　　　　　　入</t>
  </si>
  <si>
    <t>支出</t>
  </si>
  <si>
    <t>支　　　　　　　　出</t>
  </si>
  <si>
    <t>项      目</t>
  </si>
  <si>
    <t>项目（按经济分类）</t>
  </si>
  <si>
    <t>项目(按功能分类)</t>
  </si>
  <si>
    <t>一、一般公共预算拨款收入</t>
  </si>
  <si>
    <t>一、工资福利支出</t>
  </si>
  <si>
    <t>一、一般公共服务支出</t>
  </si>
  <si>
    <t>二、政府性基金预算拨款收入</t>
  </si>
  <si>
    <t>二、商品和服务支出</t>
  </si>
  <si>
    <t>二、外交支出</t>
  </si>
  <si>
    <t>三、国有资本经营预算拨款收入</t>
  </si>
  <si>
    <t>三、对个人和家庭的补助</t>
  </si>
  <si>
    <t>三、国防支出</t>
  </si>
  <si>
    <t>四、财政专户管理资金收入</t>
  </si>
  <si>
    <t>四、债务利息及费用支出</t>
  </si>
  <si>
    <t>四、公共安全支出</t>
  </si>
  <si>
    <t>五、事业单位事业收入</t>
  </si>
  <si>
    <t>五、资本性支出（基本建设）</t>
  </si>
  <si>
    <t>五、教育支出</t>
  </si>
  <si>
    <t>六、事业单位经营收入</t>
  </si>
  <si>
    <t xml:space="preserve"> 六、资本性支出</t>
  </si>
  <si>
    <t xml:space="preserve"> 六、科学技术支出 </t>
  </si>
  <si>
    <t>七、上级补助收入</t>
  </si>
  <si>
    <t xml:space="preserve"> 七、对企业补助（基本建设）</t>
  </si>
  <si>
    <t xml:space="preserve"> 七、文化旅游与传媒支出</t>
  </si>
  <si>
    <t>八、附属单位上缴收入</t>
  </si>
  <si>
    <t xml:space="preserve"> 八、对企业补助</t>
  </si>
  <si>
    <t xml:space="preserve"> 八、社会保障和就业支出</t>
  </si>
  <si>
    <t>九、其他收入</t>
  </si>
  <si>
    <t xml:space="preserve"> 九、对社会保障基金补助</t>
  </si>
  <si>
    <t xml:space="preserve"> 九、社会保险基金支出</t>
  </si>
  <si>
    <t xml:space="preserve"> 十、其他支出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</si>
  <si>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</si>
  <si>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</si>
  <si>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</si>
  <si>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</si>
  <si>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</si>
  <si>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</si>
  <si>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</si>
  <si>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</si>
  <si>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</si>
  <si>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</si>
  <si>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</si>
  <si>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</si>
  <si>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</si>
  <si>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</si>
  <si>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</si>
  <si>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</si>
  <si>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</si>
  <si>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</si>
  <si>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</si>
  <si>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</si>
  <si>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</si>
  <si>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收  入  总  计</t>
  </si>
  <si>
    <t>支  出  总  计</t>
  </si>
  <si>
    <t>单位名称</t>
  </si>
  <si>
    <t>功能科目编码</t>
  </si>
  <si>
    <t>功能科目名称</t>
  </si>
  <si>
    <t>合计</t>
  </si>
  <si>
    <t>基本支出</t>
  </si>
  <si>
    <t>项目支出</t>
  </si>
  <si>
    <t>小计</t>
  </si>
  <si>
    <t>工资福利支出</t>
  </si>
  <si>
    <t>商品服务支出</t>
  </si>
  <si>
    <t>对个人和家庭的补助</t>
  </si>
  <si>
    <t>其他支出</t>
  </si>
  <si>
    <t>1</t>
  </si>
  <si>
    <t>2</t>
  </si>
  <si>
    <t>3</t>
  </si>
  <si>
    <t>4</t>
  </si>
  <si>
    <t>5</t>
  </si>
  <si>
    <t>6</t>
  </si>
  <si>
    <t>7</t>
  </si>
  <si>
    <t>禄劝彝族苗族自治县马鹿塘乡中心学校</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</si>
  <si>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</si>
  <si>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</si>
  <si>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</si>
  <si>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</si>
  <si>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</si>
  <si>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</si>
  <si>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</si>
  <si>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</si>
  <si>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</si>
  <si>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</si>
  <si>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</si>
  <si>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</si>
  <si>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</si>
  <si>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</si>
  <si>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</si>
  <si>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</si>
  <si>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</si>
  <si>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</si>
  <si>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</si>
  <si>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</si>
  <si>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</si>
  <si>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</si>
  <si>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</si>
  <si>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</si>
  <si>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</si>
  <si>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</si>
  <si>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</si>
  <si>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</si>
  <si>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</si>
  <si>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</si>
  <si>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2101199</t>
  </si>
  <si>
    <t>其他行政事业单位医疗支出</t>
  </si>
  <si>
    <t>221</t>
  </si>
  <si>
    <t>住房保障支出</t>
  </si>
  <si>
    <t>22102</t>
  </si>
  <si>
    <t>住房改革支出</t>
  </si>
  <si>
    <t>2210201</t>
  </si>
  <si>
    <t>住房公积金</t>
  </si>
  <si>
    <t>基本工资</t>
  </si>
  <si>
    <t>津贴补贴</t>
  </si>
  <si>
    <t>奖金</t>
  </si>
  <si>
    <t>伙食费补助</t>
  </si>
  <si>
    <t>绩效工资</t>
  </si>
  <si>
    <t>机关事业单位基本养老保险缴费</t>
  </si>
  <si>
    <t>职业年金缴费</t>
  </si>
  <si>
    <t>职工基本医疗保险缴费</t>
  </si>
  <si>
    <t>公务员医疗补助</t>
  </si>
  <si>
    <t>其他社会保障缴费</t>
  </si>
  <si>
    <t>医疗费</t>
  </si>
  <si>
    <t>其他工资福利支出</t>
  </si>
  <si>
    <t>离休费</t>
  </si>
  <si>
    <t>退休费</t>
  </si>
  <si>
    <t>退职（役）费</t>
  </si>
  <si>
    <t>抚恤金</t>
  </si>
  <si>
    <t>生活补助</t>
  </si>
  <si>
    <t>救济费</t>
  </si>
  <si>
    <t>医疗费补助</t>
  </si>
  <si>
    <t>助学金</t>
  </si>
  <si>
    <t>奖励金</t>
  </si>
  <si>
    <t>个人农业生产补贴</t>
  </si>
  <si>
    <t>代缴社会保险费</t>
  </si>
  <si>
    <t>其他对个人和家庭补助</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</si>
  <si>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</si>
  <si>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</si>
  <si>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</si>
  <si>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</si>
  <si>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</si>
  <si>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</si>
  <si>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</si>
  <si>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</si>
  <si>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</si>
  <si>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</si>
  <si>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</si>
  <si>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</si>
  <si>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</si>
  <si>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</si>
  <si>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</si>
  <si>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</si>
  <si>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</si>
  <si>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</si>
  <si>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</si>
  <si>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</si>
  <si>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</si>
  <si>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</si>
  <si>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</si>
  <si>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</si>
  <si>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t>
  </si>
  <si>
    <t>税金及附加费用</t>
  </si>
  <si>
    <t>其他商品服务支出</t>
  </si>
  <si>
    <t>机关工资福利支出</t>
  </si>
  <si>
    <t>机关商品服务支出</t>
  </si>
  <si>
    <t>对事业单位经常性补助</t>
  </si>
  <si>
    <t>工资奖金津补贴</t>
  </si>
  <si>
    <t>社会保障缴费</t>
  </si>
  <si>
    <t>办公经费</t>
  </si>
  <si>
    <t>专用材料购置费</t>
  </si>
  <si>
    <t>其他对事业单位补助</t>
  </si>
  <si>
    <t>社会福利和救助</t>
  </si>
  <si>
    <t>离退休费</t>
  </si>
  <si>
    <t>本年财政拨款</t>
  </si>
  <si>
    <t>单位资金</t>
  </si>
  <si>
    <t>一般公共预算</t>
  </si>
  <si>
    <t>一般债券</t>
  </si>
  <si>
    <t>政府性基金预算</t>
  </si>
  <si>
    <t>国有资本经营预算</t>
  </si>
  <si>
    <t>社会保险基金预算资金</t>
  </si>
  <si>
    <t>财政专户管理资金</t>
  </si>
  <si>
    <t>事业收入</t>
  </si>
  <si>
    <t>上级补助收入</t>
  </si>
  <si>
    <t>附属单位上缴收入</t>
  </si>
  <si>
    <t>事业单位经营收入</t>
  </si>
  <si>
    <t>其他收入</t>
  </si>
  <si>
    <t>本级财力安排</t>
  </si>
  <si>
    <t>专项收入安排</t>
  </si>
  <si>
    <t>执法办案补助</t>
  </si>
  <si>
    <t>收费成本补偿</t>
  </si>
  <si>
    <t>国有资源有偿使用</t>
  </si>
  <si>
    <t>上级补助</t>
  </si>
  <si>
    <t>专项债券</t>
  </si>
  <si>
    <t>中央补助</t>
  </si>
  <si>
    <t>省级补助</t>
  </si>
  <si>
    <t>州（市）级补助</t>
  </si>
  <si>
    <t>非税收入专户管理资金</t>
  </si>
  <si>
    <t>项目名称</t>
  </si>
  <si>
    <t>项目类别</t>
  </si>
  <si>
    <t>项目级次</t>
  </si>
  <si>
    <t>部门经济科目编码</t>
  </si>
  <si>
    <t>部门经济科目名称</t>
  </si>
  <si>
    <t>政府经济科目编码</t>
  </si>
  <si>
    <t>政府经济科目名称</t>
  </si>
  <si>
    <t>支出保障分类</t>
  </si>
  <si>
    <t>是否政府采购</t>
  </si>
  <si>
    <t>是否政府购买服务</t>
  </si>
  <si>
    <t>基建项目类型</t>
  </si>
  <si>
    <t>财政预算资金</t>
  </si>
  <si>
    <t>财政拨款结转结余</t>
  </si>
  <si>
    <t>一般公共预算资金</t>
  </si>
  <si>
    <t>政府性基金</t>
  </si>
  <si>
    <t>国有资本经营预算资金</t>
  </si>
  <si>
    <t>自筹资金</t>
  </si>
  <si>
    <t>国有资源（资产）有偿使用补助</t>
  </si>
  <si>
    <t>本级安排</t>
  </si>
  <si>
    <t>8</t>
  </si>
  <si>
    <t>9</t>
  </si>
  <si>
    <t>10</t>
  </si>
  <si>
    <t>11</t>
  </si>
  <si>
    <t>12</t>
  </si>
  <si>
    <t>14</t>
  </si>
  <si>
    <t>15</t>
  </si>
  <si>
    <t>16</t>
  </si>
  <si>
    <t>17</t>
  </si>
  <si>
    <t>18</t>
  </si>
  <si>
    <t>19</t>
  </si>
  <si>
    <t>20</t>
  </si>
  <si>
    <t>合      计</t>
  </si>
  <si>
    <t>学前教育家庭经济困难学生补助经费</t>
  </si>
  <si>
    <t>民生类</t>
  </si>
  <si>
    <t>本级</t>
  </si>
  <si>
    <t>30308</t>
  </si>
  <si>
    <t>50902</t>
  </si>
  <si>
    <t>003003001 学前教育幼儿资助</t>
  </si>
  <si>
    <t>否</t>
  </si>
  <si>
    <t>非基建项目</t>
  </si>
  <si>
    <t>学前教育免保育教育费资金</t>
  </si>
  <si>
    <t>事业发展类</t>
  </si>
  <si>
    <t>30201</t>
  </si>
  <si>
    <t>50502</t>
  </si>
  <si>
    <t>商品和服务支出</t>
  </si>
  <si>
    <t>000001 社会事务管理</t>
  </si>
  <si>
    <t>遗属生活补助资金</t>
  </si>
  <si>
    <t>30305</t>
  </si>
  <si>
    <t>50901</t>
  </si>
  <si>
    <t>003003105 机关事业单位职工及军人抚恤补助</t>
  </si>
  <si>
    <t>职业年金经费</t>
  </si>
  <si>
    <t>30109</t>
  </si>
  <si>
    <t>50501</t>
  </si>
  <si>
    <t>建房安家经费</t>
  </si>
  <si>
    <t>城乡义务教育小学阶段公用经费</t>
  </si>
  <si>
    <t>003003003 义务教育阶段特殊教育学校随班就读残疾学生生均公用经费</t>
  </si>
  <si>
    <t>30206</t>
  </si>
  <si>
    <t>003003002001 小学</t>
  </si>
  <si>
    <t>2025年学前教育免保育教育费中央补助资金</t>
  </si>
  <si>
    <t>义务教育营养改善计划资金</t>
  </si>
  <si>
    <t>003003008 农村义务教育学生营养改善计划</t>
  </si>
  <si>
    <t>城乡义务教育学生资助资金</t>
  </si>
  <si>
    <t>003003005001 小学</t>
  </si>
  <si>
    <t>预算07表</t>
  </si>
  <si>
    <t>预算项目名称</t>
  </si>
  <si>
    <t>采购项目</t>
  </si>
  <si>
    <t>采购目录</t>
  </si>
  <si>
    <t>计量
单位</t>
  </si>
  <si>
    <t>数量</t>
  </si>
  <si>
    <t>面向中小企业预留资金</t>
  </si>
  <si>
    <t>资金来源</t>
  </si>
  <si>
    <t>单位自筹</t>
  </si>
  <si>
    <t>纳入财政专户管理的非税收入</t>
  </si>
  <si>
    <t>我单位无此预算支出项目，此表无数据。</t>
  </si>
  <si>
    <t>预算08表</t>
  </si>
  <si>
    <t>政府购买服务项目</t>
  </si>
  <si>
    <t>政府购买服务指导性目录代码</t>
  </si>
  <si>
    <t>基本支出/项目支出</t>
  </si>
  <si>
    <t>所属服务类别</t>
  </si>
  <si>
    <t>所属服务领域</t>
  </si>
  <si>
    <t>购买内容简述</t>
  </si>
  <si>
    <t>财政专户管理的收入</t>
  </si>
  <si>
    <t>合     计</t>
  </si>
  <si>
    <t>部门名称</t>
  </si>
  <si>
    <t>内容</t>
  </si>
  <si>
    <t>说明</t>
  </si>
  <si>
    <t>部门总体目标</t>
  </si>
  <si>
    <t>部门职责</t>
  </si>
  <si>
    <t>1.做好本单位人员工资保障，按规定落实干部职工各项待遇，支持部门正常履职。2.以2026年在校生为依据，按时足额下达城乡义务教育学校生均公用经费补助资金，确保我乡义务教育学校公用经费补助资金能给有效保障学校正常运转，不因资金短缺而影响学校正常的教育教学秩序，确保教师培训所需资金得到有效保障。3.巩固城乡义务教育经费保障机制，对我乡义务教育小学阶段学生提供营养膳食补助，改善义务教育学生营养状况。4.巩固城乡义务教育保障机制，对城乡义务教育家庭经济困难学生提供社会补助，帮助困难学生顺利就学，提升义务教育学生巩固率。5.促进和发展学前幼儿教学，对家庭经济困难贫困幼儿提供社会补助，提升入园率和毕业率。</t>
  </si>
  <si>
    <t>根据三定方案归纳</t>
  </si>
  <si>
    <t>总体绩效目标
（2025-2027年期间）</t>
  </si>
  <si>
    <t>根据部门职责，中长期规划，各级党委，各级政府要求归纳</t>
  </si>
  <si>
    <t>部门年度目标</t>
  </si>
  <si>
    <t>预算年度（2025年）
绩效目标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</si>
  <si>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</si>
  <si>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</si>
  <si>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</si>
  <si>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</si>
  <si>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</si>
  <si>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</si>
  <si>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</si>
  <si>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</si>
  <si>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</si>
  <si>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</si>
  <si>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</si>
  <si>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</si>
  <si>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</si>
  <si>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</si>
  <si>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</si>
  <si>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</si>
  <si>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</si>
  <si>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</si>
  <si>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</si>
  <si>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</si>
  <si>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</si>
  <si>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部门项目支出绩效目标表</t>
  </si>
  <si>
    <t>单位名称、项目名称</t>
  </si>
  <si>
    <t>项目目标</t>
  </si>
  <si>
    <t>二级指标</t>
  </si>
  <si>
    <t>绩效指标值设定依据及数据来源</t>
  </si>
  <si>
    <t>教辅资料资金</t>
  </si>
  <si>
    <t>按照教辅资料征订目录范围征订，充分利用好教辅资料，提高教学质量。</t>
  </si>
  <si>
    <t>产出指标</t>
  </si>
  <si>
    <t>质量指标</t>
  </si>
  <si>
    <t>质量提升率</t>
  </si>
  <si>
    <t>%</t>
  </si>
  <si>
    <t>教学质量提升率</t>
  </si>
  <si>
    <t>效益指标</t>
  </si>
  <si>
    <t>社会效益</t>
  </si>
  <si>
    <t>毕业率</t>
  </si>
  <si>
    <t>100</t>
  </si>
  <si>
    <t>统计报表</t>
  </si>
  <si>
    <t>满意度指标</t>
  </si>
  <si>
    <t>服务对象满意度</t>
  </si>
  <si>
    <t>学生满意度</t>
  </si>
  <si>
    <t>90</t>
  </si>
  <si>
    <t>问卷调查</t>
  </si>
  <si>
    <t>学生家长满意度</t>
  </si>
  <si>
    <t>按时发放安家费</t>
  </si>
  <si>
    <t>数量指标</t>
  </si>
  <si>
    <t>发放人数</t>
  </si>
  <si>
    <t>人</t>
  </si>
  <si>
    <t>反映发放人数</t>
  </si>
  <si>
    <t>安家费发放通知</t>
  </si>
  <si>
    <t>社会满意度</t>
  </si>
  <si>
    <t>反映社会公众的满意度</t>
  </si>
  <si>
    <t>教师满意度</t>
  </si>
  <si>
    <t>反映教师的满意度</t>
  </si>
  <si>
    <t>保证金资金</t>
  </si>
  <si>
    <t>退还教职工的周转宿舍保证金，保障教职工的合法权益。</t>
  </si>
  <si>
    <t>30</t>
  </si>
  <si>
    <t>户</t>
  </si>
  <si>
    <t>反映教职工交保证金的情况</t>
  </si>
  <si>
    <t>教职工交保证金的情况</t>
  </si>
  <si>
    <t>社会公众满意度</t>
  </si>
  <si>
    <t>教职工满意度</t>
  </si>
  <si>
    <t>反映教职工的满意度</t>
  </si>
  <si>
    <t>做好本部门人员、公用经费保障，按规定落实干部职工各项待遇，支持部门正常履职。</t>
  </si>
  <si>
    <t>工资福利发放事业人数</t>
  </si>
  <si>
    <t>59</t>
  </si>
  <si>
    <t>反映单位实际发放事业编制人员数量。工资福利包括：事业人员工资、社会保险、住房公积金、职业年金等。</t>
  </si>
  <si>
    <t>人员信息表</t>
  </si>
  <si>
    <t>单位运转</t>
  </si>
  <si>
    <t>正常运转</t>
  </si>
  <si>
    <t>反映单位运转情况。</t>
  </si>
  <si>
    <t>部门年度工作总结及相关考核情况</t>
  </si>
  <si>
    <t>单位人员满意度</t>
  </si>
  <si>
    <t>反映单位人员对工资福利发放的满意程度。</t>
  </si>
  <si>
    <t>调查问卷</t>
  </si>
  <si>
    <t>反映社会公众对单位履职情况的满意程度。</t>
  </si>
  <si>
    <t>食堂食材采购自有资金</t>
  </si>
  <si>
    <t>为巩固城乡义务教育经费保障机制，对农村义务教育学生提供伙食保障，改善农村义务教育学生营养状况。</t>
  </si>
  <si>
    <t>补助学生占在校学生比例</t>
  </si>
  <si>
    <t>反映代办伙食资金占比。</t>
  </si>
  <si>
    <t>食堂财务报表。</t>
  </si>
  <si>
    <t>时效指标</t>
  </si>
  <si>
    <t>补助资金当年到位率</t>
  </si>
  <si>
    <t>95</t>
  </si>
  <si>
    <t>反映代办伙食资金的收入占比。</t>
  </si>
  <si>
    <t>学生对政策的知晓度</t>
  </si>
  <si>
    <t>反映补助对象对政策的知晓度。</t>
  </si>
  <si>
    <t>反映学生的满意度。</t>
  </si>
  <si>
    <t>满意度调查表</t>
  </si>
  <si>
    <t>学生家长的满意度</t>
  </si>
  <si>
    <t>反映学生家长的满意度。</t>
  </si>
  <si>
    <t>成本指标</t>
  </si>
  <si>
    <t>经济成本指标</t>
  </si>
  <si>
    <t>元</t>
  </si>
  <si>
    <t>反映生均代办伙食费收入。</t>
  </si>
  <si>
    <t>课后服务资金</t>
  </si>
  <si>
    <t>开展好课后服务，提供学生学习效率，减轻家长负担。</t>
  </si>
  <si>
    <t>资金到位率</t>
  </si>
  <si>
    <t>反映资金是否足额到位</t>
  </si>
  <si>
    <t>资金到位情况</t>
  </si>
  <si>
    <t>活动开展率</t>
  </si>
  <si>
    <t>反映活动开展情况</t>
  </si>
  <si>
    <t>活动开展记录</t>
  </si>
  <si>
    <t>反映学生的满意程度</t>
  </si>
  <si>
    <t>家长满意度</t>
  </si>
  <si>
    <t>反映学生家长的满意程度</t>
  </si>
  <si>
    <t>返还工会经费</t>
  </si>
  <si>
    <t>开展好本部门各项工会工作，切实维护教职工利益，支持部门正常履职。</t>
  </si>
  <si>
    <t>保障人数</t>
  </si>
  <si>
    <t>反应工会人数情况</t>
  </si>
  <si>
    <t>在职人数</t>
  </si>
  <si>
    <t>部门运转</t>
  </si>
  <si>
    <t>反映部门正常运转情况。</t>
  </si>
  <si>
    <t>指标值数据来源：部门年度工作总结及相关考核情况</t>
  </si>
  <si>
    <t>反映社会公众对部门履职情况的满意程度。</t>
  </si>
  <si>
    <t>反映部门人员对公用经费保障的满意程度。</t>
  </si>
  <si>
    <t>保安人员经费</t>
  </si>
  <si>
    <t>保障保安工资，保障校园安全，师生安全，构建一个平安和谐的校园。</t>
  </si>
  <si>
    <t>保安人数</t>
  </si>
  <si>
    <t>反映应发放的保安人数</t>
  </si>
  <si>
    <t>反映安保工资是否正常开展。</t>
  </si>
  <si>
    <t>校园安全考核</t>
  </si>
  <si>
    <t>反映学生家长对学校安全的满意度</t>
  </si>
  <si>
    <t>电费资金</t>
  </si>
  <si>
    <t>按照用电数量收取电费，按规定缴纳电费。</t>
  </si>
  <si>
    <t>缴费人数</t>
  </si>
  <si>
    <t>45</t>
  </si>
  <si>
    <t>应交电费人数</t>
  </si>
  <si>
    <t>参考进三年来的电费应交的电费。</t>
  </si>
  <si>
    <t>经济效益</t>
  </si>
  <si>
    <t>减少公用经费支出。</t>
  </si>
  <si>
    <t>参考近三年来的用电指标。</t>
  </si>
  <si>
    <t>用电户的满意度</t>
  </si>
  <si>
    <t>反映用电人户的满意度。</t>
  </si>
  <si>
    <t>教职工的满意度</t>
  </si>
  <si>
    <t>遗属补助发放人数</t>
  </si>
  <si>
    <t>反映部门（单位）实际发放遗属补助人员数量。</t>
  </si>
  <si>
    <t>绩效指标设定依据：《云南省省级部门预算基本支出核定方案》。指标值数据来源：人员信息表</t>
  </si>
  <si>
    <t>正常发放</t>
  </si>
  <si>
    <t>反映遗属补助正常发放情况。</t>
  </si>
  <si>
    <t>反映单位人员对遗属补助发放的满意程度。</t>
  </si>
  <si>
    <t>指标值数据来源：调查问卷</t>
  </si>
  <si>
    <t>学校食堂食材采购资金</t>
  </si>
  <si>
    <t>交费学生占在校学生比例</t>
  </si>
  <si>
    <t>反映代办伙食交费的占比。</t>
  </si>
  <si>
    <t>教育统计报表及财务报表。</t>
  </si>
  <si>
    <t>反映资金是否足额到位。</t>
  </si>
  <si>
    <t>财务报表</t>
  </si>
  <si>
    <t>反映餐标到位情况。</t>
  </si>
  <si>
    <t>查看财务收支凭证。</t>
  </si>
  <si>
    <t>补助对象政策知晓度</t>
  </si>
  <si>
    <t>食堂从业人员工资经费</t>
  </si>
  <si>
    <t>按照规定财政应承担的食堂从业人员工资，减少食堂成本，提高学生的伙食标准。</t>
  </si>
  <si>
    <t>80000</t>
  </si>
  <si>
    <t>反应资金的到位情况</t>
  </si>
  <si>
    <t>学生知晓率</t>
  </si>
  <si>
    <t>反映学生的知晓度。</t>
  </si>
  <si>
    <t>经济成本</t>
  </si>
  <si>
    <t>反映食堂经济成本</t>
  </si>
  <si>
    <t>食堂财务报表</t>
  </si>
  <si>
    <t>党费资金</t>
  </si>
  <si>
    <t>加强党组织建设，发挥党组织的堡垒作用。</t>
  </si>
  <si>
    <t>党员人数</t>
  </si>
  <si>
    <t>21</t>
  </si>
  <si>
    <t>优秀党员</t>
  </si>
  <si>
    <t>优秀党员比例。</t>
  </si>
  <si>
    <t>党员人数。</t>
  </si>
  <si>
    <t>党员满意度</t>
  </si>
  <si>
    <t>党员满意程度。</t>
  </si>
  <si>
    <t>反映社会公众满意度</t>
  </si>
  <si>
    <t>少年宫资金</t>
  </si>
  <si>
    <t>充分利用彩票公益金资金开展少年宫活动，促进学生德智体美劳全面发展。</t>
  </si>
  <si>
    <t>反映资金到位情况</t>
  </si>
  <si>
    <t>反映社会公众的满意程度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</si>
</sst>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4">
    <font>
      <sz val="11"/>
      <color theme="1"/>
      <name val="宋体"/>
      <charset val="134"/>
      <scheme val="minor"/>
    </font>
    <font>
      <b/>
      <sz val="18"/>
      <color rgb="FF000000"/>
      <name val="SimSun"/>
      <charset val="134"/>
    </font>
    <font>
      <sz val="10.5"/>
      <color rgb="FF000000"/>
      <name val="SimSun"/>
      <charset val="134"/>
    </font>
    <font>
      <sz val="12"/>
      <color rgb="FF000000"/>
      <name val="SimSun"/>
      <charset val="134"/>
    </font>
    <font>
      <sz val="13.5"/>
      <color rgb="FF000000"/>
      <name val="SimSun"/>
      <charset val="134"/>
    </font>
    <font>
      <sz val="13.5"/>
      <color rgb="FF000000"/>
      <name val="宋体"/>
      <charset val="134"/>
    </font>
    <font>
      <b/>
      <sz val="15"/>
      <color rgb="FF000000"/>
      <name val="SimSun"/>
      <charset val="134"/>
    </font>
    <font>
      <sz val="12"/>
      <color rgb="FF000000"/>
      <name val="宋体"/>
      <charset val="134"/>
    </font>
    <font>
      <b/>
      <sz val="15"/>
      <color rgb="FF000000"/>
      <name val="宋体"/>
      <charset val="134"/>
    </font>
    <font>
      <sz val="11"/>
      <color theme="1"/>
      <name val="宋体"/>
      <charset val="134"/>
    </font>
    <font>
      <b/>
      <sz val="19.5"/>
      <color rgb="FF000000"/>
      <name val="SimSun"/>
      <charset val="134"/>
    </font>
    <font>
      <sz val="11"/>
      <color rgb="FF000000"/>
      <name val="SimSun"/>
      <charset val="134"/>
    </font>
    <font>
      <sz val="11.25"/>
      <color rgb="FF000000"/>
      <name val="宋体"/>
      <charset val="134"/>
    </font>
    <font>
      <sz val="12"/>
      <name val="宋体"/>
      <charset val="134"/>
    </font>
    <font>
      <sz val="11.25"/>
      <color rgb="FF000000"/>
      <name val="SimSun"/>
      <charset val="134"/>
    </font>
    <font>
      <b/>
      <sz val="23.95"/>
      <color rgb="FF000000"/>
      <name val="宋体"/>
      <charset val="134"/>
    </font>
    <font>
      <sz val="10"/>
      <color rgb="FF000000"/>
      <name val="Arial"/>
      <charset val="134"/>
    </font>
    <font>
      <sz val="10"/>
      <color rgb="FF000000"/>
      <name val="宋体"/>
      <charset val="134"/>
    </font>
    <font>
      <sz val="11"/>
      <color rgb="FF000000"/>
      <name val="宋体"/>
      <charset val="134"/>
    </font>
    <font>
      <sz val="9"/>
      <color rgb="FF000000"/>
      <name val="宋体"/>
      <charset val="134"/>
    </font>
    <font>
      <sz val="9"/>
      <color theme="1"/>
      <name val="宋体"/>
      <charset val="134"/>
    </font>
    <font>
      <sz val="9"/>
      <color rgb="FF000000"/>
      <name val="SimSun"/>
      <charset val="134"/>
    </font>
    <font>
      <b/>
      <sz val="21"/>
      <color rgb="FF000000"/>
      <name val="宋体"/>
      <charset val="134"/>
    </font>
    <font>
      <b/>
      <sz val="12"/>
      <color rgb="FF000000"/>
      <name val="SimSun"/>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6" fillId="0" borderId="1">
      <alignment horizontal="right" vertical="center"/>
    </xf>
    <xf numFmtId="0" fontId="24" fillId="5"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6" fillId="0" borderId="1">
      <alignment horizontal="right" vertical="center"/>
    </xf>
    <xf numFmtId="0" fontId="30" fillId="0" borderId="0" applyNumberFormat="0" applyFill="0" applyBorder="0" applyAlignment="0" applyProtection="0">
      <alignment vertical="center"/>
    </xf>
    <xf numFmtId="0" fontId="0" fillId="8" borderId="7"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0" borderId="8" applyNumberFormat="0" applyFill="0" applyAlignment="0" applyProtection="0">
      <alignment vertical="center"/>
    </xf>
    <xf numFmtId="0" fontId="28" fillId="10" borderId="0" applyNumberFormat="0" applyBorder="0" applyAlignment="0" applyProtection="0">
      <alignment vertical="center"/>
    </xf>
    <xf numFmtId="0" fontId="31" fillId="0" borderId="9" applyNumberFormat="0" applyFill="0" applyAlignment="0" applyProtection="0">
      <alignment vertical="center"/>
    </xf>
    <xf numFmtId="0" fontId="28" fillId="11" borderId="0" applyNumberFormat="0" applyBorder="0" applyAlignment="0" applyProtection="0">
      <alignment vertical="center"/>
    </xf>
    <xf numFmtId="0" fontId="37" fillId="12" borderId="10" applyNumberFormat="0" applyAlignment="0" applyProtection="0">
      <alignment vertical="center"/>
    </xf>
    <xf numFmtId="0" fontId="38" fillId="12" borderId="6" applyNumberFormat="0" applyAlignment="0" applyProtection="0">
      <alignment vertical="center"/>
    </xf>
    <xf numFmtId="0" fontId="39" fillId="13" borderId="11" applyNumberFormat="0" applyAlignment="0" applyProtection="0">
      <alignment vertical="center"/>
    </xf>
    <xf numFmtId="0" fontId="24"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10" fontId="26" fillId="0" borderId="1">
      <alignment horizontal="right" vertical="center"/>
    </xf>
    <xf numFmtId="0" fontId="24" fillId="18" borderId="0" applyNumberFormat="0" applyBorder="0" applyAlignment="0" applyProtection="0">
      <alignment vertical="center"/>
    </xf>
    <xf numFmtId="0" fontId="28"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8" fillId="28" borderId="0" applyNumberFormat="0" applyBorder="0" applyAlignment="0" applyProtection="0">
      <alignment vertical="center"/>
    </xf>
    <xf numFmtId="0" fontId="24"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4" fillId="32" borderId="0" applyNumberFormat="0" applyBorder="0" applyAlignment="0" applyProtection="0">
      <alignment vertical="center"/>
    </xf>
    <xf numFmtId="0" fontId="28" fillId="33" borderId="0" applyNumberFormat="0" applyBorder="0" applyAlignment="0" applyProtection="0">
      <alignment vertical="center"/>
    </xf>
    <xf numFmtId="177" fontId="26" fillId="0" borderId="1">
      <alignment horizontal="right" vertical="center"/>
    </xf>
    <xf numFmtId="49" fontId="26" fillId="0" borderId="1">
      <alignment horizontal="left" vertical="center" wrapText="1"/>
    </xf>
    <xf numFmtId="177" fontId="26" fillId="0" borderId="1">
      <alignment horizontal="right" vertical="center"/>
    </xf>
    <xf numFmtId="179" fontId="26" fillId="0" borderId="1">
      <alignment horizontal="right" vertical="center"/>
    </xf>
    <xf numFmtId="180" fontId="26" fillId="0" borderId="1">
      <alignment horizontal="right" vertical="center"/>
    </xf>
    <xf numFmtId="0" fontId="26" fillId="0" borderId="0">
      <alignment vertical="top"/>
      <protection locked="0"/>
    </xf>
  </cellStyleXfs>
  <cellXfs count="88">
    <xf numFmtId="0" fontId="0" fillId="0" borderId="0" xfId="0" applyBorder="1" applyAlignment="1" applyProtection="1">
      <alignment vertical="center"/>
    </xf>
    <xf numFmtId="49" fontId="1" fillId="0" borderId="1" xfId="53" applyFont="1" applyAlignment="1">
      <alignment horizontal="center" vertical="center" wrapText="1"/>
    </xf>
    <xf numFmtId="49" fontId="2" fillId="0" borderId="1" xfId="53" applyFont="1">
      <alignment horizontal="left" vertical="center" wrapText="1"/>
    </xf>
    <xf numFmtId="49" fontId="2" fillId="0" borderId="1" xfId="53" applyFont="1" applyAlignment="1">
      <alignment horizontal="center" vertical="center" wrapText="1"/>
    </xf>
    <xf numFmtId="0" fontId="1" fillId="0" borderId="0" xfId="0" applyFont="1" applyAlignment="1" applyProtection="1">
      <alignment horizontal="center" vertical="center"/>
    </xf>
    <xf numFmtId="0" fontId="0" fillId="0" borderId="1" xfId="0" applyBorder="1" applyAlignment="1" applyProtection="1">
      <alignment vertical="center"/>
    </xf>
    <xf numFmtId="49" fontId="3" fillId="0" borderId="1" xfId="53" applyFont="1">
      <alignment horizontal="left" vertical="center" wrapText="1"/>
    </xf>
    <xf numFmtId="49" fontId="4" fillId="0" borderId="1" xfId="53" applyFont="1" applyAlignment="1">
      <alignment horizontal="center" vertical="center" wrapText="1"/>
    </xf>
    <xf numFmtId="49" fontId="4" fillId="0" borderId="1" xfId="53" applyFont="1">
      <alignment horizontal="left" vertical="center" wrapText="1"/>
    </xf>
    <xf numFmtId="49" fontId="5" fillId="0" borderId="1" xfId="53" applyFont="1">
      <alignment horizontal="left" vertical="center" wrapText="1"/>
    </xf>
    <xf numFmtId="49" fontId="6" fillId="0" borderId="1" xfId="53" applyFont="1">
      <alignment horizontal="left" vertical="center" wrapText="1"/>
    </xf>
    <xf numFmtId="49" fontId="3" fillId="0" borderId="1" xfId="53" applyFont="1" applyAlignment="1">
      <alignment horizontal="center" vertical="center" wrapText="1"/>
    </xf>
    <xf numFmtId="49" fontId="7" fillId="0" borderId="1" xfId="53" applyFont="1">
      <alignment horizontal="left" vertical="center" wrapText="1"/>
    </xf>
    <xf numFmtId="177" fontId="7" fillId="0" borderId="1" xfId="54" applyFont="1" applyAlignment="1">
      <alignment horizontal="center" vertical="center"/>
    </xf>
    <xf numFmtId="49" fontId="8" fillId="0" borderId="1" xfId="53" applyFont="1">
      <alignment horizontal="left" vertical="center" wrapText="1"/>
    </xf>
    <xf numFmtId="49" fontId="7" fillId="0" borderId="1" xfId="53" applyFont="1" applyAlignment="1">
      <alignment horizontal="center" vertical="center" wrapText="1"/>
    </xf>
    <xf numFmtId="0" fontId="9" fillId="0" borderId="1" xfId="0" applyFont="1" applyBorder="1" applyAlignment="1" applyProtection="1">
      <alignment vertical="center" wrapText="1"/>
    </xf>
    <xf numFmtId="177" fontId="3" fillId="0" borderId="1" xfId="54" applyFont="1" applyAlignment="1">
      <alignment horizontal="center" vertical="center"/>
    </xf>
    <xf numFmtId="0" fontId="10" fillId="0" borderId="0" xfId="0" applyFont="1" applyAlignment="1" applyProtection="1">
      <alignment horizontal="center" vertical="center"/>
    </xf>
    <xf numFmtId="0" fontId="0" fillId="0" borderId="0" xfId="0" applyAlignment="1" applyProtection="1">
      <alignment vertical="center"/>
    </xf>
    <xf numFmtId="0" fontId="11" fillId="0" borderId="1" xfId="0" applyFont="1" applyBorder="1" applyAlignment="1" applyProtection="1">
      <alignment horizontal="center" vertical="center"/>
    </xf>
    <xf numFmtId="49" fontId="12" fillId="0" borderId="1" xfId="53" applyFont="1" applyAlignment="1">
      <alignment horizontal="center" vertical="center" wrapText="1"/>
    </xf>
    <xf numFmtId="49" fontId="12" fillId="0" borderId="1" xfId="53" applyFont="1">
      <alignment horizontal="left" vertical="center" wrapText="1"/>
    </xf>
    <xf numFmtId="0" fontId="13" fillId="0" borderId="0" xfId="57" applyFont="1" applyFill="1" applyAlignment="1" applyProtection="1">
      <alignment horizontal="center" wrapText="1"/>
    </xf>
    <xf numFmtId="177" fontId="12" fillId="0" borderId="1" xfId="0" applyNumberFormat="1" applyFont="1" applyBorder="1" applyAlignment="1" applyProtection="1">
      <alignment horizontal="right" vertical="center"/>
    </xf>
    <xf numFmtId="0" fontId="11" fillId="0" borderId="0" xfId="0" applyFont="1" applyAlignment="1" applyProtection="1">
      <alignment horizontal="right" vertical="center"/>
    </xf>
    <xf numFmtId="0" fontId="11" fillId="0" borderId="1" xfId="0" applyFont="1" applyBorder="1" applyAlignment="1" applyProtection="1">
      <alignment horizontal="center" vertical="center" wrapText="1"/>
    </xf>
    <xf numFmtId="49" fontId="14" fillId="0" borderId="1" xfId="53" applyFont="1" applyAlignment="1">
      <alignment horizontal="center" vertical="center" wrapText="1"/>
    </xf>
    <xf numFmtId="49" fontId="14" fillId="0" borderId="1" xfId="53" applyFont="1">
      <alignment horizontal="left" vertical="center" wrapText="1"/>
    </xf>
    <xf numFmtId="177" fontId="14" fillId="0" borderId="1" xfId="54" applyFont="1" applyAlignment="1">
      <alignment horizontal="left" vertical="center"/>
    </xf>
    <xf numFmtId="0" fontId="15" fillId="2" borderId="0" xfId="0" applyFont="1" applyFill="1" applyBorder="1" applyAlignment="1" applyProtection="1">
      <alignment horizontal="center" vertical="center"/>
    </xf>
    <xf numFmtId="0" fontId="0" fillId="0" borderId="0" xfId="0" applyBorder="1" applyAlignment="1" applyProtection="1"/>
    <xf numFmtId="0" fontId="16" fillId="0" borderId="0" xfId="0" applyFont="1" applyBorder="1" applyProtection="1">
      <alignment vertical="top"/>
    </xf>
    <xf numFmtId="0" fontId="15" fillId="2" borderId="0" xfId="0" applyFont="1" applyFill="1" applyBorder="1" applyAlignment="1">
      <alignment horizontal="center" vertical="center" wrapText="1"/>
      <protection locked="0"/>
    </xf>
    <xf numFmtId="0" fontId="17" fillId="2" borderId="0" xfId="0" applyFont="1" applyFill="1" applyBorder="1" applyAlignment="1">
      <alignment horizontal="left" vertical="center" wrapText="1"/>
      <protection locked="0"/>
    </xf>
    <xf numFmtId="0" fontId="18" fillId="0" borderId="1" xfId="0" applyFont="1" applyBorder="1" applyAlignment="1">
      <alignment horizontal="center" vertical="center" wrapText="1"/>
      <protection locked="0"/>
    </xf>
    <xf numFmtId="0" fontId="18" fillId="0" borderId="1" xfId="0" applyFont="1" applyBorder="1" applyAlignment="1">
      <alignment horizontal="center" vertical="center"/>
      <protection locked="0"/>
    </xf>
    <xf numFmtId="0" fontId="16" fillId="2" borderId="1" xfId="0" applyFont="1" applyFill="1" applyBorder="1" applyAlignment="1">
      <alignment vertical="top" wrapText="1"/>
      <protection locked="0"/>
    </xf>
    <xf numFmtId="0" fontId="16" fillId="2" borderId="1" xfId="0" applyFont="1" applyFill="1" applyBorder="1" applyAlignment="1">
      <alignment horizontal="center" vertical="center"/>
      <protection locked="0"/>
    </xf>
    <xf numFmtId="0" fontId="16" fillId="2" borderId="1" xfId="0" applyFont="1" applyFill="1" applyBorder="1">
      <alignment vertical="top"/>
      <protection locked="0"/>
    </xf>
    <xf numFmtId="0" fontId="19" fillId="2" borderId="1" xfId="0" applyFont="1" applyFill="1" applyBorder="1" applyAlignment="1">
      <alignment horizontal="center" vertical="center" wrapText="1"/>
      <protection locked="0"/>
    </xf>
    <xf numFmtId="0" fontId="19" fillId="2" borderId="1" xfId="0" applyFont="1" applyFill="1" applyBorder="1" applyAlignment="1">
      <alignment horizontal="center" vertical="center"/>
      <protection locked="0"/>
    </xf>
    <xf numFmtId="0" fontId="19" fillId="2" borderId="1" xfId="0" applyFont="1" applyFill="1" applyBorder="1" applyAlignment="1">
      <alignment horizontal="left" vertical="center" wrapText="1"/>
      <protection locked="0"/>
    </xf>
    <xf numFmtId="0" fontId="19" fillId="2" borderId="1" xfId="0" applyFont="1" applyFill="1" applyBorder="1" applyAlignment="1">
      <alignment horizontal="left" vertical="center"/>
      <protection locked="0"/>
    </xf>
    <xf numFmtId="4" fontId="19" fillId="2" borderId="1" xfId="0" applyNumberFormat="1" applyFont="1" applyFill="1" applyBorder="1" applyAlignment="1">
      <alignment horizontal="center" vertical="center"/>
      <protection locked="0"/>
    </xf>
    <xf numFmtId="4" fontId="19" fillId="2" borderId="1" xfId="0" applyNumberFormat="1" applyFont="1" applyFill="1" applyBorder="1" applyAlignment="1">
      <alignment horizontal="righ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0" fillId="0" borderId="1" xfId="0" applyBorder="1" applyAlignment="1" applyProtection="1">
      <alignment horizontal="center" vertical="center"/>
    </xf>
    <xf numFmtId="0" fontId="20" fillId="0" borderId="2" xfId="0" applyFont="1" applyBorder="1" applyAlignment="1" applyProtection="1">
      <alignment horizontal="center" vertical="center" wrapText="1"/>
    </xf>
    <xf numFmtId="49" fontId="20" fillId="0" borderId="1" xfId="53" applyFont="1">
      <alignment horizontal="left" vertical="center" wrapText="1"/>
    </xf>
    <xf numFmtId="0" fontId="16" fillId="0" borderId="0" xfId="0" applyFont="1" applyBorder="1">
      <alignment vertical="top"/>
      <protection locked="0"/>
    </xf>
    <xf numFmtId="0" fontId="16" fillId="0" borderId="0" xfId="0" applyFont="1" applyBorder="1" applyAlignment="1" applyProtection="1">
      <alignment horizontal="right" wrapText="1"/>
    </xf>
    <xf numFmtId="0" fontId="19" fillId="2" borderId="0" xfId="0" applyFont="1" applyFill="1" applyAlignment="1">
      <alignment horizontal="right" vertical="center"/>
      <protection locked="0"/>
    </xf>
    <xf numFmtId="0" fontId="15" fillId="2" borderId="0" xfId="0" applyFont="1" applyFill="1" applyAlignment="1">
      <alignment horizontal="center" vertical="center"/>
      <protection locked="0"/>
    </xf>
    <xf numFmtId="0" fontId="17" fillId="2" borderId="0" xfId="0" applyFont="1" applyFill="1" applyAlignment="1">
      <alignment horizontal="left" vertical="center" wrapText="1"/>
      <protection locked="0"/>
    </xf>
    <xf numFmtId="0" fontId="17" fillId="2" borderId="0" xfId="0" applyFont="1" applyFill="1" applyAlignment="1">
      <alignment horizontal="left" vertical="center"/>
      <protection locked="0"/>
    </xf>
    <xf numFmtId="0" fontId="17" fillId="2" borderId="0" xfId="0" applyFont="1" applyFill="1" applyAlignment="1">
      <alignment horizontal="right" vertical="center" wrapText="1"/>
      <protection locked="0"/>
    </xf>
    <xf numFmtId="0" fontId="17" fillId="2" borderId="1" xfId="0" applyFont="1" applyFill="1" applyBorder="1" applyAlignment="1">
      <alignment horizontal="center" vertical="center"/>
      <protection locked="0"/>
    </xf>
    <xf numFmtId="0" fontId="21" fillId="0" borderId="1" xfId="0" applyFont="1" applyBorder="1" applyAlignment="1" applyProtection="1">
      <alignment horizontal="center" vertical="center"/>
    </xf>
    <xf numFmtId="0" fontId="19" fillId="2" borderId="1" xfId="0" applyFont="1" applyFill="1" applyBorder="1" applyAlignment="1" applyProtection="1">
      <alignment horizontal="center" vertical="center"/>
    </xf>
    <xf numFmtId="0" fontId="17" fillId="2" borderId="1" xfId="0" applyFont="1" applyFill="1" applyBorder="1" applyAlignment="1">
      <alignment horizontal="left" vertical="center"/>
      <protection locked="0"/>
    </xf>
    <xf numFmtId="0" fontId="0" fillId="0" borderId="0" xfId="0" applyAlignment="1" applyProtection="1">
      <alignment horizontal="center" vertical="center"/>
    </xf>
    <xf numFmtId="0" fontId="17" fillId="0" borderId="0" xfId="0" applyFont="1" applyBorder="1" applyProtection="1">
      <alignment vertical="top"/>
    </xf>
    <xf numFmtId="0" fontId="17" fillId="0" borderId="0" xfId="0" applyFont="1" applyBorder="1" applyAlignment="1" applyProtection="1">
      <alignment horizontal="right" vertical="center"/>
    </xf>
    <xf numFmtId="0" fontId="22" fillId="0" borderId="0" xfId="0" applyFont="1" applyBorder="1" applyAlignment="1" applyProtection="1">
      <alignment horizontal="center" vertical="center"/>
    </xf>
    <xf numFmtId="0" fontId="19" fillId="0" borderId="0" xfId="0" applyFont="1" applyBorder="1" applyAlignment="1">
      <alignment horizontal="left" vertical="center"/>
      <protection locked="0"/>
    </xf>
    <xf numFmtId="0" fontId="0" fillId="0" borderId="0" xfId="0" applyBorder="1" applyAlignment="1" applyProtection="1">
      <alignment horizontal="left" vertical="center"/>
    </xf>
    <xf numFmtId="0" fontId="17" fillId="0" borderId="0" xfId="0" applyFont="1" applyBorder="1" applyAlignment="1" applyProtection="1">
      <alignment horizontal="right"/>
    </xf>
    <xf numFmtId="49" fontId="18" fillId="0" borderId="1" xfId="0" applyNumberFormat="1" applyFont="1" applyBorder="1" applyAlignment="1" applyProtection="1">
      <alignment horizontal="center" vertical="center" wrapText="1"/>
    </xf>
    <xf numFmtId="0" fontId="12" fillId="0" borderId="4" xfId="0" applyFont="1" applyBorder="1" applyAlignment="1" applyProtection="1">
      <alignment horizontal="center" vertical="center"/>
    </xf>
    <xf numFmtId="0" fontId="18" fillId="0" borderId="1" xfId="0"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177" fontId="20" fillId="0" borderId="1" xfId="54" applyFont="1">
      <alignment horizontal="right" vertical="center"/>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left" vertical="center" wrapText="1" indent="1"/>
    </xf>
    <xf numFmtId="0" fontId="19" fillId="0" borderId="1" xfId="0" applyFont="1" applyBorder="1" applyAlignment="1" applyProtection="1">
      <alignment horizontal="left" vertical="center" wrapText="1" indent="2"/>
    </xf>
    <xf numFmtId="0" fontId="12" fillId="0" borderId="2" xfId="0" applyFont="1" applyBorder="1" applyAlignment="1" applyProtection="1">
      <alignment horizontal="center" vertical="center" wrapText="1"/>
    </xf>
    <xf numFmtId="0" fontId="19" fillId="0" borderId="0" xfId="0" applyFont="1" applyBorder="1" applyAlignment="1" applyProtection="1">
      <alignment horizontal="right" vertical="center"/>
    </xf>
    <xf numFmtId="0" fontId="19" fillId="0" borderId="0" xfId="0" applyFont="1" applyBorder="1" applyAlignment="1" applyProtection="1">
      <alignment horizontal="right"/>
    </xf>
    <xf numFmtId="0" fontId="11" fillId="0" borderId="0" xfId="0" applyFont="1" applyAlignment="1" applyProtection="1">
      <alignment vertical="center"/>
    </xf>
    <xf numFmtId="0" fontId="23" fillId="0" borderId="1" xfId="0" applyFont="1" applyBorder="1" applyAlignment="1" applyProtection="1">
      <alignment horizontal="center" vertical="center"/>
    </xf>
    <xf numFmtId="0" fontId="12" fillId="0" borderId="5" xfId="0" applyFont="1" applyBorder="1" applyAlignment="1" applyProtection="1">
      <alignment vertical="center" wrapText="1"/>
    </xf>
    <xf numFmtId="177" fontId="3" fillId="0" borderId="1" xfId="54" applyFont="1">
      <alignment horizontal="right" vertical="center"/>
    </xf>
    <xf numFmtId="0" fontId="3" fillId="0" borderId="1" xfId="0" applyFont="1" applyBorder="1" applyAlignment="1" applyProtection="1">
      <alignment vertical="center"/>
    </xf>
    <xf numFmtId="177" fontId="7" fillId="0" borderId="1" xfId="0" applyNumberFormat="1" applyFont="1" applyBorder="1" applyAlignment="1" applyProtection="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workbookViewId="0">
      <selection activeCell="F10" sqref="F10"/>
    </sheetView>
  </sheetViews>
  <sheetFormatPr defaultColWidth="8.14166666666667" defaultRowHeight="12.75" customHeight="1" outlineLevelCol="5"/>
  <cols>
    <col min="1" max="1" width="36.5666666666667" customWidth="1"/>
    <col min="2" max="2" width="36.1333333333333" customWidth="1"/>
    <col min="3" max="3" width="36.2833333333333" customWidth="1"/>
    <col min="4" max="4" width="35.5666666666667" customWidth="1"/>
    <col min="5" max="5" width="35.1333333333333" customWidth="1"/>
    <col min="6" max="6" width="34.5666666666667" customWidth="1"/>
  </cols>
  <sheetData>
    <row r="1" ht="18.25" customHeight="1"/>
    <row r="2" ht="62.5" customHeight="1" spans="1:6">
      <c r="A2" s="4" t="str">
        <f>"2026"&amp;"部门预算收支总表"</f>
        <v>2026部门预算收支总表</v>
      </c>
      <c r="B2" s="4"/>
      <c r="C2" s="4"/>
      <c r="D2" s="4"/>
      <c r="E2" s="4"/>
      <c r="F2" s="4"/>
    </row>
    <row r="3" ht="18.25" customHeight="1" spans="1:6">
      <c r="A3" s="82" t="str">
        <f>"单位名称："&amp;"禄劝彝族苗族自治县马鹿塘乡中心学校"</f>
        <v>单位名称：禄劝彝族苗族自治县马鹿塘乡中心学校</v>
      </c>
      <c r="B3" s="82"/>
      <c r="F3" s="25" t="s">
        <v>0</v>
      </c>
    </row>
    <row r="4" ht="18.25" customHeight="1" spans="1:6">
      <c r="A4" s="83" t="s">
        <v>1</v>
      </c>
      <c r="B4" s="83"/>
      <c r="C4" s="83" t="s">
        <v>2</v>
      </c>
      <c r="D4" s="83"/>
      <c r="E4" s="83" t="s">
        <v>3</v>
      </c>
      <c r="F4" s="83"/>
    </row>
    <row r="5" ht="28" customHeight="1" spans="1:6">
      <c r="A5" s="83" t="s">
        <v>4</v>
      </c>
      <c r="B5" s="83" t="str">
        <f t="shared" ref="B5:F5" si="0">"2026"&amp;"年预算数"</f>
        <v>2026年预算数</v>
      </c>
      <c r="C5" s="83" t="s">
        <v>5</v>
      </c>
      <c r="D5" s="83" t="str">
        <f t="shared" si="0"/>
        <v>2026年预算数</v>
      </c>
      <c r="E5" s="83" t="s">
        <v>6</v>
      </c>
      <c r="F5" s="83" t="str">
        <f t="shared" si="0"/>
        <v>2026年预算数</v>
      </c>
    </row>
    <row r="6" ht="28" customHeight="1" spans="1:6">
      <c r="A6" s="84" t="s">
        <v>7</v>
      </c>
      <c r="B6" s="85">
        <f>12331516.27+157990.41</f>
        <v>12489506.68</v>
      </c>
      <c r="C6" s="86" t="s">
        <v>8</v>
      </c>
      <c r="D6" s="85">
        <v>11586880.27</v>
      </c>
      <c r="E6" s="86" t="s">
        <v>9</v>
      </c>
      <c r="F6" s="87"/>
    </row>
    <row r="7" ht="28" customHeight="1" spans="1:6">
      <c r="A7" s="84" t="s">
        <v>10</v>
      </c>
      <c r="B7" s="85">
        <f t="shared" ref="B7:B8" si="1">0+0</f>
        <v>0</v>
      </c>
      <c r="C7" s="86" t="s">
        <v>11</v>
      </c>
      <c r="D7" s="85">
        <v>710082.71</v>
      </c>
      <c r="E7" s="86" t="s">
        <v>12</v>
      </c>
      <c r="F7" s="87"/>
    </row>
    <row r="8" ht="28" customHeight="1" spans="1:6">
      <c r="A8" s="84" t="s">
        <v>13</v>
      </c>
      <c r="B8" s="85">
        <f t="shared" si="1"/>
        <v>0</v>
      </c>
      <c r="C8" s="86" t="s">
        <v>14</v>
      </c>
      <c r="D8" s="85">
        <v>1796343.7</v>
      </c>
      <c r="E8" s="86" t="s">
        <v>15</v>
      </c>
      <c r="F8" s="87"/>
    </row>
    <row r="9" ht="28" customHeight="1" spans="1:6">
      <c r="A9" s="84" t="s">
        <v>16</v>
      </c>
      <c r="B9" s="85"/>
      <c r="C9" s="86" t="s">
        <v>17</v>
      </c>
      <c r="D9" s="85"/>
      <c r="E9" s="86" t="s">
        <v>18</v>
      </c>
      <c r="F9" s="87"/>
    </row>
    <row r="10" ht="28" customHeight="1" spans="1:6">
      <c r="A10" s="84" t="s">
        <v>19</v>
      </c>
      <c r="B10" s="85"/>
      <c r="C10" s="86" t="s">
        <v>20</v>
      </c>
      <c r="D10" s="85"/>
      <c r="E10" s="86" t="s">
        <v>21</v>
      </c>
      <c r="F10" s="87">
        <v>11249279.41</v>
      </c>
    </row>
    <row r="11" ht="28" customHeight="1" spans="1:6">
      <c r="A11" s="84" t="s">
        <v>22</v>
      </c>
      <c r="B11" s="85"/>
      <c r="C11" s="86" t="s">
        <v>23</v>
      </c>
      <c r="D11" s="85"/>
      <c r="E11" s="86" t="s">
        <v>24</v>
      </c>
      <c r="F11" s="87"/>
    </row>
    <row r="12" ht="28" customHeight="1" spans="1:6">
      <c r="A12" s="84" t="s">
        <v>25</v>
      </c>
      <c r="B12" s="85">
        <v>311400</v>
      </c>
      <c r="C12" s="86" t="s">
        <v>26</v>
      </c>
      <c r="D12" s="85"/>
      <c r="E12" s="86" t="s">
        <v>27</v>
      </c>
      <c r="F12" s="87"/>
    </row>
    <row r="13" ht="28" customHeight="1" spans="1:6">
      <c r="A13" s="84" t="s">
        <v>28</v>
      </c>
      <c r="B13" s="85"/>
      <c r="C13" s="86" t="s">
        <v>29</v>
      </c>
      <c r="D13" s="85"/>
      <c r="E13" s="86" t="s">
        <v>30</v>
      </c>
      <c r="F13" s="87">
        <v>1797890.23</v>
      </c>
    </row>
    <row r="14" ht="28" customHeight="1" spans="1:6">
      <c r="A14" s="84" t="s">
        <v>31</v>
      </c>
      <c r="B14" s="85">
        <v>1292400</v>
      </c>
      <c r="C14" s="86" t="s">
        <v>32</v>
      </c>
      <c r="D14" s="85"/>
      <c r="E14" s="86" t="s">
        <v>33</v>
      </c>
      <c r="F14" s="87"/>
    </row>
    <row r="15" ht="28" customHeight="1" spans="1:6">
      <c r="A15" s="86"/>
      <c r="B15" s="85"/>
      <c r="C15" s="86" t="s">
        <v>34</v>
      </c>
      <c r="D15" s="85"/>
      <c r="E15" s="86" t="s">
        <v>35</v>
      </c>
      <c r="F15" s="87">
        <v>33746.36</v>
      </c>
    </row>
    <row r="16" ht="28" customHeight="1" spans="1:6">
      <c r="A16" s="86"/>
      <c r="B16" s="85"/>
      <c r="C16" s="86"/>
      <c r="D16" s="85"/>
      <c r="E16" s="86" t="s">
        <v>36</v>
      </c>
      <c r="F16" s="87"/>
    </row>
    <row r="17" ht="28" customHeight="1" spans="1:6">
      <c r="A17" s="86"/>
      <c r="B17" s="85"/>
      <c r="C17" s="86"/>
      <c r="D17" s="85"/>
      <c r="E17" s="86" t="s">
        <v>37</v>
      </c>
      <c r="F17" s="87"/>
    </row>
    <row r="18" ht="28" customHeight="1" spans="1:6">
      <c r="A18" s="86"/>
      <c r="B18" s="85"/>
      <c r="C18" s="86"/>
      <c r="D18" s="85"/>
      <c r="E18" s="86" t="s">
        <v>38</v>
      </c>
      <c r="F18" s="87"/>
    </row>
    <row r="19" ht="28" customHeight="1" spans="1:6">
      <c r="A19" s="86"/>
      <c r="B19" s="85"/>
      <c r="C19" s="86"/>
      <c r="D19" s="85"/>
      <c r="E19" s="86" t="s">
        <v>39</v>
      </c>
      <c r="F19" s="87"/>
    </row>
    <row r="20" ht="28" customHeight="1" spans="1:6">
      <c r="A20" s="86"/>
      <c r="B20" s="85"/>
      <c r="C20" s="86"/>
      <c r="D20" s="85"/>
      <c r="E20" s="86" t="s">
        <v>40</v>
      </c>
      <c r="F20" s="87"/>
    </row>
    <row r="21" ht="28" customHeight="1" spans="1:6">
      <c r="A21" s="86"/>
      <c r="B21" s="85"/>
      <c r="C21" s="86"/>
      <c r="D21" s="85"/>
      <c r="E21" s="86" t="s">
        <v>41</v>
      </c>
      <c r="F21" s="87"/>
    </row>
    <row r="22" ht="28" customHeight="1" spans="1:6">
      <c r="A22" s="86"/>
      <c r="B22" s="85"/>
      <c r="C22" s="86"/>
      <c r="D22" s="85"/>
      <c r="E22" s="86" t="s">
        <v>42</v>
      </c>
      <c r="F22" s="87"/>
    </row>
    <row r="23" ht="28" customHeight="1" spans="1:6">
      <c r="A23" s="86"/>
      <c r="B23" s="85"/>
      <c r="C23" s="86"/>
      <c r="D23" s="85"/>
      <c r="E23" s="86" t="s">
        <v>43</v>
      </c>
      <c r="F23" s="87"/>
    </row>
    <row r="24" ht="28" customHeight="1" spans="1:6">
      <c r="A24" s="86"/>
      <c r="B24" s="85"/>
      <c r="C24" s="86"/>
      <c r="D24" s="85"/>
      <c r="E24" s="86" t="s">
        <v>44</v>
      </c>
      <c r="F24" s="87"/>
    </row>
    <row r="25" ht="28" customHeight="1" spans="1:6">
      <c r="A25" s="86"/>
      <c r="B25" s="85"/>
      <c r="C25" s="86"/>
      <c r="D25" s="85"/>
      <c r="E25" s="86" t="s">
        <v>45</v>
      </c>
      <c r="F25" s="87">
        <v>1012390.68</v>
      </c>
    </row>
    <row r="26" ht="28" customHeight="1" spans="1:6">
      <c r="A26" s="86"/>
      <c r="B26" s="85"/>
      <c r="C26" s="86"/>
      <c r="D26" s="85"/>
      <c r="E26" s="86" t="s">
        <v>46</v>
      </c>
      <c r="F26" s="87"/>
    </row>
    <row r="27" ht="28" customHeight="1" spans="1:6">
      <c r="A27" s="86"/>
      <c r="B27" s="85"/>
      <c r="C27" s="86"/>
      <c r="D27" s="85"/>
      <c r="E27" s="86" t="s">
        <v>47</v>
      </c>
      <c r="F27" s="87"/>
    </row>
    <row r="28" ht="28" customHeight="1" spans="1:6">
      <c r="A28" s="86"/>
      <c r="B28" s="85"/>
      <c r="C28" s="86"/>
      <c r="D28" s="85"/>
      <c r="E28" s="86" t="s">
        <v>48</v>
      </c>
      <c r="F28" s="87"/>
    </row>
    <row r="29" ht="28" customHeight="1" spans="1:6">
      <c r="A29" s="86"/>
      <c r="B29" s="85"/>
      <c r="C29" s="86"/>
      <c r="D29" s="85"/>
      <c r="E29" s="86" t="s">
        <v>49</v>
      </c>
      <c r="F29" s="87"/>
    </row>
    <row r="30" ht="28" customHeight="1" spans="1:6">
      <c r="A30" s="86"/>
      <c r="B30" s="85"/>
      <c r="C30" s="86"/>
      <c r="D30" s="85"/>
      <c r="E30" s="86" t="s">
        <v>50</v>
      </c>
      <c r="F30" s="87"/>
    </row>
    <row r="31" ht="28" customHeight="1" spans="1:6">
      <c r="A31" s="86"/>
      <c r="B31" s="85"/>
      <c r="C31" s="86"/>
      <c r="D31" s="85"/>
      <c r="E31" s="86" t="s">
        <v>51</v>
      </c>
      <c r="F31" s="87"/>
    </row>
    <row r="32" ht="28" customHeight="1" spans="1:6">
      <c r="A32" s="86"/>
      <c r="B32" s="85"/>
      <c r="C32" s="86"/>
      <c r="D32" s="85"/>
      <c r="E32" s="86" t="s">
        <v>52</v>
      </c>
      <c r="F32" s="87"/>
    </row>
    <row r="33" ht="28" customHeight="1" spans="1:6">
      <c r="A33" s="86"/>
      <c r="B33" s="85"/>
      <c r="C33" s="86"/>
      <c r="D33" s="85"/>
      <c r="E33" s="86" t="s">
        <v>53</v>
      </c>
      <c r="F33" s="87"/>
    </row>
    <row r="34" ht="28" customHeight="1" spans="1:6">
      <c r="A34" s="86"/>
      <c r="B34" s="85"/>
      <c r="C34" s="86"/>
      <c r="D34" s="85"/>
      <c r="E34" s="86" t="s">
        <v>54</v>
      </c>
      <c r="F34" s="87"/>
    </row>
    <row r="35" ht="28" customHeight="1" spans="1:6">
      <c r="A35" s="86"/>
      <c r="B35" s="85"/>
      <c r="C35" s="86"/>
      <c r="D35" s="85"/>
      <c r="E35" s="86" t="s">
        <v>55</v>
      </c>
      <c r="F35" s="87"/>
    </row>
    <row r="36" ht="28" customHeight="1" spans="1:6">
      <c r="A36" s="86" t="s">
        <v>56</v>
      </c>
      <c r="B36" s="85">
        <v>14093306.68</v>
      </c>
      <c r="C36" s="86" t="s">
        <v>57</v>
      </c>
      <c r="D36" s="85">
        <v>14093306.68</v>
      </c>
      <c r="E36" s="86" t="s">
        <v>57</v>
      </c>
      <c r="F36" s="87">
        <v>14093306.68</v>
      </c>
    </row>
  </sheetData>
  <mergeCells count="4">
    <mergeCell ref="A2:F2"/>
    <mergeCell ref="A3:B3"/>
    <mergeCell ref="A4:B4"/>
    <mergeCell ref="C4:F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3"/>
  <sheetViews>
    <sheetView showZeros="0" workbookViewId="0">
      <selection activeCell="A13" sqref="A13:B13"/>
    </sheetView>
  </sheetViews>
  <sheetFormatPr defaultColWidth="10.7083333333333" defaultRowHeight="14.25" customHeight="1"/>
  <cols>
    <col min="1" max="1" width="35.1833333333333" customWidth="1"/>
    <col min="2" max="2" width="39.7583333333333" customWidth="1"/>
    <col min="3" max="3" width="39.3333333333333" customWidth="1"/>
    <col min="4" max="4" width="39.9" customWidth="1"/>
    <col min="5" max="5" width="24.7583333333333" customWidth="1"/>
    <col min="6" max="6" width="33.2833333333333" customWidth="1"/>
    <col min="7" max="7" width="32.85" customWidth="1"/>
    <col min="8" max="8" width="45.7083333333333" customWidth="1"/>
    <col min="9" max="19" width="23.85" customWidth="1"/>
    <col min="20" max="21" width="23.7083333333333" customWidth="1"/>
  </cols>
  <sheetData>
    <row r="1" ht="16.5" customHeight="1" spans="12:21">
      <c r="L1" s="19"/>
      <c r="M1" s="19"/>
      <c r="U1" s="25" t="s">
        <v>274</v>
      </c>
    </row>
    <row r="2" ht="41.25" customHeight="1" spans="1:21">
      <c r="A2" s="18">
        <v>0</v>
      </c>
      <c r="B2" s="18"/>
      <c r="C2" s="18"/>
      <c r="D2" s="18"/>
      <c r="E2" s="18"/>
      <c r="F2" s="18"/>
      <c r="G2" s="18"/>
      <c r="H2" s="18"/>
      <c r="I2" s="18"/>
      <c r="J2" s="18"/>
      <c r="K2" s="18"/>
      <c r="L2" s="18"/>
      <c r="M2" s="18"/>
      <c r="N2" s="18"/>
      <c r="O2" s="18"/>
      <c r="P2" s="18"/>
      <c r="Q2" s="18"/>
      <c r="R2" s="18"/>
      <c r="S2" s="18"/>
      <c r="T2" s="18"/>
      <c r="U2" s="18"/>
    </row>
    <row r="3" ht="22.5" customHeight="1" spans="1:21">
      <c r="A3" s="19" t="str">
        <f>"单位名称："&amp;"禄劝彝族苗族自治县马鹿塘乡中心学校"</f>
        <v>单位名称：禄劝彝族苗族自治县马鹿塘乡中心学校</v>
      </c>
      <c r="L3" s="19"/>
      <c r="M3" s="19"/>
      <c r="U3" s="25" t="s">
        <v>0</v>
      </c>
    </row>
    <row r="4" ht="24" customHeight="1" spans="1:21">
      <c r="A4" s="20" t="s">
        <v>58</v>
      </c>
      <c r="B4" s="20" t="s">
        <v>200</v>
      </c>
      <c r="C4" s="20" t="s">
        <v>275</v>
      </c>
      <c r="D4" s="20" t="s">
        <v>276</v>
      </c>
      <c r="E4" s="20" t="s">
        <v>277</v>
      </c>
      <c r="F4" s="20" t="s">
        <v>278</v>
      </c>
      <c r="G4" s="20" t="s">
        <v>279</v>
      </c>
      <c r="H4" s="20" t="s">
        <v>280</v>
      </c>
      <c r="I4" s="20" t="s">
        <v>270</v>
      </c>
      <c r="J4" s="20"/>
      <c r="K4" s="20"/>
      <c r="L4" s="20"/>
      <c r="M4" s="20"/>
      <c r="N4" s="20"/>
      <c r="O4" s="20"/>
      <c r="P4" s="20"/>
      <c r="Q4" s="20"/>
      <c r="R4" s="20"/>
      <c r="S4" s="20"/>
      <c r="T4" s="20"/>
      <c r="U4" s="20"/>
    </row>
    <row r="5" ht="24" customHeight="1" spans="1:21">
      <c r="A5" s="20"/>
      <c r="B5" s="20"/>
      <c r="C5" s="20"/>
      <c r="D5" s="20"/>
      <c r="E5" s="20"/>
      <c r="F5" s="20"/>
      <c r="G5" s="20"/>
      <c r="H5" s="20"/>
      <c r="I5" s="20" t="s">
        <v>61</v>
      </c>
      <c r="J5" s="20" t="s">
        <v>194</v>
      </c>
      <c r="K5" s="20" t="s">
        <v>214</v>
      </c>
      <c r="L5" s="20"/>
      <c r="M5" s="20"/>
      <c r="N5" s="20" t="s">
        <v>181</v>
      </c>
      <c r="O5" s="20" t="s">
        <v>281</v>
      </c>
      <c r="P5" s="20" t="s">
        <v>271</v>
      </c>
      <c r="Q5" s="20"/>
      <c r="R5" s="20"/>
      <c r="S5" s="20"/>
      <c r="T5" s="20"/>
      <c r="U5" s="20"/>
    </row>
    <row r="6" ht="54" customHeight="1" spans="1:21">
      <c r="A6" s="20"/>
      <c r="B6" s="20"/>
      <c r="C6" s="20"/>
      <c r="D6" s="20"/>
      <c r="E6" s="20"/>
      <c r="F6" s="20"/>
      <c r="G6" s="20"/>
      <c r="H6" s="20"/>
      <c r="I6" s="20"/>
      <c r="J6" s="20" t="s">
        <v>64</v>
      </c>
      <c r="K6" s="20" t="s">
        <v>61</v>
      </c>
      <c r="L6" s="20" t="s">
        <v>178</v>
      </c>
      <c r="M6" s="20" t="s">
        <v>180</v>
      </c>
      <c r="N6" s="20" t="s">
        <v>181</v>
      </c>
      <c r="O6" s="20" t="s">
        <v>272</v>
      </c>
      <c r="P6" s="20" t="s">
        <v>64</v>
      </c>
      <c r="Q6" s="20" t="s">
        <v>184</v>
      </c>
      <c r="R6" s="20" t="s">
        <v>185</v>
      </c>
      <c r="S6" s="20" t="s">
        <v>187</v>
      </c>
      <c r="T6" s="20" t="s">
        <v>186</v>
      </c>
      <c r="U6" s="20" t="s">
        <v>188</v>
      </c>
    </row>
    <row r="7" ht="17.25" customHeight="1" spans="1:21">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row>
    <row r="8" ht="21" customHeight="1" spans="1:21">
      <c r="A8" s="21" t="s">
        <v>282</v>
      </c>
      <c r="B8" s="21"/>
      <c r="C8" s="21"/>
      <c r="D8" s="21"/>
      <c r="E8" s="21"/>
      <c r="F8" s="21"/>
      <c r="G8" s="21"/>
      <c r="H8" s="21"/>
      <c r="I8" s="24"/>
      <c r="J8" s="24"/>
      <c r="K8" s="24"/>
      <c r="L8" s="24"/>
      <c r="M8" s="24"/>
      <c r="N8" s="24"/>
      <c r="O8" s="24"/>
      <c r="P8" s="24"/>
      <c r="Q8" s="24"/>
      <c r="R8" s="24"/>
      <c r="S8" s="24"/>
      <c r="T8" s="24"/>
      <c r="U8" s="24"/>
    </row>
    <row r="9" ht="21" customHeight="1" spans="1:21">
      <c r="A9" s="22"/>
      <c r="B9" s="22"/>
      <c r="C9" s="22"/>
      <c r="D9" s="22"/>
      <c r="E9" s="22"/>
      <c r="F9" s="22"/>
      <c r="G9" s="22"/>
      <c r="H9" s="22"/>
      <c r="I9" s="24"/>
      <c r="J9" s="24"/>
      <c r="K9" s="24"/>
      <c r="L9" s="24"/>
      <c r="M9" s="24"/>
      <c r="N9" s="24"/>
      <c r="O9" s="24"/>
      <c r="P9" s="24"/>
      <c r="Q9" s="24"/>
      <c r="R9" s="24"/>
      <c r="S9" s="24"/>
      <c r="T9" s="24"/>
      <c r="U9" s="24"/>
    </row>
    <row r="10" ht="21" customHeight="1" spans="1:21">
      <c r="A10" s="22"/>
      <c r="B10" s="22"/>
      <c r="C10" s="22"/>
      <c r="D10" s="22"/>
      <c r="E10" s="22"/>
      <c r="F10" s="22"/>
      <c r="G10" s="22"/>
      <c r="H10" s="22"/>
      <c r="I10" s="24"/>
      <c r="J10" s="24"/>
      <c r="K10" s="24"/>
      <c r="L10" s="24"/>
      <c r="M10" s="24"/>
      <c r="N10" s="24"/>
      <c r="O10" s="24"/>
      <c r="P10" s="24"/>
      <c r="Q10" s="24"/>
      <c r="R10" s="24"/>
      <c r="S10" s="24"/>
      <c r="T10" s="24"/>
      <c r="U10" s="24"/>
    </row>
    <row r="11" ht="21" customHeight="1" spans="1:21">
      <c r="A11" s="22"/>
      <c r="B11" s="22"/>
      <c r="C11" s="22"/>
      <c r="D11" s="22"/>
      <c r="E11" s="22"/>
      <c r="F11" s="22"/>
      <c r="G11" s="22"/>
      <c r="H11" s="22"/>
      <c r="I11" s="24"/>
      <c r="J11" s="24"/>
      <c r="K11" s="24"/>
      <c r="L11" s="24"/>
      <c r="M11" s="24"/>
      <c r="N11" s="24"/>
      <c r="O11" s="24"/>
      <c r="P11" s="24"/>
      <c r="Q11" s="24"/>
      <c r="R11" s="24"/>
      <c r="S11" s="24"/>
      <c r="T11" s="24"/>
      <c r="U11" s="24"/>
    </row>
    <row r="13" customHeight="1" spans="1:2">
      <c r="A13" s="23" t="s">
        <v>273</v>
      </c>
      <c r="B13" s="23"/>
    </row>
  </sheetData>
  <mergeCells count="17">
    <mergeCell ref="A2:U2"/>
    <mergeCell ref="A3:H3"/>
    <mergeCell ref="I4:U4"/>
    <mergeCell ref="K5:O5"/>
    <mergeCell ref="P5:U5"/>
    <mergeCell ref="A8:H8"/>
    <mergeCell ref="A13:B13"/>
    <mergeCell ref="A4:A6"/>
    <mergeCell ref="B4:B6"/>
    <mergeCell ref="C4:C6"/>
    <mergeCell ref="D4:D6"/>
    <mergeCell ref="E4:E6"/>
    <mergeCell ref="F4:F6"/>
    <mergeCell ref="G4:G6"/>
    <mergeCell ref="H4:H6"/>
    <mergeCell ref="I5:I6"/>
    <mergeCell ref="J5:J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
  <sheetViews>
    <sheetView showZeros="0" topLeftCell="A6" workbookViewId="0">
      <selection activeCell="I10" sqref="I10:J10"/>
    </sheetView>
  </sheetViews>
  <sheetFormatPr defaultColWidth="8.14166666666667" defaultRowHeight="14.25" customHeight="1"/>
  <cols>
    <col min="1" max="1" width="17.2833333333333" customWidth="1"/>
    <col min="2" max="2" width="22.425" customWidth="1"/>
    <col min="3" max="3" width="20.85" customWidth="1"/>
    <col min="4" max="4" width="14.85" customWidth="1"/>
    <col min="5" max="5" width="30.1416666666667" customWidth="1"/>
    <col min="6" max="6" width="14.7083333333333" customWidth="1"/>
    <col min="7" max="7" width="15.7083333333333" customWidth="1"/>
    <col min="8" max="8" width="28.2833333333333" customWidth="1"/>
    <col min="9" max="9" width="29.1416666666667" customWidth="1"/>
    <col min="10" max="10" width="22.7083333333333" customWidth="1"/>
  </cols>
  <sheetData>
    <row r="1" ht="81" customHeight="1" spans="1:1">
      <c r="A1" s="4" t="str">
        <f>"2026"&amp;"年部门整体支出绩效目标表"</f>
        <v>2026年部门整体支出绩效目标表</v>
      </c>
    </row>
    <row r="2" ht="30" customHeight="1" spans="1:10">
      <c r="A2" s="5" t="s">
        <v>283</v>
      </c>
      <c r="B2" s="6" t="str">
        <f>"单位名称："&amp;"禄劝彝族苗族自治县马鹿塘乡中心学校"</f>
        <v>单位名称：禄劝彝族苗族自治县马鹿塘乡中心学校</v>
      </c>
      <c r="C2" s="6"/>
      <c r="D2" s="6"/>
      <c r="E2" s="6"/>
      <c r="F2" s="6"/>
      <c r="G2" s="6"/>
      <c r="H2" s="6"/>
      <c r="I2" s="6"/>
      <c r="J2" s="6"/>
    </row>
    <row r="3" ht="32.25" customHeight="1" spans="1:10">
      <c r="A3" s="7" t="s">
        <v>284</v>
      </c>
      <c r="B3" s="7"/>
      <c r="C3" s="7"/>
      <c r="D3" s="7"/>
      <c r="E3" s="7"/>
      <c r="F3" s="7"/>
      <c r="G3" s="7"/>
      <c r="H3" s="7"/>
      <c r="I3" s="7"/>
      <c r="J3" s="7" t="s">
        <v>285</v>
      </c>
    </row>
    <row r="4" ht="99.75" customHeight="1" spans="1:10">
      <c r="A4" s="7" t="s">
        <v>286</v>
      </c>
      <c r="B4" s="7" t="s">
        <v>287</v>
      </c>
      <c r="C4" s="8" t="s">
        <v>288</v>
      </c>
      <c r="D4" s="8"/>
      <c r="E4" s="8"/>
      <c r="F4" s="8"/>
      <c r="G4" s="8"/>
      <c r="H4" s="8"/>
      <c r="I4" s="8"/>
      <c r="J4" s="16" t="s">
        <v>289</v>
      </c>
    </row>
    <row r="5" ht="99.75" customHeight="1" spans="1:10">
      <c r="A5" s="7"/>
      <c r="B5" s="7" t="s">
        <v>290</v>
      </c>
      <c r="C5" s="9" t="s">
        <v>288</v>
      </c>
      <c r="D5" s="9"/>
      <c r="E5" s="9"/>
      <c r="F5" s="9"/>
      <c r="G5" s="9"/>
      <c r="H5" s="9"/>
      <c r="I5" s="9"/>
      <c r="J5" s="16" t="s">
        <v>291</v>
      </c>
    </row>
    <row r="6" ht="75" customHeight="1" spans="1:10">
      <c r="A6" s="7" t="s">
        <v>292</v>
      </c>
      <c r="B6" s="7" t="s">
        <v>293</v>
      </c>
      <c r="C6" s="9" t="s">
        <v>288</v>
      </c>
      <c r="D6" s="9"/>
      <c r="E6" s="9"/>
      <c r="F6" s="9"/>
      <c r="G6" s="9"/>
      <c r="H6" s="9"/>
      <c r="I6" s="9"/>
      <c r="J6" s="16" t="s">
        <v>294</v>
      </c>
    </row>
    <row r="7" ht="32.25" customHeight="1" spans="1:10">
      <c r="A7" s="10" t="s">
        <v>295</v>
      </c>
      <c r="B7" s="10"/>
      <c r="C7" s="10"/>
      <c r="D7" s="10"/>
      <c r="E7" s="10"/>
      <c r="F7" s="10"/>
      <c r="G7" s="10"/>
      <c r="H7" s="10"/>
      <c r="I7" s="10"/>
      <c r="J7" s="10"/>
    </row>
    <row r="8" ht="32.25" customHeight="1" spans="1:10">
      <c r="A8" s="11" t="s">
        <v>296</v>
      </c>
      <c r="B8" s="11"/>
      <c r="C8" s="11" t="s">
        <v>297</v>
      </c>
      <c r="D8" s="11"/>
      <c r="E8" s="11"/>
      <c r="F8" s="11" t="s">
        <v>298</v>
      </c>
      <c r="G8" s="11"/>
      <c r="H8" s="11" t="s">
        <v>299</v>
      </c>
      <c r="I8" s="11"/>
      <c r="J8" s="11"/>
    </row>
    <row r="9" ht="32.25" customHeight="1" spans="1:10">
      <c r="A9" s="11"/>
      <c r="B9" s="11"/>
      <c r="C9" s="11"/>
      <c r="D9" s="11"/>
      <c r="E9" s="11"/>
      <c r="F9" s="11"/>
      <c r="G9" s="11"/>
      <c r="H9" s="11" t="s">
        <v>300</v>
      </c>
      <c r="I9" s="11" t="s">
        <v>301</v>
      </c>
      <c r="J9" s="11" t="s">
        <v>302</v>
      </c>
    </row>
    <row r="10" ht="227" customHeight="1" spans="1:10">
      <c r="A10" s="6" t="s">
        <v>288</v>
      </c>
      <c r="B10" s="6"/>
      <c r="C10" s="6" t="s">
        <v>288</v>
      </c>
      <c r="D10" s="6"/>
      <c r="E10" s="6"/>
      <c r="F10" s="12" t="s">
        <v>288</v>
      </c>
      <c r="G10" s="12"/>
      <c r="H10" s="13">
        <v>14093306.68</v>
      </c>
      <c r="I10" s="17">
        <v>12800906.68</v>
      </c>
      <c r="J10" s="13">
        <v>1292400</v>
      </c>
    </row>
    <row r="11" ht="32.25" customHeight="1" spans="1:10">
      <c r="A11" s="14" t="s">
        <v>303</v>
      </c>
      <c r="B11" s="14"/>
      <c r="C11" s="14"/>
      <c r="D11" s="14"/>
      <c r="E11" s="14"/>
      <c r="F11" s="14"/>
      <c r="G11" s="14"/>
      <c r="H11" s="14"/>
      <c r="I11" s="14"/>
      <c r="J11" s="14"/>
    </row>
    <row r="12" ht="32.25" customHeight="1" spans="1:10">
      <c r="A12" s="15" t="s">
        <v>304</v>
      </c>
      <c r="B12" s="15"/>
      <c r="C12" s="15"/>
      <c r="D12" s="15"/>
      <c r="E12" s="15"/>
      <c r="F12" s="15"/>
      <c r="G12" s="15"/>
      <c r="H12" s="15" t="s">
        <v>305</v>
      </c>
      <c r="I12" s="15" t="s">
        <v>306</v>
      </c>
      <c r="J12" s="15" t="s">
        <v>307</v>
      </c>
    </row>
    <row r="13" ht="36" customHeight="1" spans="1:10">
      <c r="A13" s="15" t="s">
        <v>308</v>
      </c>
      <c r="B13" s="15" t="s">
        <v>309</v>
      </c>
      <c r="C13" s="15" t="s">
        <v>310</v>
      </c>
      <c r="D13" s="15" t="s">
        <v>311</v>
      </c>
      <c r="E13" s="15" t="s">
        <v>312</v>
      </c>
      <c r="F13" s="15" t="s">
        <v>313</v>
      </c>
      <c r="G13" s="15" t="s">
        <v>314</v>
      </c>
      <c r="H13" s="15"/>
      <c r="I13" s="15"/>
      <c r="J13" s="15"/>
    </row>
    <row r="14" ht="32.25" customHeight="1" spans="1:10">
      <c r="A14" s="6"/>
      <c r="B14" s="6"/>
      <c r="C14" s="6"/>
      <c r="D14" s="6"/>
      <c r="E14" s="6"/>
      <c r="F14" s="6"/>
      <c r="G14" s="6"/>
      <c r="H14" s="6"/>
      <c r="I14" s="6"/>
      <c r="J14" s="6"/>
    </row>
  </sheetData>
  <mergeCells count="20">
    <mergeCell ref="A1:J1"/>
    <mergeCell ref="B2:J2"/>
    <mergeCell ref="A3:I3"/>
    <mergeCell ref="C4:I4"/>
    <mergeCell ref="C5:I5"/>
    <mergeCell ref="C6:I6"/>
    <mergeCell ref="A7:J7"/>
    <mergeCell ref="H8:J8"/>
    <mergeCell ref="A10:B10"/>
    <mergeCell ref="C10:E10"/>
    <mergeCell ref="F10:G10"/>
    <mergeCell ref="A11:J11"/>
    <mergeCell ref="A12:G12"/>
    <mergeCell ref="A4:A5"/>
    <mergeCell ref="H12:H13"/>
    <mergeCell ref="I12:I13"/>
    <mergeCell ref="J12:J13"/>
    <mergeCell ref="A8:B9"/>
    <mergeCell ref="C8:E9"/>
    <mergeCell ref="F8:G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63"/>
  <sheetViews>
    <sheetView showZeros="0" workbookViewId="0">
      <selection activeCell="F53" sqref="F53"/>
    </sheetView>
  </sheetViews>
  <sheetFormatPr defaultColWidth="8.14166666666667" defaultRowHeight="14.25" customHeight="1"/>
  <cols>
    <col min="1" max="1" width="17.2833333333333" customWidth="1"/>
    <col min="2" max="2" width="22.425" customWidth="1"/>
    <col min="3" max="3" width="20.85" customWidth="1"/>
    <col min="4" max="4" width="14.85" customWidth="1"/>
    <col min="5" max="5" width="30.1416666666667" customWidth="1"/>
    <col min="6" max="6" width="14.7083333333333" customWidth="1"/>
    <col min="7" max="7" width="15.7083333333333" customWidth="1"/>
    <col min="8" max="8" width="28.2833333333333" customWidth="1"/>
    <col min="9" max="9" width="29.1416666666667" customWidth="1"/>
  </cols>
  <sheetData>
    <row r="1" ht="40.5" customHeight="1" spans="1:9">
      <c r="A1" s="1" t="s">
        <v>315</v>
      </c>
      <c r="B1" s="1"/>
      <c r="C1" s="1"/>
      <c r="D1" s="1"/>
      <c r="E1" s="1"/>
      <c r="F1" s="1"/>
      <c r="G1" s="1"/>
      <c r="H1" s="1"/>
      <c r="I1" s="1"/>
    </row>
    <row r="2" ht="15" customHeight="1" spans="1:4">
      <c r="A2" s="2" t="str">
        <f>"单位名称："&amp;"禄劝彝族苗族自治县马鹿塘乡中心学校"</f>
        <v>单位名称：禄劝彝族苗族自治县马鹿塘乡中心学校</v>
      </c>
      <c r="B2" s="2"/>
      <c r="C2" s="2"/>
      <c r="D2" s="2"/>
    </row>
    <row r="3" ht="40.5" customHeight="1" spans="1:9">
      <c r="A3" s="3" t="s">
        <v>316</v>
      </c>
      <c r="B3" s="3" t="s">
        <v>317</v>
      </c>
      <c r="C3" s="3" t="s">
        <v>308</v>
      </c>
      <c r="D3" s="3" t="s">
        <v>318</v>
      </c>
      <c r="E3" s="3" t="s">
        <v>310</v>
      </c>
      <c r="F3" s="3" t="s">
        <v>312</v>
      </c>
      <c r="G3" s="3" t="s">
        <v>313</v>
      </c>
      <c r="H3" s="3" t="s">
        <v>306</v>
      </c>
      <c r="I3" s="3" t="s">
        <v>319</v>
      </c>
    </row>
    <row r="4" ht="22.75" customHeight="1" spans="1:9">
      <c r="A4" s="2" t="s">
        <v>76</v>
      </c>
      <c r="B4" s="2"/>
      <c r="C4" s="2"/>
      <c r="D4" s="2"/>
      <c r="E4" s="2"/>
      <c r="F4" s="2"/>
      <c r="G4" s="2"/>
      <c r="H4" s="2"/>
      <c r="I4" s="2"/>
    </row>
    <row r="5" ht="22.75" customHeight="1" spans="1:9">
      <c r="A5" s="2" t="s">
        <v>320</v>
      </c>
      <c r="B5" s="2" t="s">
        <v>321</v>
      </c>
      <c r="C5" s="2" t="s">
        <v>322</v>
      </c>
      <c r="D5" s="2" t="s">
        <v>323</v>
      </c>
      <c r="E5" s="2" t="s">
        <v>324</v>
      </c>
      <c r="F5" s="2" t="s">
        <v>230</v>
      </c>
      <c r="G5" s="2" t="s">
        <v>325</v>
      </c>
      <c r="H5" s="2" t="s">
        <v>326</v>
      </c>
      <c r="I5" s="2" t="s">
        <v>326</v>
      </c>
    </row>
    <row r="6" ht="22.75" customHeight="1" spans="1:9">
      <c r="A6" s="2" t="s">
        <v>320</v>
      </c>
      <c r="B6" s="2" t="s">
        <v>321</v>
      </c>
      <c r="C6" s="2" t="s">
        <v>327</v>
      </c>
      <c r="D6" s="2" t="s">
        <v>328</v>
      </c>
      <c r="E6" s="2" t="s">
        <v>329</v>
      </c>
      <c r="F6" s="2" t="s">
        <v>330</v>
      </c>
      <c r="G6" s="2" t="s">
        <v>325</v>
      </c>
      <c r="H6" s="2" t="s">
        <v>329</v>
      </c>
      <c r="I6" s="2" t="s">
        <v>331</v>
      </c>
    </row>
    <row r="7" ht="22.75" customHeight="1" spans="1:9">
      <c r="A7" s="2" t="s">
        <v>320</v>
      </c>
      <c r="B7" s="2" t="s">
        <v>321</v>
      </c>
      <c r="C7" s="2" t="s">
        <v>332</v>
      </c>
      <c r="D7" s="2" t="s">
        <v>333</v>
      </c>
      <c r="E7" s="2" t="s">
        <v>334</v>
      </c>
      <c r="F7" s="2" t="s">
        <v>335</v>
      </c>
      <c r="G7" s="2" t="s">
        <v>325</v>
      </c>
      <c r="H7" s="2" t="s">
        <v>334</v>
      </c>
      <c r="I7" s="2" t="s">
        <v>336</v>
      </c>
    </row>
    <row r="8" ht="22.75" customHeight="1" spans="1:9">
      <c r="A8" s="2" t="s">
        <v>320</v>
      </c>
      <c r="B8" s="2" t="s">
        <v>321</v>
      </c>
      <c r="C8" s="2" t="s">
        <v>332</v>
      </c>
      <c r="D8" s="2" t="s">
        <v>333</v>
      </c>
      <c r="E8" s="2" t="s">
        <v>337</v>
      </c>
      <c r="F8" s="2" t="s">
        <v>335</v>
      </c>
      <c r="G8" s="2" t="s">
        <v>325</v>
      </c>
      <c r="H8" s="2" t="s">
        <v>337</v>
      </c>
      <c r="I8" s="2" t="s">
        <v>336</v>
      </c>
    </row>
    <row r="9" ht="22.75" customHeight="1" spans="1:9">
      <c r="A9" s="2" t="s">
        <v>253</v>
      </c>
      <c r="B9" s="2" t="s">
        <v>338</v>
      </c>
      <c r="C9" s="2" t="s">
        <v>322</v>
      </c>
      <c r="D9" s="2" t="s">
        <v>339</v>
      </c>
      <c r="E9" s="2" t="s">
        <v>340</v>
      </c>
      <c r="F9" s="2" t="s">
        <v>220</v>
      </c>
      <c r="G9" s="2" t="s">
        <v>341</v>
      </c>
      <c r="H9" s="2" t="s">
        <v>342</v>
      </c>
      <c r="I9" s="2" t="s">
        <v>343</v>
      </c>
    </row>
    <row r="10" ht="22.75" customHeight="1" spans="1:9">
      <c r="A10" s="2" t="s">
        <v>253</v>
      </c>
      <c r="B10" s="2" t="s">
        <v>338</v>
      </c>
      <c r="C10" s="2" t="s">
        <v>327</v>
      </c>
      <c r="D10" s="2" t="s">
        <v>328</v>
      </c>
      <c r="E10" s="2" t="s">
        <v>344</v>
      </c>
      <c r="F10" s="2" t="s">
        <v>335</v>
      </c>
      <c r="G10" s="2" t="s">
        <v>325</v>
      </c>
      <c r="H10" s="2" t="s">
        <v>345</v>
      </c>
      <c r="I10" s="2" t="s">
        <v>336</v>
      </c>
    </row>
    <row r="11" ht="22.75" customHeight="1" spans="1:9">
      <c r="A11" s="2" t="s">
        <v>253</v>
      </c>
      <c r="B11" s="2" t="s">
        <v>338</v>
      </c>
      <c r="C11" s="2" t="s">
        <v>332</v>
      </c>
      <c r="D11" s="2" t="s">
        <v>333</v>
      </c>
      <c r="E11" s="2" t="s">
        <v>346</v>
      </c>
      <c r="F11" s="2" t="s">
        <v>335</v>
      </c>
      <c r="G11" s="2" t="s">
        <v>325</v>
      </c>
      <c r="H11" s="2" t="s">
        <v>347</v>
      </c>
      <c r="I11" s="2" t="s">
        <v>336</v>
      </c>
    </row>
    <row r="12" ht="22.75" customHeight="1" spans="1:9">
      <c r="A12" s="2" t="s">
        <v>348</v>
      </c>
      <c r="B12" s="2" t="s">
        <v>349</v>
      </c>
      <c r="C12" s="2" t="s">
        <v>322</v>
      </c>
      <c r="D12" s="2" t="s">
        <v>339</v>
      </c>
      <c r="E12" s="2" t="s">
        <v>339</v>
      </c>
      <c r="F12" s="2" t="s">
        <v>350</v>
      </c>
      <c r="G12" s="2" t="s">
        <v>351</v>
      </c>
      <c r="H12" s="2" t="s">
        <v>352</v>
      </c>
      <c r="I12" s="2" t="s">
        <v>353</v>
      </c>
    </row>
    <row r="13" ht="22.75" customHeight="1" spans="1:9">
      <c r="A13" s="2" t="s">
        <v>348</v>
      </c>
      <c r="B13" s="2" t="s">
        <v>349</v>
      </c>
      <c r="C13" s="2" t="s">
        <v>327</v>
      </c>
      <c r="D13" s="2" t="s">
        <v>328</v>
      </c>
      <c r="E13" s="2" t="s">
        <v>354</v>
      </c>
      <c r="F13" s="2" t="s">
        <v>335</v>
      </c>
      <c r="G13" s="2" t="s">
        <v>325</v>
      </c>
      <c r="H13" s="2" t="s">
        <v>345</v>
      </c>
      <c r="I13" s="2" t="s">
        <v>336</v>
      </c>
    </row>
    <row r="14" ht="22.75" customHeight="1" spans="1:9">
      <c r="A14" s="2" t="s">
        <v>348</v>
      </c>
      <c r="B14" s="2" t="s">
        <v>349</v>
      </c>
      <c r="C14" s="2" t="s">
        <v>332</v>
      </c>
      <c r="D14" s="2" t="s">
        <v>333</v>
      </c>
      <c r="E14" s="2" t="s">
        <v>355</v>
      </c>
      <c r="F14" s="2" t="s">
        <v>335</v>
      </c>
      <c r="G14" s="2" t="s">
        <v>325</v>
      </c>
      <c r="H14" s="2" t="s">
        <v>356</v>
      </c>
      <c r="I14" s="2" t="s">
        <v>336</v>
      </c>
    </row>
    <row r="15" ht="22.75" customHeight="1" spans="1:9">
      <c r="A15" s="2" t="s">
        <v>250</v>
      </c>
      <c r="B15" s="2" t="s">
        <v>357</v>
      </c>
      <c r="C15" s="2" t="s">
        <v>322</v>
      </c>
      <c r="D15" s="2" t="s">
        <v>339</v>
      </c>
      <c r="E15" s="2" t="s">
        <v>358</v>
      </c>
      <c r="F15" s="2" t="s">
        <v>359</v>
      </c>
      <c r="G15" s="2" t="s">
        <v>341</v>
      </c>
      <c r="H15" s="2" t="s">
        <v>360</v>
      </c>
      <c r="I15" s="2" t="s">
        <v>361</v>
      </c>
    </row>
    <row r="16" ht="22.75" customHeight="1" spans="1:9">
      <c r="A16" s="2" t="s">
        <v>250</v>
      </c>
      <c r="B16" s="2" t="s">
        <v>357</v>
      </c>
      <c r="C16" s="2" t="s">
        <v>327</v>
      </c>
      <c r="D16" s="2" t="s">
        <v>328</v>
      </c>
      <c r="E16" s="2" t="s">
        <v>362</v>
      </c>
      <c r="F16" s="2" t="s">
        <v>363</v>
      </c>
      <c r="G16" s="2"/>
      <c r="H16" s="2" t="s">
        <v>364</v>
      </c>
      <c r="I16" s="2" t="s">
        <v>365</v>
      </c>
    </row>
    <row r="17" ht="22.75" customHeight="1" spans="1:9">
      <c r="A17" s="2" t="s">
        <v>250</v>
      </c>
      <c r="B17" s="2" t="s">
        <v>357</v>
      </c>
      <c r="C17" s="2" t="s">
        <v>332</v>
      </c>
      <c r="D17" s="2" t="s">
        <v>333</v>
      </c>
      <c r="E17" s="2" t="s">
        <v>366</v>
      </c>
      <c r="F17" s="2" t="s">
        <v>335</v>
      </c>
      <c r="G17" s="2" t="s">
        <v>325</v>
      </c>
      <c r="H17" s="2" t="s">
        <v>367</v>
      </c>
      <c r="I17" s="2" t="s">
        <v>368</v>
      </c>
    </row>
    <row r="18" ht="22.75" customHeight="1" spans="1:9">
      <c r="A18" s="2" t="s">
        <v>250</v>
      </c>
      <c r="B18" s="2" t="s">
        <v>357</v>
      </c>
      <c r="C18" s="2" t="s">
        <v>332</v>
      </c>
      <c r="D18" s="2" t="s">
        <v>333</v>
      </c>
      <c r="E18" s="2" t="s">
        <v>354</v>
      </c>
      <c r="F18" s="2" t="s">
        <v>335</v>
      </c>
      <c r="G18" s="2" t="s">
        <v>325</v>
      </c>
      <c r="H18" s="2" t="s">
        <v>369</v>
      </c>
      <c r="I18" s="2" t="s">
        <v>368</v>
      </c>
    </row>
    <row r="19" ht="22.75" customHeight="1" spans="1:9">
      <c r="A19" s="2" t="s">
        <v>370</v>
      </c>
      <c r="B19" s="2" t="s">
        <v>371</v>
      </c>
      <c r="C19" s="2" t="s">
        <v>322</v>
      </c>
      <c r="D19" s="2" t="s">
        <v>339</v>
      </c>
      <c r="E19" s="2" t="s">
        <v>372</v>
      </c>
      <c r="F19" s="2" t="s">
        <v>330</v>
      </c>
      <c r="G19" s="2" t="s">
        <v>325</v>
      </c>
      <c r="H19" s="2" t="s">
        <v>373</v>
      </c>
      <c r="I19" s="2" t="s">
        <v>374</v>
      </c>
    </row>
    <row r="20" ht="22.75" customHeight="1" spans="1:9">
      <c r="A20" s="2" t="s">
        <v>370</v>
      </c>
      <c r="B20" s="2" t="s">
        <v>371</v>
      </c>
      <c r="C20" s="2" t="s">
        <v>322</v>
      </c>
      <c r="D20" s="2" t="s">
        <v>375</v>
      </c>
      <c r="E20" s="2" t="s">
        <v>376</v>
      </c>
      <c r="F20" s="2" t="s">
        <v>377</v>
      </c>
      <c r="G20" s="2" t="s">
        <v>325</v>
      </c>
      <c r="H20" s="2" t="s">
        <v>378</v>
      </c>
      <c r="I20" s="2" t="s">
        <v>374</v>
      </c>
    </row>
    <row r="21" ht="22.75" customHeight="1" spans="1:9">
      <c r="A21" s="2" t="s">
        <v>370</v>
      </c>
      <c r="B21" s="2" t="s">
        <v>371</v>
      </c>
      <c r="C21" s="2" t="s">
        <v>327</v>
      </c>
      <c r="D21" s="2" t="s">
        <v>328</v>
      </c>
      <c r="E21" s="2" t="s">
        <v>379</v>
      </c>
      <c r="F21" s="2" t="s">
        <v>335</v>
      </c>
      <c r="G21" s="2" t="s">
        <v>325</v>
      </c>
      <c r="H21" s="2" t="s">
        <v>380</v>
      </c>
      <c r="I21" s="2" t="s">
        <v>336</v>
      </c>
    </row>
    <row r="22" ht="22.75" customHeight="1" spans="1:9">
      <c r="A22" s="2" t="s">
        <v>370</v>
      </c>
      <c r="B22" s="2" t="s">
        <v>371</v>
      </c>
      <c r="C22" s="2" t="s">
        <v>332</v>
      </c>
      <c r="D22" s="2" t="s">
        <v>333</v>
      </c>
      <c r="E22" s="2" t="s">
        <v>334</v>
      </c>
      <c r="F22" s="2" t="s">
        <v>335</v>
      </c>
      <c r="G22" s="2" t="s">
        <v>325</v>
      </c>
      <c r="H22" s="2" t="s">
        <v>381</v>
      </c>
      <c r="I22" s="2" t="s">
        <v>382</v>
      </c>
    </row>
    <row r="23" ht="22.75" customHeight="1" spans="1:9">
      <c r="A23" s="2" t="s">
        <v>370</v>
      </c>
      <c r="B23" s="2" t="s">
        <v>371</v>
      </c>
      <c r="C23" s="2" t="s">
        <v>332</v>
      </c>
      <c r="D23" s="2" t="s">
        <v>333</v>
      </c>
      <c r="E23" s="2" t="s">
        <v>383</v>
      </c>
      <c r="F23" s="2" t="s">
        <v>335</v>
      </c>
      <c r="G23" s="2" t="s">
        <v>325</v>
      </c>
      <c r="H23" s="2" t="s">
        <v>384</v>
      </c>
      <c r="I23" s="2" t="s">
        <v>382</v>
      </c>
    </row>
    <row r="24" ht="22.75" customHeight="1" spans="1:9">
      <c r="A24" s="2" t="s">
        <v>370</v>
      </c>
      <c r="B24" s="2" t="s">
        <v>371</v>
      </c>
      <c r="C24" s="2" t="s">
        <v>385</v>
      </c>
      <c r="D24" s="2" t="s">
        <v>386</v>
      </c>
      <c r="E24" s="2" t="s">
        <v>386</v>
      </c>
      <c r="F24" s="2" t="s">
        <v>220</v>
      </c>
      <c r="G24" s="2" t="s">
        <v>387</v>
      </c>
      <c r="H24" s="2" t="s">
        <v>388</v>
      </c>
      <c r="I24" s="2" t="s">
        <v>374</v>
      </c>
    </row>
    <row r="25" ht="22.75" customHeight="1" spans="1:9">
      <c r="A25" s="2" t="s">
        <v>389</v>
      </c>
      <c r="B25" s="2" t="s">
        <v>390</v>
      </c>
      <c r="C25" s="2" t="s">
        <v>322</v>
      </c>
      <c r="D25" s="2" t="s">
        <v>339</v>
      </c>
      <c r="E25" s="2" t="s">
        <v>391</v>
      </c>
      <c r="F25" s="2" t="s">
        <v>330</v>
      </c>
      <c r="G25" s="2" t="s">
        <v>325</v>
      </c>
      <c r="H25" s="2" t="s">
        <v>392</v>
      </c>
      <c r="I25" s="2" t="s">
        <v>393</v>
      </c>
    </row>
    <row r="26" ht="22.75" customHeight="1" spans="1:9">
      <c r="A26" s="2" t="s">
        <v>389</v>
      </c>
      <c r="B26" s="2" t="s">
        <v>390</v>
      </c>
      <c r="C26" s="2" t="s">
        <v>327</v>
      </c>
      <c r="D26" s="2" t="s">
        <v>328</v>
      </c>
      <c r="E26" s="2" t="s">
        <v>394</v>
      </c>
      <c r="F26" s="2" t="s">
        <v>335</v>
      </c>
      <c r="G26" s="2" t="s">
        <v>325</v>
      </c>
      <c r="H26" s="2" t="s">
        <v>395</v>
      </c>
      <c r="I26" s="2" t="s">
        <v>396</v>
      </c>
    </row>
    <row r="27" ht="22.75" customHeight="1" spans="1:9">
      <c r="A27" s="2" t="s">
        <v>389</v>
      </c>
      <c r="B27" s="2" t="s">
        <v>390</v>
      </c>
      <c r="C27" s="2" t="s">
        <v>332</v>
      </c>
      <c r="D27" s="2" t="s">
        <v>333</v>
      </c>
      <c r="E27" s="2" t="s">
        <v>334</v>
      </c>
      <c r="F27" s="2" t="s">
        <v>335</v>
      </c>
      <c r="G27" s="2" t="s">
        <v>325</v>
      </c>
      <c r="H27" s="2" t="s">
        <v>397</v>
      </c>
      <c r="I27" s="2" t="s">
        <v>336</v>
      </c>
    </row>
    <row r="28" ht="22.75" customHeight="1" spans="1:9">
      <c r="A28" s="2" t="s">
        <v>389</v>
      </c>
      <c r="B28" s="2" t="s">
        <v>390</v>
      </c>
      <c r="C28" s="2" t="s">
        <v>332</v>
      </c>
      <c r="D28" s="2" t="s">
        <v>333</v>
      </c>
      <c r="E28" s="2" t="s">
        <v>398</v>
      </c>
      <c r="F28" s="2" t="s">
        <v>335</v>
      </c>
      <c r="G28" s="2" t="s">
        <v>325</v>
      </c>
      <c r="H28" s="2" t="s">
        <v>399</v>
      </c>
      <c r="I28" s="2" t="s">
        <v>336</v>
      </c>
    </row>
    <row r="29" ht="22.75" customHeight="1" spans="1:9">
      <c r="A29" s="2" t="s">
        <v>400</v>
      </c>
      <c r="B29" s="2" t="s">
        <v>401</v>
      </c>
      <c r="C29" s="2" t="s">
        <v>322</v>
      </c>
      <c r="D29" s="2" t="s">
        <v>339</v>
      </c>
      <c r="E29" s="2" t="s">
        <v>402</v>
      </c>
      <c r="F29" s="2" t="s">
        <v>359</v>
      </c>
      <c r="G29" s="2" t="s">
        <v>341</v>
      </c>
      <c r="H29" s="2" t="s">
        <v>403</v>
      </c>
      <c r="I29" s="2" t="s">
        <v>404</v>
      </c>
    </row>
    <row r="30" ht="22.75" customHeight="1" spans="1:9">
      <c r="A30" s="2" t="s">
        <v>400</v>
      </c>
      <c r="B30" s="2" t="s">
        <v>401</v>
      </c>
      <c r="C30" s="2" t="s">
        <v>327</v>
      </c>
      <c r="D30" s="2" t="s">
        <v>328</v>
      </c>
      <c r="E30" s="2" t="s">
        <v>405</v>
      </c>
      <c r="F30" s="2" t="s">
        <v>363</v>
      </c>
      <c r="G30" s="2"/>
      <c r="H30" s="2" t="s">
        <v>406</v>
      </c>
      <c r="I30" s="2" t="s">
        <v>407</v>
      </c>
    </row>
    <row r="31" ht="22.75" customHeight="1" spans="1:9">
      <c r="A31" s="2" t="s">
        <v>400</v>
      </c>
      <c r="B31" s="2" t="s">
        <v>401</v>
      </c>
      <c r="C31" s="2" t="s">
        <v>332</v>
      </c>
      <c r="D31" s="2" t="s">
        <v>333</v>
      </c>
      <c r="E31" s="2" t="s">
        <v>354</v>
      </c>
      <c r="F31" s="2" t="s">
        <v>335</v>
      </c>
      <c r="G31" s="2" t="s">
        <v>325</v>
      </c>
      <c r="H31" s="2" t="s">
        <v>408</v>
      </c>
      <c r="I31" s="2" t="s">
        <v>368</v>
      </c>
    </row>
    <row r="32" ht="22.75" customHeight="1" spans="1:9">
      <c r="A32" s="2" t="s">
        <v>400</v>
      </c>
      <c r="B32" s="2" t="s">
        <v>401</v>
      </c>
      <c r="C32" s="2" t="s">
        <v>332</v>
      </c>
      <c r="D32" s="2" t="s">
        <v>333</v>
      </c>
      <c r="E32" s="2" t="s">
        <v>366</v>
      </c>
      <c r="F32" s="2" t="s">
        <v>335</v>
      </c>
      <c r="G32" s="2" t="s">
        <v>325</v>
      </c>
      <c r="H32" s="2" t="s">
        <v>409</v>
      </c>
      <c r="I32" s="2" t="s">
        <v>368</v>
      </c>
    </row>
    <row r="33" ht="22.75" customHeight="1" spans="1:9">
      <c r="A33" s="2" t="s">
        <v>410</v>
      </c>
      <c r="B33" s="2" t="s">
        <v>411</v>
      </c>
      <c r="C33" s="2" t="s">
        <v>322</v>
      </c>
      <c r="D33" s="2" t="s">
        <v>339</v>
      </c>
      <c r="E33" s="2" t="s">
        <v>412</v>
      </c>
      <c r="F33" s="2" t="s">
        <v>73</v>
      </c>
      <c r="G33" s="2" t="s">
        <v>341</v>
      </c>
      <c r="H33" s="2" t="s">
        <v>413</v>
      </c>
      <c r="I33" s="2" t="s">
        <v>412</v>
      </c>
    </row>
    <row r="34" ht="22.75" customHeight="1" spans="1:9">
      <c r="A34" s="2" t="s">
        <v>410</v>
      </c>
      <c r="B34" s="2" t="s">
        <v>411</v>
      </c>
      <c r="C34" s="2" t="s">
        <v>327</v>
      </c>
      <c r="D34" s="2" t="s">
        <v>328</v>
      </c>
      <c r="E34" s="2" t="s">
        <v>363</v>
      </c>
      <c r="F34" s="2" t="s">
        <v>363</v>
      </c>
      <c r="G34" s="2"/>
      <c r="H34" s="2" t="s">
        <v>414</v>
      </c>
      <c r="I34" s="2" t="s">
        <v>415</v>
      </c>
    </row>
    <row r="35" ht="22.75" customHeight="1" spans="1:9">
      <c r="A35" s="2" t="s">
        <v>410</v>
      </c>
      <c r="B35" s="2" t="s">
        <v>411</v>
      </c>
      <c r="C35" s="2" t="s">
        <v>332</v>
      </c>
      <c r="D35" s="2" t="s">
        <v>333</v>
      </c>
      <c r="E35" s="2" t="s">
        <v>334</v>
      </c>
      <c r="F35" s="2" t="s">
        <v>335</v>
      </c>
      <c r="G35" s="2" t="s">
        <v>325</v>
      </c>
      <c r="H35" s="2" t="s">
        <v>397</v>
      </c>
      <c r="I35" s="2" t="s">
        <v>336</v>
      </c>
    </row>
    <row r="36" ht="22.75" customHeight="1" spans="1:9">
      <c r="A36" s="2" t="s">
        <v>410</v>
      </c>
      <c r="B36" s="2" t="s">
        <v>411</v>
      </c>
      <c r="C36" s="2" t="s">
        <v>332</v>
      </c>
      <c r="D36" s="2" t="s">
        <v>333</v>
      </c>
      <c r="E36" s="2" t="s">
        <v>383</v>
      </c>
      <c r="F36" s="2" t="s">
        <v>335</v>
      </c>
      <c r="G36" s="2" t="s">
        <v>325</v>
      </c>
      <c r="H36" s="2" t="s">
        <v>416</v>
      </c>
      <c r="I36" s="2" t="s">
        <v>336</v>
      </c>
    </row>
    <row r="37" ht="22.75" customHeight="1" spans="1:9">
      <c r="A37" s="2" t="s">
        <v>417</v>
      </c>
      <c r="B37" s="2" t="s">
        <v>418</v>
      </c>
      <c r="C37" s="2" t="s">
        <v>322</v>
      </c>
      <c r="D37" s="2" t="s">
        <v>339</v>
      </c>
      <c r="E37" s="2" t="s">
        <v>419</v>
      </c>
      <c r="F37" s="2" t="s">
        <v>420</v>
      </c>
      <c r="G37" s="2" t="s">
        <v>341</v>
      </c>
      <c r="H37" s="2" t="s">
        <v>421</v>
      </c>
      <c r="I37" s="2" t="s">
        <v>422</v>
      </c>
    </row>
    <row r="38" ht="22.75" customHeight="1" spans="1:9">
      <c r="A38" s="2" t="s">
        <v>417</v>
      </c>
      <c r="B38" s="2" t="s">
        <v>418</v>
      </c>
      <c r="C38" s="2" t="s">
        <v>327</v>
      </c>
      <c r="D38" s="2" t="s">
        <v>423</v>
      </c>
      <c r="E38" s="2" t="s">
        <v>423</v>
      </c>
      <c r="F38" s="2" t="s">
        <v>230</v>
      </c>
      <c r="G38" s="2" t="s">
        <v>325</v>
      </c>
      <c r="H38" s="2" t="s">
        <v>424</v>
      </c>
      <c r="I38" s="2" t="s">
        <v>425</v>
      </c>
    </row>
    <row r="39" ht="22.75" customHeight="1" spans="1:9">
      <c r="A39" s="2" t="s">
        <v>417</v>
      </c>
      <c r="B39" s="2" t="s">
        <v>418</v>
      </c>
      <c r="C39" s="2" t="s">
        <v>332</v>
      </c>
      <c r="D39" s="2" t="s">
        <v>333</v>
      </c>
      <c r="E39" s="2" t="s">
        <v>426</v>
      </c>
      <c r="F39" s="2" t="s">
        <v>335</v>
      </c>
      <c r="G39" s="2" t="s">
        <v>325</v>
      </c>
      <c r="H39" s="2" t="s">
        <v>427</v>
      </c>
      <c r="I39" s="2" t="s">
        <v>336</v>
      </c>
    </row>
    <row r="40" ht="22.75" customHeight="1" spans="1:9">
      <c r="A40" s="2" t="s">
        <v>417</v>
      </c>
      <c r="B40" s="2" t="s">
        <v>418</v>
      </c>
      <c r="C40" s="2" t="s">
        <v>332</v>
      </c>
      <c r="D40" s="2" t="s">
        <v>333</v>
      </c>
      <c r="E40" s="2" t="s">
        <v>428</v>
      </c>
      <c r="F40" s="2" t="s">
        <v>335</v>
      </c>
      <c r="G40" s="2" t="s">
        <v>325</v>
      </c>
      <c r="H40" s="2" t="s">
        <v>428</v>
      </c>
      <c r="I40" s="2" t="s">
        <v>336</v>
      </c>
    </row>
    <row r="41" ht="22.75" customHeight="1" spans="1:9">
      <c r="A41" s="2" t="s">
        <v>246</v>
      </c>
      <c r="B41" s="2" t="s">
        <v>357</v>
      </c>
      <c r="C41" s="2" t="s">
        <v>322</v>
      </c>
      <c r="D41" s="2" t="s">
        <v>339</v>
      </c>
      <c r="E41" s="2" t="s">
        <v>429</v>
      </c>
      <c r="F41" s="2" t="s">
        <v>220</v>
      </c>
      <c r="G41" s="2" t="s">
        <v>341</v>
      </c>
      <c r="H41" s="2" t="s">
        <v>430</v>
      </c>
      <c r="I41" s="2" t="s">
        <v>431</v>
      </c>
    </row>
    <row r="42" ht="22.75" customHeight="1" spans="1:9">
      <c r="A42" s="2" t="s">
        <v>246</v>
      </c>
      <c r="B42" s="2" t="s">
        <v>357</v>
      </c>
      <c r="C42" s="2" t="s">
        <v>327</v>
      </c>
      <c r="D42" s="2" t="s">
        <v>328</v>
      </c>
      <c r="E42" s="2" t="s">
        <v>432</v>
      </c>
      <c r="F42" s="2" t="s">
        <v>432</v>
      </c>
      <c r="G42" s="2"/>
      <c r="H42" s="2" t="s">
        <v>433</v>
      </c>
      <c r="I42" s="2" t="s">
        <v>407</v>
      </c>
    </row>
    <row r="43" ht="22.75" customHeight="1" spans="1:9">
      <c r="A43" s="2" t="s">
        <v>246</v>
      </c>
      <c r="B43" s="2" t="s">
        <v>357</v>
      </c>
      <c r="C43" s="2" t="s">
        <v>332</v>
      </c>
      <c r="D43" s="2" t="s">
        <v>333</v>
      </c>
      <c r="E43" s="2" t="s">
        <v>366</v>
      </c>
      <c r="F43" s="2" t="s">
        <v>335</v>
      </c>
      <c r="G43" s="2" t="s">
        <v>325</v>
      </c>
      <c r="H43" s="2" t="s">
        <v>434</v>
      </c>
      <c r="I43" s="2" t="s">
        <v>435</v>
      </c>
    </row>
    <row r="44" ht="22.75" customHeight="1" spans="1:9">
      <c r="A44" s="2" t="s">
        <v>246</v>
      </c>
      <c r="B44" s="2" t="s">
        <v>357</v>
      </c>
      <c r="C44" s="2" t="s">
        <v>332</v>
      </c>
      <c r="D44" s="2" t="s">
        <v>333</v>
      </c>
      <c r="E44" s="2" t="s">
        <v>354</v>
      </c>
      <c r="F44" s="2" t="s">
        <v>335</v>
      </c>
      <c r="G44" s="2" t="s">
        <v>325</v>
      </c>
      <c r="H44" s="2" t="s">
        <v>369</v>
      </c>
      <c r="I44" s="2" t="s">
        <v>435</v>
      </c>
    </row>
    <row r="45" ht="22.75" customHeight="1" spans="1:9">
      <c r="A45" s="2" t="s">
        <v>436</v>
      </c>
      <c r="B45" s="2" t="s">
        <v>371</v>
      </c>
      <c r="C45" s="2" t="s">
        <v>322</v>
      </c>
      <c r="D45" s="2" t="s">
        <v>339</v>
      </c>
      <c r="E45" s="2" t="s">
        <v>437</v>
      </c>
      <c r="F45" s="2" t="s">
        <v>330</v>
      </c>
      <c r="G45" s="2" t="s">
        <v>325</v>
      </c>
      <c r="H45" s="2" t="s">
        <v>438</v>
      </c>
      <c r="I45" s="2" t="s">
        <v>439</v>
      </c>
    </row>
    <row r="46" ht="22.75" customHeight="1" spans="1:9">
      <c r="A46" s="2" t="s">
        <v>436</v>
      </c>
      <c r="B46" s="2" t="s">
        <v>371</v>
      </c>
      <c r="C46" s="2" t="s">
        <v>322</v>
      </c>
      <c r="D46" s="2" t="s">
        <v>323</v>
      </c>
      <c r="E46" s="2" t="s">
        <v>376</v>
      </c>
      <c r="F46" s="2" t="s">
        <v>330</v>
      </c>
      <c r="G46" s="2" t="s">
        <v>325</v>
      </c>
      <c r="H46" s="2" t="s">
        <v>440</v>
      </c>
      <c r="I46" s="2" t="s">
        <v>441</v>
      </c>
    </row>
    <row r="47" ht="22.75" customHeight="1" spans="1:9">
      <c r="A47" s="2" t="s">
        <v>436</v>
      </c>
      <c r="B47" s="2" t="s">
        <v>371</v>
      </c>
      <c r="C47" s="2" t="s">
        <v>322</v>
      </c>
      <c r="D47" s="2" t="s">
        <v>375</v>
      </c>
      <c r="E47" s="2" t="s">
        <v>386</v>
      </c>
      <c r="F47" s="2" t="s">
        <v>220</v>
      </c>
      <c r="G47" s="2" t="s">
        <v>387</v>
      </c>
      <c r="H47" s="2" t="s">
        <v>442</v>
      </c>
      <c r="I47" s="2" t="s">
        <v>443</v>
      </c>
    </row>
    <row r="48" ht="22.75" customHeight="1" spans="1:9">
      <c r="A48" s="2" t="s">
        <v>436</v>
      </c>
      <c r="B48" s="2" t="s">
        <v>371</v>
      </c>
      <c r="C48" s="2" t="s">
        <v>327</v>
      </c>
      <c r="D48" s="2" t="s">
        <v>328</v>
      </c>
      <c r="E48" s="2" t="s">
        <v>444</v>
      </c>
      <c r="F48" s="2" t="s">
        <v>335</v>
      </c>
      <c r="G48" s="2" t="s">
        <v>325</v>
      </c>
      <c r="H48" s="2" t="s">
        <v>380</v>
      </c>
      <c r="I48" s="2" t="s">
        <v>336</v>
      </c>
    </row>
    <row r="49" ht="22.75" customHeight="1" spans="1:9">
      <c r="A49" s="2" t="s">
        <v>436</v>
      </c>
      <c r="B49" s="2" t="s">
        <v>371</v>
      </c>
      <c r="C49" s="2" t="s">
        <v>332</v>
      </c>
      <c r="D49" s="2" t="s">
        <v>333</v>
      </c>
      <c r="E49" s="2" t="s">
        <v>334</v>
      </c>
      <c r="F49" s="2" t="s">
        <v>377</v>
      </c>
      <c r="G49" s="2" t="s">
        <v>325</v>
      </c>
      <c r="H49" s="2" t="s">
        <v>381</v>
      </c>
      <c r="I49" s="2" t="s">
        <v>382</v>
      </c>
    </row>
    <row r="50" ht="22.75" customHeight="1" spans="1:9">
      <c r="A50" s="2" t="s">
        <v>436</v>
      </c>
      <c r="B50" s="2" t="s">
        <v>371</v>
      </c>
      <c r="C50" s="2" t="s">
        <v>332</v>
      </c>
      <c r="D50" s="2" t="s">
        <v>333</v>
      </c>
      <c r="E50" s="2" t="s">
        <v>383</v>
      </c>
      <c r="F50" s="2" t="s">
        <v>377</v>
      </c>
      <c r="G50" s="2" t="s">
        <v>325</v>
      </c>
      <c r="H50" s="2" t="s">
        <v>384</v>
      </c>
      <c r="I50" s="2" t="s">
        <v>382</v>
      </c>
    </row>
    <row r="51" ht="22.75" customHeight="1" spans="1:9">
      <c r="A51" s="2" t="s">
        <v>445</v>
      </c>
      <c r="B51" s="2" t="s">
        <v>446</v>
      </c>
      <c r="C51" s="2" t="s">
        <v>322</v>
      </c>
      <c r="D51" s="2" t="s">
        <v>339</v>
      </c>
      <c r="E51" s="2" t="s">
        <v>391</v>
      </c>
      <c r="F51" s="2" t="s">
        <v>447</v>
      </c>
      <c r="G51" s="2" t="s">
        <v>325</v>
      </c>
      <c r="H51" s="2" t="s">
        <v>448</v>
      </c>
      <c r="I51" s="2" t="s">
        <v>393</v>
      </c>
    </row>
    <row r="52" ht="22.75" customHeight="1" spans="1:9">
      <c r="A52" s="2" t="s">
        <v>445</v>
      </c>
      <c r="B52" s="2" t="s">
        <v>446</v>
      </c>
      <c r="C52" s="2" t="s">
        <v>327</v>
      </c>
      <c r="D52" s="2" t="s">
        <v>328</v>
      </c>
      <c r="E52" s="2" t="s">
        <v>449</v>
      </c>
      <c r="F52" s="2" t="s">
        <v>335</v>
      </c>
      <c r="G52" s="2" t="s">
        <v>325</v>
      </c>
      <c r="H52" s="2" t="s">
        <v>450</v>
      </c>
      <c r="I52" s="2" t="s">
        <v>336</v>
      </c>
    </row>
    <row r="53" ht="22.75" customHeight="1" spans="1:9">
      <c r="A53" s="2" t="s">
        <v>445</v>
      </c>
      <c r="B53" s="2" t="s">
        <v>446</v>
      </c>
      <c r="C53" s="2" t="s">
        <v>332</v>
      </c>
      <c r="D53" s="2" t="s">
        <v>333</v>
      </c>
      <c r="E53" s="2" t="s">
        <v>334</v>
      </c>
      <c r="F53" s="2" t="s">
        <v>335</v>
      </c>
      <c r="G53" s="2" t="s">
        <v>325</v>
      </c>
      <c r="H53" s="2" t="s">
        <v>334</v>
      </c>
      <c r="I53" s="2" t="s">
        <v>336</v>
      </c>
    </row>
    <row r="54" ht="22.75" customHeight="1" spans="1:9">
      <c r="A54" s="2" t="s">
        <v>445</v>
      </c>
      <c r="B54" s="2" t="s">
        <v>446</v>
      </c>
      <c r="C54" s="2" t="s">
        <v>332</v>
      </c>
      <c r="D54" s="2" t="s">
        <v>333</v>
      </c>
      <c r="E54" s="2" t="s">
        <v>354</v>
      </c>
      <c r="F54" s="2" t="s">
        <v>335</v>
      </c>
      <c r="G54" s="2" t="s">
        <v>325</v>
      </c>
      <c r="H54" s="2" t="s">
        <v>345</v>
      </c>
      <c r="I54" s="2" t="s">
        <v>336</v>
      </c>
    </row>
    <row r="55" ht="22.75" customHeight="1" spans="1:9">
      <c r="A55" s="2" t="s">
        <v>445</v>
      </c>
      <c r="B55" s="2" t="s">
        <v>446</v>
      </c>
      <c r="C55" s="2" t="s">
        <v>385</v>
      </c>
      <c r="D55" s="2" t="s">
        <v>386</v>
      </c>
      <c r="E55" s="2" t="s">
        <v>451</v>
      </c>
      <c r="F55" s="2" t="s">
        <v>230</v>
      </c>
      <c r="G55" s="2" t="s">
        <v>325</v>
      </c>
      <c r="H55" s="2" t="s">
        <v>452</v>
      </c>
      <c r="I55" s="2" t="s">
        <v>453</v>
      </c>
    </row>
    <row r="56" ht="22.75" customHeight="1" spans="1:9">
      <c r="A56" s="2" t="s">
        <v>454</v>
      </c>
      <c r="B56" s="2" t="s">
        <v>455</v>
      </c>
      <c r="C56" s="2" t="s">
        <v>322</v>
      </c>
      <c r="D56" s="2" t="s">
        <v>339</v>
      </c>
      <c r="E56" s="2" t="s">
        <v>456</v>
      </c>
      <c r="F56" s="2" t="s">
        <v>457</v>
      </c>
      <c r="G56" s="2" t="s">
        <v>325</v>
      </c>
      <c r="H56" s="2" t="s">
        <v>456</v>
      </c>
      <c r="I56" s="2" t="s">
        <v>456</v>
      </c>
    </row>
    <row r="57" ht="22.75" customHeight="1" spans="1:9">
      <c r="A57" s="2" t="s">
        <v>454</v>
      </c>
      <c r="B57" s="2" t="s">
        <v>455</v>
      </c>
      <c r="C57" s="2" t="s">
        <v>327</v>
      </c>
      <c r="D57" s="2" t="s">
        <v>328</v>
      </c>
      <c r="E57" s="2" t="s">
        <v>458</v>
      </c>
      <c r="F57" s="2" t="s">
        <v>73</v>
      </c>
      <c r="G57" s="2" t="s">
        <v>325</v>
      </c>
      <c r="H57" s="2" t="s">
        <v>459</v>
      </c>
      <c r="I57" s="2" t="s">
        <v>460</v>
      </c>
    </row>
    <row r="58" ht="22.75" customHeight="1" spans="1:9">
      <c r="A58" s="2" t="s">
        <v>454</v>
      </c>
      <c r="B58" s="2" t="s">
        <v>455</v>
      </c>
      <c r="C58" s="2" t="s">
        <v>332</v>
      </c>
      <c r="D58" s="2" t="s">
        <v>333</v>
      </c>
      <c r="E58" s="2" t="s">
        <v>461</v>
      </c>
      <c r="F58" s="2" t="s">
        <v>377</v>
      </c>
      <c r="G58" s="2" t="s">
        <v>325</v>
      </c>
      <c r="H58" s="2" t="s">
        <v>462</v>
      </c>
      <c r="I58" s="2" t="s">
        <v>336</v>
      </c>
    </row>
    <row r="59" ht="22.75" customHeight="1" spans="1:9">
      <c r="A59" s="2" t="s">
        <v>454</v>
      </c>
      <c r="B59" s="2" t="s">
        <v>455</v>
      </c>
      <c r="C59" s="2" t="s">
        <v>332</v>
      </c>
      <c r="D59" s="2" t="s">
        <v>333</v>
      </c>
      <c r="E59" s="2" t="s">
        <v>354</v>
      </c>
      <c r="F59" s="2" t="s">
        <v>377</v>
      </c>
      <c r="G59" s="2" t="s">
        <v>325</v>
      </c>
      <c r="H59" s="2" t="s">
        <v>463</v>
      </c>
      <c r="I59" s="2" t="s">
        <v>336</v>
      </c>
    </row>
    <row r="60" ht="22.75" customHeight="1" spans="1:9">
      <c r="A60" s="2" t="s">
        <v>464</v>
      </c>
      <c r="B60" s="2" t="s">
        <v>465</v>
      </c>
      <c r="C60" s="2" t="s">
        <v>322</v>
      </c>
      <c r="D60" s="2" t="s">
        <v>375</v>
      </c>
      <c r="E60" s="2" t="s">
        <v>391</v>
      </c>
      <c r="F60" s="2" t="s">
        <v>330</v>
      </c>
      <c r="G60" s="2" t="s">
        <v>325</v>
      </c>
      <c r="H60" s="2" t="s">
        <v>466</v>
      </c>
      <c r="I60" s="2" t="s">
        <v>466</v>
      </c>
    </row>
    <row r="61" ht="22.75" customHeight="1" spans="1:9">
      <c r="A61" s="2" t="s">
        <v>464</v>
      </c>
      <c r="B61" s="2" t="s">
        <v>465</v>
      </c>
      <c r="C61" s="2" t="s">
        <v>327</v>
      </c>
      <c r="D61" s="2" t="s">
        <v>328</v>
      </c>
      <c r="E61" s="2" t="s">
        <v>354</v>
      </c>
      <c r="F61" s="2" t="s">
        <v>335</v>
      </c>
      <c r="G61" s="2" t="s">
        <v>325</v>
      </c>
      <c r="H61" s="2" t="s">
        <v>467</v>
      </c>
      <c r="I61" s="2" t="s">
        <v>336</v>
      </c>
    </row>
    <row r="62" ht="22.75" customHeight="1" spans="1:9">
      <c r="A62" s="2" t="s">
        <v>464</v>
      </c>
      <c r="B62" s="2" t="s">
        <v>465</v>
      </c>
      <c r="C62" s="2" t="s">
        <v>332</v>
      </c>
      <c r="D62" s="2" t="s">
        <v>333</v>
      </c>
      <c r="E62" s="2" t="s">
        <v>334</v>
      </c>
      <c r="F62" s="2" t="s">
        <v>335</v>
      </c>
      <c r="G62" s="2" t="s">
        <v>325</v>
      </c>
      <c r="H62" s="2" t="s">
        <v>397</v>
      </c>
      <c r="I62" s="2" t="s">
        <v>336</v>
      </c>
    </row>
    <row r="63" ht="22.75" customHeight="1" spans="1:9">
      <c r="A63" s="2" t="s">
        <v>464</v>
      </c>
      <c r="B63" s="2" t="s">
        <v>465</v>
      </c>
      <c r="C63" s="2" t="s">
        <v>332</v>
      </c>
      <c r="D63" s="2" t="s">
        <v>333</v>
      </c>
      <c r="E63" s="2" t="s">
        <v>337</v>
      </c>
      <c r="F63" s="2" t="s">
        <v>335</v>
      </c>
      <c r="G63" s="2" t="s">
        <v>325</v>
      </c>
      <c r="H63" s="2" t="s">
        <v>399</v>
      </c>
      <c r="I63" s="2" t="s">
        <v>336</v>
      </c>
    </row>
  </sheetData>
  <mergeCells count="2">
    <mergeCell ref="A1:I1"/>
    <mergeCell ref="A2:D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
  <sheetViews>
    <sheetView showZeros="0" topLeftCell="B1" workbookViewId="0">
      <selection activeCell="D9" sqref="D9"/>
    </sheetView>
  </sheetViews>
  <sheetFormatPr defaultColWidth="9.14166666666667" defaultRowHeight="14.25" customHeight="1"/>
  <cols>
    <col min="1" max="2" width="20.1416666666667" customWidth="1"/>
    <col min="3" max="3" width="44" customWidth="1"/>
    <col min="4" max="10" width="24.1416666666667" customWidth="1"/>
  </cols>
  <sheetData>
    <row r="1" customHeight="1" spans="1:10">
      <c r="A1" s="31"/>
      <c r="E1" s="63"/>
      <c r="G1" s="64"/>
      <c r="H1" s="64"/>
      <c r="I1" s="64"/>
      <c r="J1" s="80"/>
    </row>
    <row r="2" ht="41.25" customHeight="1" spans="1:10">
      <c r="A2" s="65"/>
      <c r="B2" s="65" t="str">
        <f>"2026"&amp;"年一般公共预算支出预算表（按功能科目分类）"</f>
        <v>2026年一般公共预算支出预算表（按功能科目分类）</v>
      </c>
      <c r="C2" s="65"/>
      <c r="D2" s="65"/>
      <c r="E2" s="65"/>
      <c r="F2" s="65"/>
      <c r="G2" s="65"/>
      <c r="H2" s="65"/>
      <c r="I2" s="65"/>
      <c r="J2" s="65"/>
    </row>
    <row r="3" ht="18" customHeight="1" spans="1:10">
      <c r="A3" s="66" t="str">
        <f>"单位名称："&amp;"禄劝彝族苗族自治县马鹿塘乡中心学校"</f>
        <v>单位名称：禄劝彝族苗族自治县马鹿塘乡中心学校</v>
      </c>
      <c r="B3" s="66"/>
      <c r="C3" s="67"/>
      <c r="D3" s="67"/>
      <c r="E3" s="67"/>
      <c r="F3" s="67"/>
      <c r="G3" s="68"/>
      <c r="H3" s="68"/>
      <c r="I3" s="68"/>
      <c r="J3" s="81" t="s">
        <v>0</v>
      </c>
    </row>
    <row r="4" ht="20.25" customHeight="1" spans="1:10">
      <c r="A4" s="69" t="s">
        <v>58</v>
      </c>
      <c r="B4" s="70" t="s">
        <v>59</v>
      </c>
      <c r="C4" s="70" t="s">
        <v>60</v>
      </c>
      <c r="D4" s="36" t="s">
        <v>61</v>
      </c>
      <c r="E4" s="36" t="s">
        <v>62</v>
      </c>
      <c r="F4" s="71"/>
      <c r="G4" s="71"/>
      <c r="H4" s="71"/>
      <c r="I4" s="71"/>
      <c r="J4" s="71" t="s">
        <v>63</v>
      </c>
    </row>
    <row r="5" ht="20.25" customHeight="1" spans="1:10">
      <c r="A5" s="72"/>
      <c r="B5" s="70"/>
      <c r="C5" s="70"/>
      <c r="D5" s="71"/>
      <c r="E5" s="71" t="s">
        <v>64</v>
      </c>
      <c r="F5" s="71" t="s">
        <v>65</v>
      </c>
      <c r="G5" s="71" t="s">
        <v>66</v>
      </c>
      <c r="H5" s="71" t="s">
        <v>67</v>
      </c>
      <c r="I5" s="71" t="s">
        <v>68</v>
      </c>
      <c r="J5" s="71"/>
    </row>
    <row r="6" ht="15" customHeight="1" spans="1:10">
      <c r="A6" s="73" t="s">
        <v>69</v>
      </c>
      <c r="B6" s="73" t="s">
        <v>70</v>
      </c>
      <c r="C6" s="73" t="s">
        <v>71</v>
      </c>
      <c r="D6" s="73" t="s">
        <v>72</v>
      </c>
      <c r="E6" s="73" t="s">
        <v>73</v>
      </c>
      <c r="F6" s="73" t="s">
        <v>74</v>
      </c>
      <c r="G6" s="73" t="s">
        <v>75</v>
      </c>
      <c r="H6" s="73">
        <v>8</v>
      </c>
      <c r="I6" s="73">
        <v>9</v>
      </c>
      <c r="J6" s="73">
        <v>10</v>
      </c>
    </row>
    <row r="7" ht="18" customHeight="1" spans="1:10">
      <c r="A7" s="74" t="s">
        <v>61</v>
      </c>
      <c r="B7" s="74"/>
      <c r="C7" s="74"/>
      <c r="D7" s="75">
        <v>12489506.68</v>
      </c>
      <c r="E7" s="75">
        <v>12183480.27</v>
      </c>
      <c r="F7" s="75">
        <v>11486880.27</v>
      </c>
      <c r="G7" s="75">
        <v>35400</v>
      </c>
      <c r="H7" s="75">
        <v>661200</v>
      </c>
      <c r="I7" s="75"/>
      <c r="J7" s="75">
        <v>306026.41</v>
      </c>
    </row>
    <row r="8" ht="18" customHeight="1" spans="1:10">
      <c r="A8" s="76" t="s">
        <v>76</v>
      </c>
      <c r="B8" s="76"/>
      <c r="C8" s="76"/>
      <c r="D8" s="75">
        <v>12489506.68</v>
      </c>
      <c r="E8" s="75">
        <v>12183480.27</v>
      </c>
      <c r="F8" s="75">
        <v>11486880.27</v>
      </c>
      <c r="G8" s="75">
        <v>35400</v>
      </c>
      <c r="H8" s="75">
        <v>661200</v>
      </c>
      <c r="I8" s="75"/>
      <c r="J8" s="75">
        <v>306026.41</v>
      </c>
    </row>
    <row r="9" ht="18" customHeight="1" spans="1:10">
      <c r="A9" s="76" t="s">
        <v>76</v>
      </c>
      <c r="B9" s="76" t="s">
        <v>77</v>
      </c>
      <c r="C9" s="76" t="s">
        <v>78</v>
      </c>
      <c r="D9" s="75">
        <v>9645479.41</v>
      </c>
      <c r="E9" s="75">
        <v>9487489</v>
      </c>
      <c r="F9" s="75">
        <v>8790889</v>
      </c>
      <c r="G9" s="75">
        <v>35400</v>
      </c>
      <c r="H9" s="75">
        <v>661200</v>
      </c>
      <c r="I9" s="75"/>
      <c r="J9" s="75">
        <v>157990.41</v>
      </c>
    </row>
    <row r="10" ht="18" customHeight="1" spans="1:10">
      <c r="A10" s="76" t="s">
        <v>76</v>
      </c>
      <c r="B10" s="77" t="s">
        <v>79</v>
      </c>
      <c r="C10" s="77" t="s">
        <v>80</v>
      </c>
      <c r="D10" s="75">
        <v>9644640.41</v>
      </c>
      <c r="E10" s="75">
        <v>9487489</v>
      </c>
      <c r="F10" s="75">
        <v>8790889</v>
      </c>
      <c r="G10" s="75">
        <v>35400</v>
      </c>
      <c r="H10" s="75">
        <v>661200</v>
      </c>
      <c r="I10" s="75"/>
      <c r="J10" s="75">
        <v>157151.41</v>
      </c>
    </row>
    <row r="11" ht="18" customHeight="1" spans="1:10">
      <c r="A11" s="76" t="s">
        <v>76</v>
      </c>
      <c r="B11" s="78" t="s">
        <v>81</v>
      </c>
      <c r="C11" s="78" t="s">
        <v>82</v>
      </c>
      <c r="D11" s="75">
        <v>31644.99</v>
      </c>
      <c r="E11" s="75"/>
      <c r="F11" s="75"/>
      <c r="G11" s="75"/>
      <c r="H11" s="75"/>
      <c r="I11" s="75"/>
      <c r="J11" s="75">
        <v>31644.99</v>
      </c>
    </row>
    <row r="12" ht="18" customHeight="1" spans="1:10">
      <c r="A12" s="76" t="s">
        <v>76</v>
      </c>
      <c r="B12" s="78" t="s">
        <v>83</v>
      </c>
      <c r="C12" s="78" t="s">
        <v>84</v>
      </c>
      <c r="D12" s="75">
        <v>9612995.42</v>
      </c>
      <c r="E12" s="75">
        <v>9487489</v>
      </c>
      <c r="F12" s="75">
        <v>8790889</v>
      </c>
      <c r="G12" s="75">
        <v>35400</v>
      </c>
      <c r="H12" s="75">
        <v>661200</v>
      </c>
      <c r="I12" s="75"/>
      <c r="J12" s="75">
        <v>125506.42</v>
      </c>
    </row>
    <row r="13" ht="18" customHeight="1" spans="1:10">
      <c r="A13" s="76" t="s">
        <v>76</v>
      </c>
      <c r="B13" s="77" t="s">
        <v>85</v>
      </c>
      <c r="C13" s="77" t="s">
        <v>86</v>
      </c>
      <c r="D13" s="75">
        <v>839</v>
      </c>
      <c r="E13" s="75"/>
      <c r="F13" s="75"/>
      <c r="G13" s="75"/>
      <c r="H13" s="75"/>
      <c r="I13" s="75"/>
      <c r="J13" s="75">
        <v>839</v>
      </c>
    </row>
    <row r="14" ht="18" customHeight="1" spans="1:10">
      <c r="A14" s="76" t="s">
        <v>76</v>
      </c>
      <c r="B14" s="78" t="s">
        <v>87</v>
      </c>
      <c r="C14" s="78" t="s">
        <v>88</v>
      </c>
      <c r="D14" s="75">
        <v>839</v>
      </c>
      <c r="E14" s="75"/>
      <c r="F14" s="75"/>
      <c r="G14" s="75"/>
      <c r="H14" s="75"/>
      <c r="I14" s="75"/>
      <c r="J14" s="75">
        <v>839</v>
      </c>
    </row>
    <row r="15" ht="18" customHeight="1" spans="1:10">
      <c r="A15" s="76" t="s">
        <v>76</v>
      </c>
      <c r="B15" s="76" t="s">
        <v>89</v>
      </c>
      <c r="C15" s="76" t="s">
        <v>90</v>
      </c>
      <c r="D15" s="75">
        <v>1797890.23</v>
      </c>
      <c r="E15" s="75">
        <v>1649854.23</v>
      </c>
      <c r="F15" s="75">
        <v>1649854.23</v>
      </c>
      <c r="G15" s="75"/>
      <c r="H15" s="75"/>
      <c r="I15" s="75"/>
      <c r="J15" s="75">
        <v>148036</v>
      </c>
    </row>
    <row r="16" ht="18" customHeight="1" spans="1:10">
      <c r="A16" s="76" t="s">
        <v>76</v>
      </c>
      <c r="B16" s="77" t="s">
        <v>91</v>
      </c>
      <c r="C16" s="77" t="s">
        <v>92</v>
      </c>
      <c r="D16" s="75">
        <v>1750154.23</v>
      </c>
      <c r="E16" s="75">
        <v>1649854.23</v>
      </c>
      <c r="F16" s="75">
        <v>1649854.23</v>
      </c>
      <c r="G16" s="75"/>
      <c r="H16" s="75"/>
      <c r="I16" s="75"/>
      <c r="J16" s="75">
        <v>100300</v>
      </c>
    </row>
    <row r="17" ht="18" customHeight="1" spans="1:10">
      <c r="A17" s="76" t="s">
        <v>76</v>
      </c>
      <c r="B17" s="78" t="s">
        <v>93</v>
      </c>
      <c r="C17" s="78" t="s">
        <v>94</v>
      </c>
      <c r="D17" s="75">
        <v>300</v>
      </c>
      <c r="E17" s="75"/>
      <c r="F17" s="75"/>
      <c r="G17" s="75"/>
      <c r="H17" s="75"/>
      <c r="I17" s="75"/>
      <c r="J17" s="75">
        <v>300</v>
      </c>
    </row>
    <row r="18" ht="18" customHeight="1" spans="1:10">
      <c r="A18" s="76" t="s">
        <v>76</v>
      </c>
      <c r="B18" s="78" t="s">
        <v>95</v>
      </c>
      <c r="C18" s="78" t="s">
        <v>96</v>
      </c>
      <c r="D18" s="75">
        <v>1349854.23</v>
      </c>
      <c r="E18" s="75">
        <v>1349854.23</v>
      </c>
      <c r="F18" s="75">
        <v>1349854.23</v>
      </c>
      <c r="G18" s="75"/>
      <c r="H18" s="75"/>
      <c r="I18" s="75"/>
      <c r="J18" s="75"/>
    </row>
    <row r="19" ht="18" customHeight="1" spans="1:10">
      <c r="A19" s="76" t="s">
        <v>76</v>
      </c>
      <c r="B19" s="78" t="s">
        <v>97</v>
      </c>
      <c r="C19" s="78" t="s">
        <v>98</v>
      </c>
      <c r="D19" s="75">
        <v>400000</v>
      </c>
      <c r="E19" s="75">
        <v>300000</v>
      </c>
      <c r="F19" s="75">
        <v>300000</v>
      </c>
      <c r="G19" s="75"/>
      <c r="H19" s="75"/>
      <c r="I19" s="75"/>
      <c r="J19" s="75">
        <v>100000</v>
      </c>
    </row>
    <row r="20" ht="18" customHeight="1" spans="1:10">
      <c r="A20" s="76" t="s">
        <v>76</v>
      </c>
      <c r="B20" s="77" t="s">
        <v>99</v>
      </c>
      <c r="C20" s="77" t="s">
        <v>100</v>
      </c>
      <c r="D20" s="75">
        <v>47736</v>
      </c>
      <c r="E20" s="75"/>
      <c r="F20" s="75"/>
      <c r="G20" s="75"/>
      <c r="H20" s="75"/>
      <c r="I20" s="75"/>
      <c r="J20" s="75">
        <v>47736</v>
      </c>
    </row>
    <row r="21" ht="18" customHeight="1" spans="1:10">
      <c r="A21" s="76" t="s">
        <v>76</v>
      </c>
      <c r="B21" s="78" t="s">
        <v>101</v>
      </c>
      <c r="C21" s="78" t="s">
        <v>102</v>
      </c>
      <c r="D21" s="75">
        <v>47736</v>
      </c>
      <c r="E21" s="75"/>
      <c r="F21" s="75"/>
      <c r="G21" s="75"/>
      <c r="H21" s="75"/>
      <c r="I21" s="75"/>
      <c r="J21" s="75">
        <v>47736</v>
      </c>
    </row>
    <row r="22" ht="18" customHeight="1" spans="1:10">
      <c r="A22" s="76" t="s">
        <v>76</v>
      </c>
      <c r="B22" s="76" t="s">
        <v>103</v>
      </c>
      <c r="C22" s="76" t="s">
        <v>104</v>
      </c>
      <c r="D22" s="75">
        <v>33746.36</v>
      </c>
      <c r="E22" s="75">
        <v>33746.36</v>
      </c>
      <c r="F22" s="75">
        <v>33746.36</v>
      </c>
      <c r="G22" s="75"/>
      <c r="H22" s="75"/>
      <c r="I22" s="75"/>
      <c r="J22" s="75"/>
    </row>
    <row r="23" ht="18" customHeight="1" spans="1:10">
      <c r="A23" s="76" t="s">
        <v>76</v>
      </c>
      <c r="B23" s="77" t="s">
        <v>105</v>
      </c>
      <c r="C23" s="77" t="s">
        <v>106</v>
      </c>
      <c r="D23" s="75">
        <v>33746.36</v>
      </c>
      <c r="E23" s="75">
        <v>33746.36</v>
      </c>
      <c r="F23" s="75">
        <v>33746.36</v>
      </c>
      <c r="G23" s="75"/>
      <c r="H23" s="75"/>
      <c r="I23" s="75"/>
      <c r="J23" s="75"/>
    </row>
    <row r="24" ht="18" customHeight="1" spans="1:10">
      <c r="A24" s="76" t="s">
        <v>76</v>
      </c>
      <c r="B24" s="78" t="s">
        <v>107</v>
      </c>
      <c r="C24" s="78" t="s">
        <v>108</v>
      </c>
      <c r="D24" s="75">
        <v>33746.36</v>
      </c>
      <c r="E24" s="75">
        <v>33746.36</v>
      </c>
      <c r="F24" s="75">
        <v>33746.36</v>
      </c>
      <c r="G24" s="75"/>
      <c r="H24" s="75"/>
      <c r="I24" s="75"/>
      <c r="J24" s="75"/>
    </row>
    <row r="25" ht="18" customHeight="1" spans="1:10">
      <c r="A25" s="76" t="s">
        <v>76</v>
      </c>
      <c r="B25" s="76" t="s">
        <v>109</v>
      </c>
      <c r="C25" s="76" t="s">
        <v>110</v>
      </c>
      <c r="D25" s="75">
        <v>1012390.68</v>
      </c>
      <c r="E25" s="75">
        <v>1012390.68</v>
      </c>
      <c r="F25" s="75">
        <v>1012390.68</v>
      </c>
      <c r="G25" s="75"/>
      <c r="H25" s="75"/>
      <c r="I25" s="75"/>
      <c r="J25" s="75"/>
    </row>
    <row r="26" ht="18" customHeight="1" spans="1:10">
      <c r="A26" s="76" t="s">
        <v>76</v>
      </c>
      <c r="B26" s="77" t="s">
        <v>111</v>
      </c>
      <c r="C26" s="77" t="s">
        <v>112</v>
      </c>
      <c r="D26" s="75">
        <v>1012390.68</v>
      </c>
      <c r="E26" s="75">
        <v>1012390.68</v>
      </c>
      <c r="F26" s="75">
        <v>1012390.68</v>
      </c>
      <c r="G26" s="75"/>
      <c r="H26" s="75"/>
      <c r="I26" s="75"/>
      <c r="J26" s="75"/>
    </row>
    <row r="27" ht="18" customHeight="1" spans="1:10">
      <c r="A27" s="76" t="s">
        <v>76</v>
      </c>
      <c r="B27" s="78" t="s">
        <v>113</v>
      </c>
      <c r="C27" s="78" t="s">
        <v>114</v>
      </c>
      <c r="D27" s="75">
        <v>1012390.68</v>
      </c>
      <c r="E27" s="75">
        <v>1012390.68</v>
      </c>
      <c r="F27" s="75">
        <v>1012390.68</v>
      </c>
      <c r="G27" s="75"/>
      <c r="H27" s="75"/>
      <c r="I27" s="75"/>
      <c r="J27" s="75"/>
    </row>
  </sheetData>
  <mergeCells count="9">
    <mergeCell ref="B2:J2"/>
    <mergeCell ref="A3:F3"/>
    <mergeCell ref="E4:I4"/>
    <mergeCell ref="A7:C7"/>
    <mergeCell ref="A4:A5"/>
    <mergeCell ref="B4:B5"/>
    <mergeCell ref="C4:C5"/>
    <mergeCell ref="D4:D5"/>
    <mergeCell ref="J4:J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topLeftCell="B1" workbookViewId="0">
      <selection activeCell="F25" sqref="F25"/>
    </sheetView>
  </sheetViews>
  <sheetFormatPr defaultColWidth="9.14166666666667" defaultRowHeight="14.25" customHeight="1"/>
  <cols>
    <col min="1" max="1" width="26.5" customWidth="1"/>
    <col min="2" max="2" width="20.1416666666667" customWidth="1"/>
    <col min="3" max="3" width="44" customWidth="1"/>
    <col min="4" max="17" width="24.1416666666667" customWidth="1"/>
  </cols>
  <sheetData>
    <row r="1" customHeight="1" spans="1:17">
      <c r="A1" s="31"/>
      <c r="E1" s="63"/>
      <c r="G1" s="64"/>
      <c r="H1" s="64"/>
      <c r="I1" s="64"/>
      <c r="J1" s="64"/>
      <c r="K1" s="64"/>
      <c r="L1" s="64"/>
      <c r="M1" s="64"/>
      <c r="N1" s="64"/>
      <c r="O1" s="64"/>
      <c r="P1" s="64"/>
      <c r="Q1" s="80"/>
    </row>
    <row r="2" ht="41.25" customHeight="1" spans="1:17">
      <c r="A2" s="65"/>
      <c r="B2" s="65" t="str">
        <f>"2026"&amp;"年一般公共预算工资福利支出预算表"</f>
        <v>2026年一般公共预算工资福利支出预算表</v>
      </c>
      <c r="C2" s="65"/>
      <c r="D2" s="65"/>
      <c r="E2" s="65"/>
      <c r="F2" s="65"/>
      <c r="G2" s="65"/>
      <c r="H2" s="65"/>
      <c r="I2" s="65"/>
      <c r="J2" s="65"/>
      <c r="K2" s="65"/>
      <c r="L2" s="65"/>
      <c r="M2" s="65"/>
      <c r="N2" s="65"/>
      <c r="O2" s="65"/>
      <c r="P2" s="65"/>
      <c r="Q2" s="65"/>
    </row>
    <row r="3" ht="18" customHeight="1" spans="1:17">
      <c r="A3" s="66" t="str">
        <f>"单位名称："&amp;"禄劝彝族苗族自治县马鹿塘乡中心学校"</f>
        <v>单位名称：禄劝彝族苗族自治县马鹿塘乡中心学校</v>
      </c>
      <c r="B3" s="66"/>
      <c r="C3" s="67"/>
      <c r="D3" s="67"/>
      <c r="E3" s="67"/>
      <c r="F3" s="67"/>
      <c r="G3" s="68"/>
      <c r="H3" s="68"/>
      <c r="I3" s="68"/>
      <c r="J3" s="68"/>
      <c r="K3" s="68"/>
      <c r="L3" s="68"/>
      <c r="M3" s="68"/>
      <c r="N3" s="68"/>
      <c r="O3" s="68"/>
      <c r="P3" s="68"/>
      <c r="Q3" s="81" t="s">
        <v>0</v>
      </c>
    </row>
    <row r="4" ht="20.25" customHeight="1" spans="1:17">
      <c r="A4" s="69" t="s">
        <v>58</v>
      </c>
      <c r="B4" s="70" t="s">
        <v>59</v>
      </c>
      <c r="C4" s="70" t="s">
        <v>60</v>
      </c>
      <c r="D4" s="36" t="s">
        <v>61</v>
      </c>
      <c r="E4" s="36" t="s">
        <v>65</v>
      </c>
      <c r="F4" s="71"/>
      <c r="G4" s="71"/>
      <c r="H4" s="71"/>
      <c r="I4" s="71"/>
      <c r="J4" s="71"/>
      <c r="K4" s="71"/>
      <c r="L4" s="71"/>
      <c r="M4" s="71"/>
      <c r="N4" s="71"/>
      <c r="O4" s="71"/>
      <c r="P4" s="71"/>
      <c r="Q4" s="71" t="s">
        <v>63</v>
      </c>
    </row>
    <row r="5" ht="29.4" customHeight="1" spans="1:17">
      <c r="A5" s="72"/>
      <c r="B5" s="70"/>
      <c r="C5" s="70"/>
      <c r="D5" s="71"/>
      <c r="E5" s="46" t="s">
        <v>115</v>
      </c>
      <c r="F5" s="46" t="s">
        <v>116</v>
      </c>
      <c r="G5" s="46" t="s">
        <v>117</v>
      </c>
      <c r="H5" s="46" t="s">
        <v>118</v>
      </c>
      <c r="I5" s="46" t="s">
        <v>119</v>
      </c>
      <c r="J5" s="79" t="s">
        <v>120</v>
      </c>
      <c r="K5" s="46" t="s">
        <v>121</v>
      </c>
      <c r="L5" s="46" t="s">
        <v>122</v>
      </c>
      <c r="M5" s="46" t="s">
        <v>123</v>
      </c>
      <c r="N5" s="46" t="s">
        <v>124</v>
      </c>
      <c r="O5" s="46" t="s">
        <v>114</v>
      </c>
      <c r="P5" s="46" t="s">
        <v>125</v>
      </c>
      <c r="Q5" s="46" t="s">
        <v>126</v>
      </c>
    </row>
    <row r="6" ht="15" customHeight="1" spans="1:17">
      <c r="A6" s="73" t="s">
        <v>69</v>
      </c>
      <c r="B6" s="73" t="s">
        <v>70</v>
      </c>
      <c r="C6" s="73" t="s">
        <v>71</v>
      </c>
      <c r="D6" s="73" t="s">
        <v>72</v>
      </c>
      <c r="E6" s="73" t="s">
        <v>73</v>
      </c>
      <c r="F6" s="73" t="s">
        <v>74</v>
      </c>
      <c r="G6" s="73" t="s">
        <v>75</v>
      </c>
      <c r="H6" s="73">
        <v>8</v>
      </c>
      <c r="I6" s="73">
        <v>9</v>
      </c>
      <c r="J6" s="73">
        <v>10</v>
      </c>
      <c r="K6" s="73">
        <v>11</v>
      </c>
      <c r="L6" s="73">
        <v>12</v>
      </c>
      <c r="M6" s="73">
        <v>13</v>
      </c>
      <c r="N6" s="73">
        <v>14</v>
      </c>
      <c r="O6" s="73">
        <v>15</v>
      </c>
      <c r="P6" s="73">
        <v>16</v>
      </c>
      <c r="Q6" s="73">
        <v>17</v>
      </c>
    </row>
    <row r="7" ht="18" customHeight="1" spans="1:17">
      <c r="A7" s="74" t="s">
        <v>61</v>
      </c>
      <c r="B7" s="74"/>
      <c r="C7" s="74"/>
      <c r="D7" s="75">
        <v>11486880.27</v>
      </c>
      <c r="E7" s="75">
        <v>4074780</v>
      </c>
      <c r="F7" s="75">
        <v>2006160</v>
      </c>
      <c r="G7" s="75">
        <v>339565</v>
      </c>
      <c r="H7" s="75"/>
      <c r="I7" s="75">
        <v>2370384</v>
      </c>
      <c r="J7" s="75">
        <v>1349854.23</v>
      </c>
      <c r="K7" s="75">
        <v>300000</v>
      </c>
      <c r="L7" s="75"/>
      <c r="M7" s="75"/>
      <c r="N7" s="75">
        <v>33746.36</v>
      </c>
      <c r="O7" s="75">
        <v>1012390.68</v>
      </c>
      <c r="P7" s="75"/>
      <c r="Q7" s="75"/>
    </row>
    <row r="8" ht="18" customHeight="1" spans="1:17">
      <c r="A8" s="76" t="s">
        <v>76</v>
      </c>
      <c r="B8" s="76"/>
      <c r="C8" s="76"/>
      <c r="D8" s="75">
        <v>11486880.27</v>
      </c>
      <c r="E8" s="75">
        <v>4074780</v>
      </c>
      <c r="F8" s="75">
        <v>2006160</v>
      </c>
      <c r="G8" s="75">
        <v>339565</v>
      </c>
      <c r="H8" s="75"/>
      <c r="I8" s="75">
        <v>2370384</v>
      </c>
      <c r="J8" s="75">
        <v>1349854.23</v>
      </c>
      <c r="K8" s="75">
        <v>300000</v>
      </c>
      <c r="L8" s="75"/>
      <c r="M8" s="75"/>
      <c r="N8" s="75">
        <v>33746.36</v>
      </c>
      <c r="O8" s="75">
        <v>1012390.68</v>
      </c>
      <c r="P8" s="75"/>
      <c r="Q8" s="75"/>
    </row>
    <row r="9" ht="18" customHeight="1" spans="1:17">
      <c r="A9" s="76" t="s">
        <v>76</v>
      </c>
      <c r="B9" s="76" t="s">
        <v>77</v>
      </c>
      <c r="C9" s="76" t="s">
        <v>78</v>
      </c>
      <c r="D9" s="75">
        <v>8790889</v>
      </c>
      <c r="E9" s="75">
        <v>4074780</v>
      </c>
      <c r="F9" s="75">
        <v>2006160</v>
      </c>
      <c r="G9" s="75">
        <v>339565</v>
      </c>
      <c r="H9" s="75"/>
      <c r="I9" s="75">
        <v>2370384</v>
      </c>
      <c r="J9" s="75"/>
      <c r="K9" s="75"/>
      <c r="L9" s="75"/>
      <c r="M9" s="75"/>
      <c r="N9" s="75"/>
      <c r="O9" s="75"/>
      <c r="P9" s="75"/>
      <c r="Q9" s="75"/>
    </row>
    <row r="10" ht="18" customHeight="1" spans="1:17">
      <c r="A10" s="76" t="s">
        <v>76</v>
      </c>
      <c r="B10" s="77" t="s">
        <v>79</v>
      </c>
      <c r="C10" s="77" t="s">
        <v>80</v>
      </c>
      <c r="D10" s="75">
        <v>8790889</v>
      </c>
      <c r="E10" s="75">
        <v>4074780</v>
      </c>
      <c r="F10" s="75">
        <v>2006160</v>
      </c>
      <c r="G10" s="75">
        <v>339565</v>
      </c>
      <c r="H10" s="75"/>
      <c r="I10" s="75">
        <v>2370384</v>
      </c>
      <c r="J10" s="75"/>
      <c r="K10" s="75"/>
      <c r="L10" s="75"/>
      <c r="M10" s="75"/>
      <c r="N10" s="75"/>
      <c r="O10" s="75"/>
      <c r="P10" s="75"/>
      <c r="Q10" s="75"/>
    </row>
    <row r="11" ht="18" customHeight="1" spans="1:17">
      <c r="A11" s="76" t="s">
        <v>76</v>
      </c>
      <c r="B11" s="78" t="s">
        <v>83</v>
      </c>
      <c r="C11" s="78" t="s">
        <v>84</v>
      </c>
      <c r="D11" s="75">
        <v>8790889</v>
      </c>
      <c r="E11" s="75">
        <v>4074780</v>
      </c>
      <c r="F11" s="75">
        <v>2006160</v>
      </c>
      <c r="G11" s="75">
        <v>339565</v>
      </c>
      <c r="H11" s="75"/>
      <c r="I11" s="75">
        <v>2370384</v>
      </c>
      <c r="J11" s="75"/>
      <c r="K11" s="75"/>
      <c r="L11" s="75"/>
      <c r="M11" s="75"/>
      <c r="N11" s="75"/>
      <c r="O11" s="75"/>
      <c r="P11" s="75"/>
      <c r="Q11" s="75"/>
    </row>
    <row r="12" ht="18" customHeight="1" spans="1:17">
      <c r="A12" s="76" t="s">
        <v>76</v>
      </c>
      <c r="B12" s="76" t="s">
        <v>89</v>
      </c>
      <c r="C12" s="76" t="s">
        <v>90</v>
      </c>
      <c r="D12" s="75">
        <v>1649854.23</v>
      </c>
      <c r="E12" s="75"/>
      <c r="F12" s="75"/>
      <c r="G12" s="75"/>
      <c r="H12" s="75"/>
      <c r="I12" s="75"/>
      <c r="J12" s="75">
        <v>1349854.23</v>
      </c>
      <c r="K12" s="75">
        <v>300000</v>
      </c>
      <c r="L12" s="75"/>
      <c r="M12" s="75"/>
      <c r="N12" s="75"/>
      <c r="O12" s="75"/>
      <c r="P12" s="75"/>
      <c r="Q12" s="75"/>
    </row>
    <row r="13" ht="18" customHeight="1" spans="1:17">
      <c r="A13" s="76" t="s">
        <v>76</v>
      </c>
      <c r="B13" s="77" t="s">
        <v>91</v>
      </c>
      <c r="C13" s="77" t="s">
        <v>92</v>
      </c>
      <c r="D13" s="75">
        <v>1649854.23</v>
      </c>
      <c r="E13" s="75"/>
      <c r="F13" s="75"/>
      <c r="G13" s="75"/>
      <c r="H13" s="75"/>
      <c r="I13" s="75"/>
      <c r="J13" s="75">
        <v>1349854.23</v>
      </c>
      <c r="K13" s="75">
        <v>300000</v>
      </c>
      <c r="L13" s="75"/>
      <c r="M13" s="75"/>
      <c r="N13" s="75"/>
      <c r="O13" s="75"/>
      <c r="P13" s="75"/>
      <c r="Q13" s="75"/>
    </row>
    <row r="14" ht="18" customHeight="1" spans="1:17">
      <c r="A14" s="76" t="s">
        <v>76</v>
      </c>
      <c r="B14" s="78" t="s">
        <v>95</v>
      </c>
      <c r="C14" s="78" t="s">
        <v>96</v>
      </c>
      <c r="D14" s="75">
        <v>1349854.23</v>
      </c>
      <c r="E14" s="75"/>
      <c r="F14" s="75"/>
      <c r="G14" s="75"/>
      <c r="H14" s="75"/>
      <c r="I14" s="75"/>
      <c r="J14" s="75">
        <v>1349854.23</v>
      </c>
      <c r="K14" s="75"/>
      <c r="L14" s="75"/>
      <c r="M14" s="75"/>
      <c r="N14" s="75"/>
      <c r="O14" s="75"/>
      <c r="P14" s="75"/>
      <c r="Q14" s="75"/>
    </row>
    <row r="15" ht="18" customHeight="1" spans="1:17">
      <c r="A15" s="76" t="s">
        <v>76</v>
      </c>
      <c r="B15" s="78" t="s">
        <v>97</v>
      </c>
      <c r="C15" s="78" t="s">
        <v>98</v>
      </c>
      <c r="D15" s="75">
        <v>300000</v>
      </c>
      <c r="E15" s="75"/>
      <c r="F15" s="75"/>
      <c r="G15" s="75"/>
      <c r="H15" s="75"/>
      <c r="I15" s="75"/>
      <c r="J15" s="75"/>
      <c r="K15" s="75">
        <v>300000</v>
      </c>
      <c r="L15" s="75"/>
      <c r="M15" s="75"/>
      <c r="N15" s="75"/>
      <c r="O15" s="75"/>
      <c r="P15" s="75"/>
      <c r="Q15" s="75"/>
    </row>
    <row r="16" ht="18" customHeight="1" spans="1:17">
      <c r="A16" s="76" t="s">
        <v>76</v>
      </c>
      <c r="B16" s="76" t="s">
        <v>103</v>
      </c>
      <c r="C16" s="76" t="s">
        <v>104</v>
      </c>
      <c r="D16" s="75">
        <v>33746.36</v>
      </c>
      <c r="E16" s="75"/>
      <c r="F16" s="75"/>
      <c r="G16" s="75"/>
      <c r="H16" s="75"/>
      <c r="I16" s="75"/>
      <c r="J16" s="75"/>
      <c r="K16" s="75"/>
      <c r="L16" s="75"/>
      <c r="M16" s="75"/>
      <c r="N16" s="75">
        <v>33746.36</v>
      </c>
      <c r="O16" s="75"/>
      <c r="P16" s="75"/>
      <c r="Q16" s="75"/>
    </row>
    <row r="17" ht="18" customHeight="1" spans="1:17">
      <c r="A17" s="76" t="s">
        <v>76</v>
      </c>
      <c r="B17" s="77" t="s">
        <v>105</v>
      </c>
      <c r="C17" s="77" t="s">
        <v>106</v>
      </c>
      <c r="D17" s="75">
        <v>33746.36</v>
      </c>
      <c r="E17" s="75"/>
      <c r="F17" s="75"/>
      <c r="G17" s="75"/>
      <c r="H17" s="75"/>
      <c r="I17" s="75"/>
      <c r="J17" s="75"/>
      <c r="K17" s="75"/>
      <c r="L17" s="75"/>
      <c r="M17" s="75"/>
      <c r="N17" s="75">
        <v>33746.36</v>
      </c>
      <c r="O17" s="75"/>
      <c r="P17" s="75"/>
      <c r="Q17" s="75"/>
    </row>
    <row r="18" ht="18" customHeight="1" spans="1:17">
      <c r="A18" s="76" t="s">
        <v>76</v>
      </c>
      <c r="B18" s="78" t="s">
        <v>107</v>
      </c>
      <c r="C18" s="78" t="s">
        <v>108</v>
      </c>
      <c r="D18" s="75">
        <v>33746.36</v>
      </c>
      <c r="E18" s="75"/>
      <c r="F18" s="75"/>
      <c r="G18" s="75"/>
      <c r="H18" s="75"/>
      <c r="I18" s="75"/>
      <c r="J18" s="75"/>
      <c r="K18" s="75"/>
      <c r="L18" s="75"/>
      <c r="M18" s="75"/>
      <c r="N18" s="75">
        <v>33746.36</v>
      </c>
      <c r="O18" s="75"/>
      <c r="P18" s="75"/>
      <c r="Q18" s="75"/>
    </row>
    <row r="19" ht="18" customHeight="1" spans="1:17">
      <c r="A19" s="76" t="s">
        <v>76</v>
      </c>
      <c r="B19" s="76" t="s">
        <v>109</v>
      </c>
      <c r="C19" s="76" t="s">
        <v>110</v>
      </c>
      <c r="D19" s="75">
        <v>1012390.68</v>
      </c>
      <c r="E19" s="75"/>
      <c r="F19" s="75"/>
      <c r="G19" s="75"/>
      <c r="H19" s="75"/>
      <c r="I19" s="75"/>
      <c r="J19" s="75"/>
      <c r="K19" s="75"/>
      <c r="L19" s="75"/>
      <c r="M19" s="75"/>
      <c r="N19" s="75"/>
      <c r="O19" s="75">
        <v>1012390.68</v>
      </c>
      <c r="P19" s="75"/>
      <c r="Q19" s="75"/>
    </row>
    <row r="20" ht="18" customHeight="1" spans="1:17">
      <c r="A20" s="76" t="s">
        <v>76</v>
      </c>
      <c r="B20" s="77" t="s">
        <v>111</v>
      </c>
      <c r="C20" s="77" t="s">
        <v>112</v>
      </c>
      <c r="D20" s="75">
        <v>1012390.68</v>
      </c>
      <c r="E20" s="75"/>
      <c r="F20" s="75"/>
      <c r="G20" s="75"/>
      <c r="H20" s="75"/>
      <c r="I20" s="75"/>
      <c r="J20" s="75"/>
      <c r="K20" s="75"/>
      <c r="L20" s="75"/>
      <c r="M20" s="75"/>
      <c r="N20" s="75"/>
      <c r="O20" s="75">
        <v>1012390.68</v>
      </c>
      <c r="P20" s="75"/>
      <c r="Q20" s="75"/>
    </row>
    <row r="21" ht="18" customHeight="1" spans="1:17">
      <c r="A21" s="76" t="s">
        <v>76</v>
      </c>
      <c r="B21" s="78" t="s">
        <v>113</v>
      </c>
      <c r="C21" s="78" t="s">
        <v>114</v>
      </c>
      <c r="D21" s="75">
        <v>1012390.68</v>
      </c>
      <c r="E21" s="75"/>
      <c r="F21" s="75"/>
      <c r="G21" s="75"/>
      <c r="H21" s="75"/>
      <c r="I21" s="75"/>
      <c r="J21" s="75"/>
      <c r="K21" s="75"/>
      <c r="L21" s="75"/>
      <c r="M21" s="75"/>
      <c r="N21" s="75"/>
      <c r="O21" s="75">
        <v>1012390.68</v>
      </c>
      <c r="P21" s="75"/>
      <c r="Q21" s="75"/>
    </row>
  </sheetData>
  <mergeCells count="8">
    <mergeCell ref="B2:Q2"/>
    <mergeCell ref="A3:F3"/>
    <mergeCell ref="E4:Q4"/>
    <mergeCell ref="A7:C7"/>
    <mergeCell ref="A4:A5"/>
    <mergeCell ref="B4:B5"/>
    <mergeCell ref="C4:C5"/>
    <mergeCell ref="D4:D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1"/>
  <sheetViews>
    <sheetView showZeros="0" workbookViewId="0">
      <selection activeCell="F25" sqref="F25"/>
    </sheetView>
  </sheetViews>
  <sheetFormatPr defaultColWidth="9.14166666666667" defaultRowHeight="14.25" customHeight="1"/>
  <cols>
    <col min="1" max="2" width="20.1416666666667" customWidth="1"/>
    <col min="3" max="3" width="44" customWidth="1"/>
    <col min="4" max="16" width="24.1416666666667" customWidth="1"/>
  </cols>
  <sheetData>
    <row r="1" customHeight="1" spans="1:16">
      <c r="A1" s="31"/>
      <c r="E1" s="63"/>
      <c r="G1" s="64"/>
      <c r="H1" s="64"/>
      <c r="I1" s="64"/>
      <c r="J1" s="64"/>
      <c r="K1" s="64"/>
      <c r="L1" s="64"/>
      <c r="M1" s="64"/>
      <c r="N1" s="64"/>
      <c r="O1" s="64"/>
      <c r="P1" s="80"/>
    </row>
    <row r="2" ht="41.25" customHeight="1" spans="1:16">
      <c r="A2" s="65"/>
      <c r="B2" s="65" t="str">
        <f>"2026"&amp;"年一般公共预算对个人和家庭补助支出预算表"</f>
        <v>2026年一般公共预算对个人和家庭补助支出预算表</v>
      </c>
      <c r="C2" s="65"/>
      <c r="D2" s="65"/>
      <c r="E2" s="65"/>
      <c r="F2" s="65"/>
      <c r="G2" s="65"/>
      <c r="H2" s="65"/>
      <c r="I2" s="65"/>
      <c r="J2" s="65"/>
      <c r="K2" s="65"/>
      <c r="L2" s="65"/>
      <c r="M2" s="65"/>
      <c r="N2" s="65"/>
      <c r="O2" s="65"/>
      <c r="P2" s="65"/>
    </row>
    <row r="3" ht="18" customHeight="1" spans="1:16">
      <c r="A3" s="66" t="str">
        <f>"单位名称："&amp;"禄劝彝族苗族自治县马鹿塘乡中心学校"</f>
        <v>单位名称：禄劝彝族苗族自治县马鹿塘乡中心学校</v>
      </c>
      <c r="B3" s="66"/>
      <c r="C3" s="67"/>
      <c r="D3" s="67"/>
      <c r="E3" s="67"/>
      <c r="F3" s="67"/>
      <c r="G3" s="68"/>
      <c r="H3" s="68"/>
      <c r="I3" s="68"/>
      <c r="J3" s="68"/>
      <c r="K3" s="68"/>
      <c r="L3" s="68"/>
      <c r="M3" s="68"/>
      <c r="N3" s="68"/>
      <c r="O3" s="68"/>
      <c r="P3" s="81" t="s">
        <v>0</v>
      </c>
    </row>
    <row r="4" ht="20.25" customHeight="1" spans="1:16">
      <c r="A4" s="69" t="s">
        <v>58</v>
      </c>
      <c r="B4" s="70" t="s">
        <v>59</v>
      </c>
      <c r="C4" s="70" t="s">
        <v>60</v>
      </c>
      <c r="D4" s="36" t="s">
        <v>61</v>
      </c>
      <c r="E4" s="36" t="s">
        <v>67</v>
      </c>
      <c r="F4" s="71"/>
      <c r="G4" s="71"/>
      <c r="H4" s="71"/>
      <c r="I4" s="71"/>
      <c r="J4" s="71"/>
      <c r="K4" s="71"/>
      <c r="L4" s="71"/>
      <c r="M4" s="71"/>
      <c r="N4" s="71"/>
      <c r="O4" s="71"/>
      <c r="P4" s="71" t="s">
        <v>63</v>
      </c>
    </row>
    <row r="5" ht="20.25" customHeight="1" spans="1:16">
      <c r="A5" s="72"/>
      <c r="B5" s="70"/>
      <c r="C5" s="70"/>
      <c r="D5" s="71"/>
      <c r="E5" s="46" t="s">
        <v>127</v>
      </c>
      <c r="F5" s="46" t="s">
        <v>128</v>
      </c>
      <c r="G5" s="46" t="s">
        <v>129</v>
      </c>
      <c r="H5" s="46" t="s">
        <v>130</v>
      </c>
      <c r="I5" s="46" t="s">
        <v>131</v>
      </c>
      <c r="J5" s="46" t="s">
        <v>132</v>
      </c>
      <c r="K5" s="46" t="s">
        <v>133</v>
      </c>
      <c r="L5" s="46" t="s">
        <v>134</v>
      </c>
      <c r="M5" s="46" t="s">
        <v>135</v>
      </c>
      <c r="N5" s="79" t="s">
        <v>136</v>
      </c>
      <c r="O5" s="46" t="s">
        <v>137</v>
      </c>
      <c r="P5" s="46" t="s">
        <v>138</v>
      </c>
    </row>
    <row r="6" ht="15" customHeight="1" spans="1:16">
      <c r="A6" s="73" t="s">
        <v>69</v>
      </c>
      <c r="B6" s="73" t="s">
        <v>70</v>
      </c>
      <c r="C6" s="73" t="s">
        <v>71</v>
      </c>
      <c r="D6" s="73" t="s">
        <v>72</v>
      </c>
      <c r="E6" s="73" t="s">
        <v>73</v>
      </c>
      <c r="F6" s="73" t="s">
        <v>74</v>
      </c>
      <c r="G6" s="73" t="s">
        <v>75</v>
      </c>
      <c r="H6" s="73">
        <v>8</v>
      </c>
      <c r="I6" s="73">
        <v>9</v>
      </c>
      <c r="J6" s="73">
        <v>10</v>
      </c>
      <c r="K6" s="73">
        <v>11</v>
      </c>
      <c r="L6" s="73">
        <v>12</v>
      </c>
      <c r="M6" s="73">
        <v>13</v>
      </c>
      <c r="N6" s="73">
        <v>14</v>
      </c>
      <c r="O6" s="73">
        <v>15</v>
      </c>
      <c r="P6" s="73">
        <v>16</v>
      </c>
    </row>
    <row r="7" ht="18" customHeight="1" spans="1:16">
      <c r="A7" s="74" t="s">
        <v>61</v>
      </c>
      <c r="B7" s="74"/>
      <c r="C7" s="74"/>
      <c r="D7" s="75">
        <v>661200</v>
      </c>
      <c r="E7" s="75"/>
      <c r="F7" s="75"/>
      <c r="G7" s="75"/>
      <c r="H7" s="75"/>
      <c r="I7" s="75">
        <v>661200</v>
      </c>
      <c r="J7" s="75"/>
      <c r="K7" s="75"/>
      <c r="L7" s="75"/>
      <c r="M7" s="75"/>
      <c r="N7" s="75"/>
      <c r="O7" s="75"/>
      <c r="P7" s="75"/>
    </row>
    <row r="8" ht="18" customHeight="1" spans="1:16">
      <c r="A8" s="76" t="s">
        <v>76</v>
      </c>
      <c r="B8" s="76"/>
      <c r="C8" s="76"/>
      <c r="D8" s="75">
        <v>661200</v>
      </c>
      <c r="E8" s="75"/>
      <c r="F8" s="75"/>
      <c r="G8" s="75"/>
      <c r="H8" s="75"/>
      <c r="I8" s="75">
        <v>661200</v>
      </c>
      <c r="J8" s="75"/>
      <c r="K8" s="75"/>
      <c r="L8" s="75"/>
      <c r="M8" s="75"/>
      <c r="N8" s="75"/>
      <c r="O8" s="75"/>
      <c r="P8" s="75"/>
    </row>
    <row r="9" ht="18" customHeight="1" spans="1:16">
      <c r="A9" s="76" t="s">
        <v>76</v>
      </c>
      <c r="B9" s="76" t="s">
        <v>77</v>
      </c>
      <c r="C9" s="76" t="s">
        <v>78</v>
      </c>
      <c r="D9" s="75">
        <v>661200</v>
      </c>
      <c r="E9" s="75"/>
      <c r="F9" s="75"/>
      <c r="G9" s="75"/>
      <c r="H9" s="75"/>
      <c r="I9" s="75">
        <v>661200</v>
      </c>
      <c r="J9" s="75"/>
      <c r="K9" s="75"/>
      <c r="L9" s="75"/>
      <c r="M9" s="75"/>
      <c r="N9" s="75"/>
      <c r="O9" s="75"/>
      <c r="P9" s="75"/>
    </row>
    <row r="10" ht="18" customHeight="1" spans="1:16">
      <c r="A10" s="76" t="s">
        <v>76</v>
      </c>
      <c r="B10" s="77" t="s">
        <v>79</v>
      </c>
      <c r="C10" s="77" t="s">
        <v>80</v>
      </c>
      <c r="D10" s="75">
        <v>661200</v>
      </c>
      <c r="E10" s="75"/>
      <c r="F10" s="75"/>
      <c r="G10" s="75"/>
      <c r="H10" s="75"/>
      <c r="I10" s="75">
        <v>661200</v>
      </c>
      <c r="J10" s="75"/>
      <c r="K10" s="75"/>
      <c r="L10" s="75"/>
      <c r="M10" s="75"/>
      <c r="N10" s="75"/>
      <c r="O10" s="75"/>
      <c r="P10" s="75"/>
    </row>
    <row r="11" ht="18" customHeight="1" spans="1:16">
      <c r="A11" s="76" t="s">
        <v>76</v>
      </c>
      <c r="B11" s="78" t="s">
        <v>83</v>
      </c>
      <c r="C11" s="78" t="s">
        <v>84</v>
      </c>
      <c r="D11" s="75">
        <v>661200</v>
      </c>
      <c r="E11" s="75"/>
      <c r="F11" s="75"/>
      <c r="G11" s="75"/>
      <c r="H11" s="75"/>
      <c r="I11" s="75">
        <v>661200</v>
      </c>
      <c r="J11" s="75"/>
      <c r="K11" s="75"/>
      <c r="L11" s="75"/>
      <c r="M11" s="75"/>
      <c r="N11" s="75"/>
      <c r="O11" s="75"/>
      <c r="P11" s="75"/>
    </row>
  </sheetData>
  <mergeCells count="8">
    <mergeCell ref="B2:P2"/>
    <mergeCell ref="A3:F3"/>
    <mergeCell ref="E4:P4"/>
    <mergeCell ref="A7:C7"/>
    <mergeCell ref="A4:A5"/>
    <mergeCell ref="B4:B5"/>
    <mergeCell ref="C4:C5"/>
    <mergeCell ref="D4: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E14"/>
  <sheetViews>
    <sheetView showZeros="0" tabSelected="1" workbookViewId="0">
      <selection activeCell="F25" sqref="F25"/>
    </sheetView>
  </sheetViews>
  <sheetFormatPr defaultColWidth="9.14166666666667" defaultRowHeight="14.25" customHeight="1"/>
  <cols>
    <col min="1" max="1" width="28.125" customWidth="1"/>
    <col min="2" max="2" width="20.1416666666667" customWidth="1"/>
    <col min="3" max="3" width="44" customWidth="1"/>
    <col min="4" max="31" width="24.1416666666667" customWidth="1"/>
  </cols>
  <sheetData>
    <row r="1" customHeight="1" spans="1:31">
      <c r="A1" s="31"/>
      <c r="E1" s="63"/>
      <c r="G1" s="64"/>
      <c r="H1" s="64"/>
      <c r="I1" s="64"/>
      <c r="J1" s="64"/>
      <c r="K1" s="64"/>
      <c r="L1" s="64"/>
      <c r="M1" s="64"/>
      <c r="N1" s="64"/>
      <c r="O1" s="64"/>
      <c r="P1" s="64"/>
      <c r="Q1" s="64"/>
      <c r="R1" s="64"/>
      <c r="S1" s="64"/>
      <c r="T1" s="64"/>
      <c r="U1" s="64"/>
      <c r="V1" s="64"/>
      <c r="W1" s="64"/>
      <c r="X1" s="64"/>
      <c r="Y1" s="64"/>
      <c r="Z1" s="64"/>
      <c r="AA1" s="64"/>
      <c r="AB1" s="64"/>
      <c r="AC1" s="64"/>
      <c r="AD1" s="64"/>
      <c r="AE1" s="80"/>
    </row>
    <row r="2" ht="41.25" customHeight="1" spans="1:31">
      <c r="A2" s="65"/>
      <c r="B2" s="65" t="str">
        <f>"2026"&amp;"年一般公共预算商品服务支出预算表"</f>
        <v>2026年一般公共预算商品服务支出预算表</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row>
    <row r="3" ht="18" customHeight="1" spans="1:31">
      <c r="A3" s="66" t="str">
        <f>"单位名称："&amp;"禄劝彝族苗族自治县马鹿塘乡中心学校"</f>
        <v>单位名称：禄劝彝族苗族自治县马鹿塘乡中心学校</v>
      </c>
      <c r="B3" s="66"/>
      <c r="C3" s="67"/>
      <c r="D3" s="67"/>
      <c r="E3" s="67"/>
      <c r="F3" s="67"/>
      <c r="G3" s="68"/>
      <c r="H3" s="68"/>
      <c r="I3" s="68"/>
      <c r="J3" s="68"/>
      <c r="K3" s="68"/>
      <c r="L3" s="68"/>
      <c r="M3" s="68"/>
      <c r="N3" s="68"/>
      <c r="O3" s="68"/>
      <c r="P3" s="68"/>
      <c r="Q3" s="68"/>
      <c r="R3" s="68"/>
      <c r="S3" s="68"/>
      <c r="T3" s="68"/>
      <c r="U3" s="68"/>
      <c r="V3" s="68"/>
      <c r="W3" s="68"/>
      <c r="X3" s="68"/>
      <c r="Y3" s="68"/>
      <c r="Z3" s="68"/>
      <c r="AA3" s="68"/>
      <c r="AB3" s="68"/>
      <c r="AC3" s="68"/>
      <c r="AD3" s="68"/>
      <c r="AE3" s="81" t="s">
        <v>0</v>
      </c>
    </row>
    <row r="4" ht="20.25" customHeight="1" spans="1:31">
      <c r="A4" s="69" t="s">
        <v>58</v>
      </c>
      <c r="B4" s="70" t="s">
        <v>59</v>
      </c>
      <c r="C4" s="70" t="s">
        <v>60</v>
      </c>
      <c r="D4" s="36" t="s">
        <v>61</v>
      </c>
      <c r="E4" s="36" t="s">
        <v>66</v>
      </c>
      <c r="F4" s="71"/>
      <c r="G4" s="71"/>
      <c r="H4" s="71"/>
      <c r="I4" s="71"/>
      <c r="J4" s="71"/>
      <c r="K4" s="71"/>
      <c r="L4" s="71"/>
      <c r="M4" s="71"/>
      <c r="N4" s="71"/>
      <c r="O4" s="71"/>
      <c r="P4" s="71"/>
      <c r="Q4" s="71"/>
      <c r="R4" s="71"/>
      <c r="S4" s="71"/>
      <c r="T4" s="71"/>
      <c r="U4" s="71"/>
      <c r="V4" s="71"/>
      <c r="W4" s="71"/>
      <c r="X4" s="71"/>
      <c r="Y4" s="71"/>
      <c r="Z4" s="71"/>
      <c r="AA4" s="71"/>
      <c r="AB4" s="71"/>
      <c r="AC4" s="71"/>
      <c r="AD4" s="71"/>
      <c r="AE4" s="71" t="s">
        <v>63</v>
      </c>
    </row>
    <row r="5" ht="29.4" customHeight="1" spans="1:31">
      <c r="A5" s="72"/>
      <c r="B5" s="70"/>
      <c r="C5" s="70"/>
      <c r="D5" s="71"/>
      <c r="E5" s="46" t="s">
        <v>139</v>
      </c>
      <c r="F5" s="46" t="s">
        <v>140</v>
      </c>
      <c r="G5" s="46" t="s">
        <v>141</v>
      </c>
      <c r="H5" s="46" t="s">
        <v>142</v>
      </c>
      <c r="I5" s="46" t="s">
        <v>143</v>
      </c>
      <c r="J5" s="46" t="s">
        <v>144</v>
      </c>
      <c r="K5" s="46" t="s">
        <v>145</v>
      </c>
      <c r="L5" s="46" t="s">
        <v>146</v>
      </c>
      <c r="M5" s="46" t="s">
        <v>147</v>
      </c>
      <c r="N5" s="46" t="s">
        <v>148</v>
      </c>
      <c r="O5" s="79" t="s">
        <v>149</v>
      </c>
      <c r="P5" s="46" t="s">
        <v>150</v>
      </c>
      <c r="Q5" s="46" t="s">
        <v>151</v>
      </c>
      <c r="R5" s="46" t="s">
        <v>152</v>
      </c>
      <c r="S5" s="46" t="s">
        <v>153</v>
      </c>
      <c r="T5" s="46" t="s">
        <v>154</v>
      </c>
      <c r="U5" s="46" t="s">
        <v>155</v>
      </c>
      <c r="V5" s="46" t="s">
        <v>156</v>
      </c>
      <c r="W5" s="46" t="s">
        <v>157</v>
      </c>
      <c r="X5" s="46" t="s">
        <v>158</v>
      </c>
      <c r="Y5" s="46" t="s">
        <v>159</v>
      </c>
      <c r="Z5" s="46" t="s">
        <v>160</v>
      </c>
      <c r="AA5" s="46" t="s">
        <v>161</v>
      </c>
      <c r="AB5" s="79" t="s">
        <v>162</v>
      </c>
      <c r="AC5" s="46" t="s">
        <v>163</v>
      </c>
      <c r="AD5" s="46" t="s">
        <v>164</v>
      </c>
      <c r="AE5" s="79" t="s">
        <v>165</v>
      </c>
    </row>
    <row r="6" ht="15" customHeight="1" spans="1:31">
      <c r="A6" s="73" t="s">
        <v>69</v>
      </c>
      <c r="B6" s="73" t="s">
        <v>70</v>
      </c>
      <c r="C6" s="73" t="s">
        <v>71</v>
      </c>
      <c r="D6" s="73" t="s">
        <v>72</v>
      </c>
      <c r="E6" s="73" t="s">
        <v>73</v>
      </c>
      <c r="F6" s="73" t="s">
        <v>74</v>
      </c>
      <c r="G6" s="73" t="s">
        <v>75</v>
      </c>
      <c r="H6" s="73">
        <v>8</v>
      </c>
      <c r="I6" s="73">
        <v>9</v>
      </c>
      <c r="J6" s="73">
        <v>10</v>
      </c>
      <c r="K6" s="73">
        <v>11</v>
      </c>
      <c r="L6" s="73">
        <v>12</v>
      </c>
      <c r="M6" s="73">
        <v>13</v>
      </c>
      <c r="N6" s="73">
        <v>14</v>
      </c>
      <c r="O6" s="73">
        <v>15</v>
      </c>
      <c r="P6" s="73">
        <v>16</v>
      </c>
      <c r="Q6" s="73">
        <v>17</v>
      </c>
      <c r="R6" s="73">
        <v>18</v>
      </c>
      <c r="S6" s="73">
        <v>19</v>
      </c>
      <c r="T6" s="73">
        <v>20</v>
      </c>
      <c r="U6" s="73">
        <v>21</v>
      </c>
      <c r="V6" s="73">
        <v>22</v>
      </c>
      <c r="W6" s="73">
        <v>23</v>
      </c>
      <c r="X6" s="73">
        <v>24</v>
      </c>
      <c r="Y6" s="73">
        <v>25</v>
      </c>
      <c r="Z6" s="73">
        <v>26</v>
      </c>
      <c r="AA6" s="73">
        <v>27</v>
      </c>
      <c r="AB6" s="73">
        <v>28</v>
      </c>
      <c r="AC6" s="73">
        <v>29</v>
      </c>
      <c r="AD6" s="73">
        <v>30</v>
      </c>
      <c r="AE6" s="73">
        <v>31</v>
      </c>
    </row>
    <row r="7" ht="18" customHeight="1" spans="1:31">
      <c r="A7" s="74" t="s">
        <v>61</v>
      </c>
      <c r="B7" s="74"/>
      <c r="C7" s="74"/>
      <c r="D7" s="75">
        <v>63682.71</v>
      </c>
      <c r="E7" s="75">
        <v>22153.99</v>
      </c>
      <c r="F7" s="75"/>
      <c r="G7" s="75"/>
      <c r="H7" s="75"/>
      <c r="I7" s="75"/>
      <c r="J7" s="75">
        <v>6128.72</v>
      </c>
      <c r="K7" s="75"/>
      <c r="L7" s="75"/>
      <c r="M7" s="75"/>
      <c r="N7" s="75"/>
      <c r="O7" s="75"/>
      <c r="P7" s="75"/>
      <c r="Q7" s="75"/>
      <c r="R7" s="75"/>
      <c r="S7" s="75"/>
      <c r="T7" s="75"/>
      <c r="U7" s="75"/>
      <c r="V7" s="75"/>
      <c r="W7" s="75"/>
      <c r="X7" s="75"/>
      <c r="Y7" s="75"/>
      <c r="Z7" s="75">
        <v>35400</v>
      </c>
      <c r="AA7" s="75"/>
      <c r="AB7" s="75"/>
      <c r="AC7" s="75"/>
      <c r="AD7" s="75"/>
      <c r="AE7" s="75"/>
    </row>
    <row r="8" ht="18" customHeight="1" spans="1:31">
      <c r="A8" s="76" t="s">
        <v>76</v>
      </c>
      <c r="B8" s="76"/>
      <c r="C8" s="76"/>
      <c r="D8" s="75">
        <v>63682.71</v>
      </c>
      <c r="E8" s="75">
        <v>22153.99</v>
      </c>
      <c r="F8" s="75"/>
      <c r="G8" s="75"/>
      <c r="H8" s="75"/>
      <c r="I8" s="75"/>
      <c r="J8" s="75">
        <v>6128.72</v>
      </c>
      <c r="K8" s="75"/>
      <c r="L8" s="75"/>
      <c r="M8" s="75"/>
      <c r="N8" s="75"/>
      <c r="O8" s="75"/>
      <c r="P8" s="75"/>
      <c r="Q8" s="75"/>
      <c r="R8" s="75"/>
      <c r="S8" s="75"/>
      <c r="T8" s="75"/>
      <c r="U8" s="75"/>
      <c r="V8" s="75"/>
      <c r="W8" s="75"/>
      <c r="X8" s="75"/>
      <c r="Y8" s="75"/>
      <c r="Z8" s="75">
        <v>35400</v>
      </c>
      <c r="AA8" s="75"/>
      <c r="AB8" s="75"/>
      <c r="AC8" s="75"/>
      <c r="AD8" s="75"/>
      <c r="AE8" s="75"/>
    </row>
    <row r="9" ht="18" customHeight="1" spans="1:31">
      <c r="A9" s="76" t="s">
        <v>76</v>
      </c>
      <c r="B9" s="76" t="s">
        <v>77</v>
      </c>
      <c r="C9" s="76" t="s">
        <v>78</v>
      </c>
      <c r="D9" s="75">
        <v>63682.71</v>
      </c>
      <c r="E9" s="75">
        <v>22153.99</v>
      </c>
      <c r="F9" s="75"/>
      <c r="G9" s="75"/>
      <c r="H9" s="75"/>
      <c r="I9" s="75"/>
      <c r="J9" s="75">
        <v>6128.72</v>
      </c>
      <c r="K9" s="75"/>
      <c r="L9" s="75"/>
      <c r="M9" s="75"/>
      <c r="N9" s="75"/>
      <c r="O9" s="75"/>
      <c r="P9" s="75"/>
      <c r="Q9" s="75"/>
      <c r="R9" s="75"/>
      <c r="S9" s="75"/>
      <c r="T9" s="75"/>
      <c r="U9" s="75"/>
      <c r="V9" s="75"/>
      <c r="W9" s="75"/>
      <c r="X9" s="75"/>
      <c r="Y9" s="75"/>
      <c r="Z9" s="75">
        <v>35400</v>
      </c>
      <c r="AA9" s="75"/>
      <c r="AB9" s="75"/>
      <c r="AC9" s="75"/>
      <c r="AD9" s="75"/>
      <c r="AE9" s="75"/>
    </row>
    <row r="10" ht="18" customHeight="1" spans="1:31">
      <c r="A10" s="76" t="s">
        <v>76</v>
      </c>
      <c r="B10" s="77" t="s">
        <v>79</v>
      </c>
      <c r="C10" s="77" t="s">
        <v>80</v>
      </c>
      <c r="D10" s="75">
        <v>62843.71</v>
      </c>
      <c r="E10" s="75">
        <v>21314.99</v>
      </c>
      <c r="F10" s="75"/>
      <c r="G10" s="75"/>
      <c r="H10" s="75"/>
      <c r="I10" s="75"/>
      <c r="J10" s="75">
        <v>6128.72</v>
      </c>
      <c r="K10" s="75"/>
      <c r="L10" s="75"/>
      <c r="M10" s="75"/>
      <c r="N10" s="75"/>
      <c r="O10" s="75"/>
      <c r="P10" s="75"/>
      <c r="Q10" s="75"/>
      <c r="R10" s="75"/>
      <c r="S10" s="75"/>
      <c r="T10" s="75"/>
      <c r="U10" s="75"/>
      <c r="V10" s="75"/>
      <c r="W10" s="75"/>
      <c r="X10" s="75"/>
      <c r="Y10" s="75"/>
      <c r="Z10" s="75">
        <v>35400</v>
      </c>
      <c r="AA10" s="75"/>
      <c r="AB10" s="75"/>
      <c r="AC10" s="75"/>
      <c r="AD10" s="75"/>
      <c r="AE10" s="75"/>
    </row>
    <row r="11" ht="18" customHeight="1" spans="1:31">
      <c r="A11" s="76" t="s">
        <v>76</v>
      </c>
      <c r="B11" s="78" t="s">
        <v>81</v>
      </c>
      <c r="C11" s="78" t="s">
        <v>82</v>
      </c>
      <c r="D11" s="75">
        <v>21314.99</v>
      </c>
      <c r="E11" s="75">
        <v>21314.99</v>
      </c>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row>
    <row r="12" ht="18" customHeight="1" spans="1:31">
      <c r="A12" s="76" t="s">
        <v>76</v>
      </c>
      <c r="B12" s="78" t="s">
        <v>83</v>
      </c>
      <c r="C12" s="78" t="s">
        <v>84</v>
      </c>
      <c r="D12" s="75">
        <v>41528.72</v>
      </c>
      <c r="E12" s="75"/>
      <c r="F12" s="75"/>
      <c r="G12" s="75"/>
      <c r="H12" s="75"/>
      <c r="I12" s="75"/>
      <c r="J12" s="75">
        <v>6128.72</v>
      </c>
      <c r="K12" s="75"/>
      <c r="L12" s="75"/>
      <c r="M12" s="75"/>
      <c r="N12" s="75"/>
      <c r="O12" s="75"/>
      <c r="P12" s="75"/>
      <c r="Q12" s="75"/>
      <c r="R12" s="75"/>
      <c r="S12" s="75"/>
      <c r="T12" s="75"/>
      <c r="U12" s="75"/>
      <c r="V12" s="75"/>
      <c r="W12" s="75"/>
      <c r="X12" s="75"/>
      <c r="Y12" s="75"/>
      <c r="Z12" s="75">
        <v>35400</v>
      </c>
      <c r="AA12" s="75"/>
      <c r="AB12" s="75"/>
      <c r="AC12" s="75"/>
      <c r="AD12" s="75"/>
      <c r="AE12" s="75"/>
    </row>
    <row r="13" ht="18" customHeight="1" spans="1:31">
      <c r="A13" s="76" t="s">
        <v>76</v>
      </c>
      <c r="B13" s="77" t="s">
        <v>85</v>
      </c>
      <c r="C13" s="77" t="s">
        <v>86</v>
      </c>
      <c r="D13" s="75">
        <v>839</v>
      </c>
      <c r="E13" s="75">
        <v>839</v>
      </c>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row>
    <row r="14" ht="18" customHeight="1" spans="1:31">
      <c r="A14" s="76" t="s">
        <v>76</v>
      </c>
      <c r="B14" s="78" t="s">
        <v>87</v>
      </c>
      <c r="C14" s="78" t="s">
        <v>88</v>
      </c>
      <c r="D14" s="75">
        <v>839</v>
      </c>
      <c r="E14" s="75">
        <v>839</v>
      </c>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row>
  </sheetData>
  <mergeCells count="8">
    <mergeCell ref="B2:AE2"/>
    <mergeCell ref="A3:F3"/>
    <mergeCell ref="E4:AE4"/>
    <mergeCell ref="A7:C7"/>
    <mergeCell ref="A4:A5"/>
    <mergeCell ref="B4:B5"/>
    <mergeCell ref="C4:C5"/>
    <mergeCell ref="D4:D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Z21"/>
  <sheetViews>
    <sheetView showZeros="0" workbookViewId="0">
      <selection activeCell="C17" sqref="C17"/>
    </sheetView>
  </sheetViews>
  <sheetFormatPr defaultColWidth="9.14166666666667" defaultRowHeight="14.25" customHeight="1"/>
  <cols>
    <col min="1" max="1" width="26.125" customWidth="1"/>
    <col min="2" max="2" width="20.1416666666667" customWidth="1"/>
    <col min="3" max="3" width="44" customWidth="1"/>
    <col min="4" max="26" width="24.1416666666667" customWidth="1"/>
  </cols>
  <sheetData>
    <row r="1" customHeight="1" spans="1:26">
      <c r="A1" s="31"/>
      <c r="E1" s="63"/>
      <c r="G1" s="64"/>
      <c r="H1" s="64"/>
      <c r="I1" s="64"/>
      <c r="J1" s="64"/>
      <c r="K1" s="64"/>
      <c r="L1" s="64"/>
      <c r="M1" s="64"/>
      <c r="N1" s="64"/>
      <c r="O1" s="64"/>
      <c r="P1" s="64"/>
      <c r="Q1" s="64"/>
      <c r="R1" s="64"/>
      <c r="S1" s="64"/>
      <c r="T1" s="64"/>
      <c r="U1" s="64"/>
      <c r="V1" s="64"/>
      <c r="W1" s="64"/>
      <c r="X1" s="64"/>
      <c r="Y1" s="64"/>
      <c r="Z1" s="80"/>
    </row>
    <row r="2" ht="41.25" customHeight="1" spans="1:26">
      <c r="A2" s="65"/>
      <c r="B2" s="65" t="str">
        <f>"2026"&amp;"年一般公共预算政府预算支出经济分类科目基本支出预算表"</f>
        <v>2026年一般公共预算政府预算支出经济分类科目基本支出预算表</v>
      </c>
      <c r="C2" s="65"/>
      <c r="D2" s="65"/>
      <c r="E2" s="65"/>
      <c r="F2" s="65"/>
      <c r="G2" s="65"/>
      <c r="H2" s="65"/>
      <c r="I2" s="65"/>
      <c r="J2" s="65"/>
      <c r="K2" s="65"/>
      <c r="L2" s="65"/>
      <c r="M2" s="65"/>
      <c r="N2" s="65"/>
      <c r="O2" s="65"/>
      <c r="P2" s="65"/>
      <c r="Q2" s="65"/>
      <c r="R2" s="65"/>
      <c r="S2" s="65"/>
      <c r="T2" s="65"/>
      <c r="U2" s="65"/>
      <c r="V2" s="65"/>
      <c r="W2" s="65"/>
      <c r="X2" s="65"/>
      <c r="Y2" s="65"/>
      <c r="Z2" s="65"/>
    </row>
    <row r="3" ht="18" customHeight="1" spans="1:26">
      <c r="A3" s="66" t="str">
        <f>"单位名称："&amp;"禄劝彝族苗族自治县马鹿塘乡中心学校"</f>
        <v>单位名称：禄劝彝族苗族自治县马鹿塘乡中心学校</v>
      </c>
      <c r="B3" s="66"/>
      <c r="C3" s="67"/>
      <c r="D3" s="67"/>
      <c r="E3" s="67"/>
      <c r="F3" s="67"/>
      <c r="G3" s="68"/>
      <c r="H3" s="68"/>
      <c r="I3" s="68"/>
      <c r="J3" s="68"/>
      <c r="K3" s="68"/>
      <c r="L3" s="68"/>
      <c r="M3" s="68"/>
      <c r="N3" s="68"/>
      <c r="O3" s="68"/>
      <c r="P3" s="68"/>
      <c r="Q3" s="68"/>
      <c r="R3" s="68"/>
      <c r="S3" s="68"/>
      <c r="T3" s="68"/>
      <c r="U3" s="68"/>
      <c r="V3" s="68"/>
      <c r="W3" s="68"/>
      <c r="X3" s="68"/>
      <c r="Y3" s="68"/>
      <c r="Z3" s="81" t="s">
        <v>0</v>
      </c>
    </row>
    <row r="4" ht="20.25" customHeight="1" spans="1:26">
      <c r="A4" s="69" t="s">
        <v>58</v>
      </c>
      <c r="B4" s="70" t="s">
        <v>59</v>
      </c>
      <c r="C4" s="70" t="s">
        <v>60</v>
      </c>
      <c r="D4" s="36" t="s">
        <v>61</v>
      </c>
      <c r="E4" s="36" t="s">
        <v>166</v>
      </c>
      <c r="F4" s="71"/>
      <c r="G4" s="71"/>
      <c r="H4" s="71"/>
      <c r="I4" s="71" t="s">
        <v>167</v>
      </c>
      <c r="J4" s="71"/>
      <c r="K4" s="71"/>
      <c r="L4" s="71"/>
      <c r="M4" s="71"/>
      <c r="N4" s="71"/>
      <c r="O4" s="71"/>
      <c r="P4" s="71"/>
      <c r="Q4" s="71"/>
      <c r="R4" s="71"/>
      <c r="S4" s="71" t="s">
        <v>168</v>
      </c>
      <c r="T4" s="71"/>
      <c r="U4" s="71"/>
      <c r="V4" s="71" t="s">
        <v>67</v>
      </c>
      <c r="W4" s="71"/>
      <c r="X4" s="71"/>
      <c r="Y4" s="71"/>
      <c r="Z4" s="71" t="s">
        <v>63</v>
      </c>
    </row>
    <row r="5" ht="29.4" customHeight="1" spans="1:26">
      <c r="A5" s="72"/>
      <c r="B5" s="70"/>
      <c r="C5" s="70"/>
      <c r="D5" s="71"/>
      <c r="E5" s="46" t="s">
        <v>169</v>
      </c>
      <c r="F5" s="46" t="s">
        <v>170</v>
      </c>
      <c r="G5" s="46" t="s">
        <v>114</v>
      </c>
      <c r="H5" s="46" t="s">
        <v>126</v>
      </c>
      <c r="I5" s="46" t="s">
        <v>171</v>
      </c>
      <c r="J5" s="46" t="s">
        <v>152</v>
      </c>
      <c r="K5" s="46" t="s">
        <v>153</v>
      </c>
      <c r="L5" s="46" t="s">
        <v>172</v>
      </c>
      <c r="M5" s="46" t="s">
        <v>159</v>
      </c>
      <c r="N5" s="46" t="s">
        <v>154</v>
      </c>
      <c r="O5" s="79" t="s">
        <v>149</v>
      </c>
      <c r="P5" s="79" t="s">
        <v>162</v>
      </c>
      <c r="Q5" s="46" t="s">
        <v>150</v>
      </c>
      <c r="R5" s="79" t="s">
        <v>165</v>
      </c>
      <c r="S5" s="46" t="s">
        <v>65</v>
      </c>
      <c r="T5" s="46" t="s">
        <v>66</v>
      </c>
      <c r="U5" s="79" t="s">
        <v>173</v>
      </c>
      <c r="V5" s="46" t="s">
        <v>174</v>
      </c>
      <c r="W5" s="46" t="s">
        <v>134</v>
      </c>
      <c r="X5" s="79" t="s">
        <v>136</v>
      </c>
      <c r="Y5" s="46" t="s">
        <v>175</v>
      </c>
      <c r="Z5" s="79" t="s">
        <v>138</v>
      </c>
    </row>
    <row r="6" ht="15" customHeight="1" spans="1:26">
      <c r="A6" s="73" t="s">
        <v>69</v>
      </c>
      <c r="B6" s="73" t="s">
        <v>70</v>
      </c>
      <c r="C6" s="73" t="s">
        <v>71</v>
      </c>
      <c r="D6" s="73" t="s">
        <v>72</v>
      </c>
      <c r="E6" s="73" t="s">
        <v>73</v>
      </c>
      <c r="F6" s="73" t="s">
        <v>74</v>
      </c>
      <c r="G6" s="73" t="s">
        <v>75</v>
      </c>
      <c r="H6" s="73">
        <v>8</v>
      </c>
      <c r="I6" s="73">
        <v>9</v>
      </c>
      <c r="J6" s="73">
        <v>10</v>
      </c>
      <c r="K6" s="73">
        <v>11</v>
      </c>
      <c r="L6" s="73">
        <v>12</v>
      </c>
      <c r="M6" s="73">
        <v>13</v>
      </c>
      <c r="N6" s="73">
        <v>14</v>
      </c>
      <c r="O6" s="73">
        <v>15</v>
      </c>
      <c r="P6" s="73">
        <v>16</v>
      </c>
      <c r="Q6" s="73">
        <v>17</v>
      </c>
      <c r="R6" s="73">
        <v>18</v>
      </c>
      <c r="S6" s="73">
        <v>19</v>
      </c>
      <c r="T6" s="73">
        <v>20</v>
      </c>
      <c r="U6" s="73">
        <v>21</v>
      </c>
      <c r="V6" s="73">
        <v>22</v>
      </c>
      <c r="W6" s="73">
        <v>23</v>
      </c>
      <c r="X6" s="73">
        <v>24</v>
      </c>
      <c r="Y6" s="73">
        <v>25</v>
      </c>
      <c r="Z6" s="73">
        <v>27</v>
      </c>
    </row>
    <row r="7" ht="18" customHeight="1" spans="1:26">
      <c r="A7" s="74" t="s">
        <v>61</v>
      </c>
      <c r="B7" s="74"/>
      <c r="C7" s="74"/>
      <c r="D7" s="75">
        <v>12183480.27</v>
      </c>
      <c r="E7" s="75"/>
      <c r="F7" s="75"/>
      <c r="G7" s="75"/>
      <c r="H7" s="75"/>
      <c r="I7" s="75"/>
      <c r="J7" s="75"/>
      <c r="K7" s="75"/>
      <c r="L7" s="75"/>
      <c r="M7" s="75"/>
      <c r="N7" s="75"/>
      <c r="O7" s="75"/>
      <c r="P7" s="75"/>
      <c r="Q7" s="75"/>
      <c r="R7" s="75"/>
      <c r="S7" s="75">
        <v>11486880.27</v>
      </c>
      <c r="T7" s="75">
        <v>35400</v>
      </c>
      <c r="U7" s="75"/>
      <c r="V7" s="75">
        <v>661200</v>
      </c>
      <c r="W7" s="75"/>
      <c r="X7" s="75"/>
      <c r="Y7" s="75"/>
      <c r="Z7" s="75"/>
    </row>
    <row r="8" ht="18" customHeight="1" spans="1:26">
      <c r="A8" s="76" t="s">
        <v>76</v>
      </c>
      <c r="B8" s="76"/>
      <c r="C8" s="76"/>
      <c r="D8" s="75">
        <v>12183480.27</v>
      </c>
      <c r="E8" s="75"/>
      <c r="F8" s="75"/>
      <c r="G8" s="75"/>
      <c r="H8" s="75"/>
      <c r="I8" s="75"/>
      <c r="J8" s="75"/>
      <c r="K8" s="75"/>
      <c r="L8" s="75"/>
      <c r="M8" s="75"/>
      <c r="N8" s="75"/>
      <c r="O8" s="75"/>
      <c r="P8" s="75"/>
      <c r="Q8" s="75"/>
      <c r="R8" s="75"/>
      <c r="S8" s="75">
        <v>11486880.27</v>
      </c>
      <c r="T8" s="75">
        <v>35400</v>
      </c>
      <c r="U8" s="75"/>
      <c r="V8" s="75">
        <v>661200</v>
      </c>
      <c r="W8" s="75"/>
      <c r="X8" s="75"/>
      <c r="Y8" s="75"/>
      <c r="Z8" s="75"/>
    </row>
    <row r="9" ht="18" customHeight="1" spans="1:26">
      <c r="A9" s="76" t="s">
        <v>76</v>
      </c>
      <c r="B9" s="76" t="s">
        <v>77</v>
      </c>
      <c r="C9" s="76" t="s">
        <v>78</v>
      </c>
      <c r="D9" s="75">
        <v>9487489</v>
      </c>
      <c r="E9" s="75"/>
      <c r="F9" s="75"/>
      <c r="G9" s="75"/>
      <c r="H9" s="75"/>
      <c r="I9" s="75"/>
      <c r="J9" s="75"/>
      <c r="K9" s="75"/>
      <c r="L9" s="75"/>
      <c r="M9" s="75"/>
      <c r="N9" s="75"/>
      <c r="O9" s="75"/>
      <c r="P9" s="75"/>
      <c r="Q9" s="75"/>
      <c r="R9" s="75"/>
      <c r="S9" s="75">
        <v>8790889</v>
      </c>
      <c r="T9" s="75">
        <v>35400</v>
      </c>
      <c r="U9" s="75"/>
      <c r="V9" s="75">
        <v>661200</v>
      </c>
      <c r="W9" s="75"/>
      <c r="X9" s="75"/>
      <c r="Y9" s="75"/>
      <c r="Z9" s="75"/>
    </row>
    <row r="10" ht="18" customHeight="1" spans="1:26">
      <c r="A10" s="76" t="s">
        <v>76</v>
      </c>
      <c r="B10" s="77" t="s">
        <v>79</v>
      </c>
      <c r="C10" s="77" t="s">
        <v>80</v>
      </c>
      <c r="D10" s="75">
        <v>9487489</v>
      </c>
      <c r="E10" s="75"/>
      <c r="F10" s="75"/>
      <c r="G10" s="75"/>
      <c r="H10" s="75"/>
      <c r="I10" s="75"/>
      <c r="J10" s="75"/>
      <c r="K10" s="75"/>
      <c r="L10" s="75"/>
      <c r="M10" s="75"/>
      <c r="N10" s="75"/>
      <c r="O10" s="75"/>
      <c r="P10" s="75"/>
      <c r="Q10" s="75"/>
      <c r="R10" s="75"/>
      <c r="S10" s="75">
        <v>8790889</v>
      </c>
      <c r="T10" s="75">
        <v>35400</v>
      </c>
      <c r="U10" s="75"/>
      <c r="V10" s="75">
        <v>661200</v>
      </c>
      <c r="W10" s="75"/>
      <c r="X10" s="75"/>
      <c r="Y10" s="75"/>
      <c r="Z10" s="75"/>
    </row>
    <row r="11" ht="18" customHeight="1" spans="1:26">
      <c r="A11" s="76" t="s">
        <v>76</v>
      </c>
      <c r="B11" s="78" t="s">
        <v>83</v>
      </c>
      <c r="C11" s="78" t="s">
        <v>84</v>
      </c>
      <c r="D11" s="75">
        <v>9487489</v>
      </c>
      <c r="E11" s="75"/>
      <c r="F11" s="75"/>
      <c r="G11" s="75"/>
      <c r="H11" s="75"/>
      <c r="I11" s="75"/>
      <c r="J11" s="75"/>
      <c r="K11" s="75"/>
      <c r="L11" s="75"/>
      <c r="M11" s="75"/>
      <c r="N11" s="75"/>
      <c r="O11" s="75"/>
      <c r="P11" s="75"/>
      <c r="Q11" s="75"/>
      <c r="R11" s="75"/>
      <c r="S11" s="75">
        <v>8790889</v>
      </c>
      <c r="T11" s="75">
        <v>35400</v>
      </c>
      <c r="U11" s="75"/>
      <c r="V11" s="75">
        <v>661200</v>
      </c>
      <c r="W11" s="75"/>
      <c r="X11" s="75"/>
      <c r="Y11" s="75"/>
      <c r="Z11" s="75"/>
    </row>
    <row r="12" ht="18" customHeight="1" spans="1:26">
      <c r="A12" s="76" t="s">
        <v>76</v>
      </c>
      <c r="B12" s="76" t="s">
        <v>89</v>
      </c>
      <c r="C12" s="76" t="s">
        <v>90</v>
      </c>
      <c r="D12" s="75">
        <v>1649854.23</v>
      </c>
      <c r="E12" s="75"/>
      <c r="F12" s="75"/>
      <c r="G12" s="75"/>
      <c r="H12" s="75"/>
      <c r="I12" s="75"/>
      <c r="J12" s="75"/>
      <c r="K12" s="75"/>
      <c r="L12" s="75"/>
      <c r="M12" s="75"/>
      <c r="N12" s="75"/>
      <c r="O12" s="75"/>
      <c r="P12" s="75"/>
      <c r="Q12" s="75"/>
      <c r="R12" s="75"/>
      <c r="S12" s="75">
        <v>1649854.23</v>
      </c>
      <c r="T12" s="75"/>
      <c r="U12" s="75"/>
      <c r="V12" s="75"/>
      <c r="W12" s="75"/>
      <c r="X12" s="75"/>
      <c r="Y12" s="75"/>
      <c r="Z12" s="75"/>
    </row>
    <row r="13" ht="18" customHeight="1" spans="1:26">
      <c r="A13" s="76" t="s">
        <v>76</v>
      </c>
      <c r="B13" s="77" t="s">
        <v>91</v>
      </c>
      <c r="C13" s="77" t="s">
        <v>92</v>
      </c>
      <c r="D13" s="75">
        <v>1649854.23</v>
      </c>
      <c r="E13" s="75"/>
      <c r="F13" s="75"/>
      <c r="G13" s="75"/>
      <c r="H13" s="75"/>
      <c r="I13" s="75"/>
      <c r="J13" s="75"/>
      <c r="K13" s="75"/>
      <c r="L13" s="75"/>
      <c r="M13" s="75"/>
      <c r="N13" s="75"/>
      <c r="O13" s="75"/>
      <c r="P13" s="75"/>
      <c r="Q13" s="75"/>
      <c r="R13" s="75"/>
      <c r="S13" s="75">
        <v>1649854.23</v>
      </c>
      <c r="T13" s="75"/>
      <c r="U13" s="75"/>
      <c r="V13" s="75"/>
      <c r="W13" s="75"/>
      <c r="X13" s="75"/>
      <c r="Y13" s="75"/>
      <c r="Z13" s="75"/>
    </row>
    <row r="14" ht="18" customHeight="1" spans="1:26">
      <c r="A14" s="76" t="s">
        <v>76</v>
      </c>
      <c r="B14" s="78" t="s">
        <v>95</v>
      </c>
      <c r="C14" s="78" t="s">
        <v>96</v>
      </c>
      <c r="D14" s="75">
        <v>1349854.23</v>
      </c>
      <c r="E14" s="75"/>
      <c r="F14" s="75"/>
      <c r="G14" s="75"/>
      <c r="H14" s="75"/>
      <c r="I14" s="75"/>
      <c r="J14" s="75"/>
      <c r="K14" s="75"/>
      <c r="L14" s="75"/>
      <c r="M14" s="75"/>
      <c r="N14" s="75"/>
      <c r="O14" s="75"/>
      <c r="P14" s="75"/>
      <c r="Q14" s="75"/>
      <c r="R14" s="75"/>
      <c r="S14" s="75">
        <v>1349854.23</v>
      </c>
      <c r="T14" s="75"/>
      <c r="U14" s="75"/>
      <c r="V14" s="75"/>
      <c r="W14" s="75"/>
      <c r="X14" s="75"/>
      <c r="Y14" s="75"/>
      <c r="Z14" s="75"/>
    </row>
    <row r="15" ht="18" customHeight="1" spans="1:26">
      <c r="A15" s="76" t="s">
        <v>76</v>
      </c>
      <c r="B15" s="78" t="s">
        <v>97</v>
      </c>
      <c r="C15" s="78" t="s">
        <v>98</v>
      </c>
      <c r="D15" s="75">
        <v>300000</v>
      </c>
      <c r="E15" s="75"/>
      <c r="F15" s="75"/>
      <c r="G15" s="75"/>
      <c r="H15" s="75"/>
      <c r="I15" s="75"/>
      <c r="J15" s="75"/>
      <c r="K15" s="75"/>
      <c r="L15" s="75"/>
      <c r="M15" s="75"/>
      <c r="N15" s="75"/>
      <c r="O15" s="75"/>
      <c r="P15" s="75"/>
      <c r="Q15" s="75"/>
      <c r="R15" s="75"/>
      <c r="S15" s="75">
        <v>300000</v>
      </c>
      <c r="T15" s="75"/>
      <c r="U15" s="75"/>
      <c r="V15" s="75"/>
      <c r="W15" s="75"/>
      <c r="X15" s="75"/>
      <c r="Y15" s="75"/>
      <c r="Z15" s="75"/>
    </row>
    <row r="16" ht="18" customHeight="1" spans="1:26">
      <c r="A16" s="76" t="s">
        <v>76</v>
      </c>
      <c r="B16" s="76" t="s">
        <v>103</v>
      </c>
      <c r="C16" s="76" t="s">
        <v>104</v>
      </c>
      <c r="D16" s="75">
        <v>33746.36</v>
      </c>
      <c r="E16" s="75"/>
      <c r="F16" s="75"/>
      <c r="G16" s="75"/>
      <c r="H16" s="75"/>
      <c r="I16" s="75"/>
      <c r="J16" s="75"/>
      <c r="K16" s="75"/>
      <c r="L16" s="75"/>
      <c r="M16" s="75"/>
      <c r="N16" s="75"/>
      <c r="O16" s="75"/>
      <c r="P16" s="75"/>
      <c r="Q16" s="75"/>
      <c r="R16" s="75"/>
      <c r="S16" s="75">
        <v>33746.36</v>
      </c>
      <c r="T16" s="75"/>
      <c r="U16" s="75"/>
      <c r="V16" s="75"/>
      <c r="W16" s="75"/>
      <c r="X16" s="75"/>
      <c r="Y16" s="75"/>
      <c r="Z16" s="75"/>
    </row>
    <row r="17" ht="18" customHeight="1" spans="1:26">
      <c r="A17" s="76" t="s">
        <v>76</v>
      </c>
      <c r="B17" s="77" t="s">
        <v>105</v>
      </c>
      <c r="C17" s="77" t="s">
        <v>106</v>
      </c>
      <c r="D17" s="75">
        <v>33746.36</v>
      </c>
      <c r="E17" s="75"/>
      <c r="F17" s="75"/>
      <c r="G17" s="75"/>
      <c r="H17" s="75"/>
      <c r="I17" s="75"/>
      <c r="J17" s="75"/>
      <c r="K17" s="75"/>
      <c r="L17" s="75"/>
      <c r="M17" s="75"/>
      <c r="N17" s="75"/>
      <c r="O17" s="75"/>
      <c r="P17" s="75"/>
      <c r="Q17" s="75"/>
      <c r="R17" s="75"/>
      <c r="S17" s="75">
        <v>33746.36</v>
      </c>
      <c r="T17" s="75"/>
      <c r="U17" s="75"/>
      <c r="V17" s="75"/>
      <c r="W17" s="75"/>
      <c r="X17" s="75"/>
      <c r="Y17" s="75"/>
      <c r="Z17" s="75"/>
    </row>
    <row r="18" ht="18" customHeight="1" spans="1:26">
      <c r="A18" s="76" t="s">
        <v>76</v>
      </c>
      <c r="B18" s="78" t="s">
        <v>107</v>
      </c>
      <c r="C18" s="78" t="s">
        <v>108</v>
      </c>
      <c r="D18" s="75">
        <v>33746.36</v>
      </c>
      <c r="E18" s="75"/>
      <c r="F18" s="75"/>
      <c r="G18" s="75"/>
      <c r="H18" s="75"/>
      <c r="I18" s="75"/>
      <c r="J18" s="75"/>
      <c r="K18" s="75"/>
      <c r="L18" s="75"/>
      <c r="M18" s="75"/>
      <c r="N18" s="75"/>
      <c r="O18" s="75"/>
      <c r="P18" s="75"/>
      <c r="Q18" s="75"/>
      <c r="R18" s="75"/>
      <c r="S18" s="75">
        <v>33746.36</v>
      </c>
      <c r="T18" s="75"/>
      <c r="U18" s="75"/>
      <c r="V18" s="75"/>
      <c r="W18" s="75"/>
      <c r="X18" s="75"/>
      <c r="Y18" s="75"/>
      <c r="Z18" s="75"/>
    </row>
    <row r="19" ht="18" customHeight="1" spans="1:26">
      <c r="A19" s="76" t="s">
        <v>76</v>
      </c>
      <c r="B19" s="76" t="s">
        <v>109</v>
      </c>
      <c r="C19" s="76" t="s">
        <v>110</v>
      </c>
      <c r="D19" s="75">
        <v>1012390.68</v>
      </c>
      <c r="E19" s="75"/>
      <c r="F19" s="75"/>
      <c r="G19" s="75"/>
      <c r="H19" s="75"/>
      <c r="I19" s="75"/>
      <c r="J19" s="75"/>
      <c r="K19" s="75"/>
      <c r="L19" s="75"/>
      <c r="M19" s="75"/>
      <c r="N19" s="75"/>
      <c r="O19" s="75"/>
      <c r="P19" s="75"/>
      <c r="Q19" s="75"/>
      <c r="R19" s="75"/>
      <c r="S19" s="75">
        <v>1012390.68</v>
      </c>
      <c r="T19" s="75"/>
      <c r="U19" s="75"/>
      <c r="V19" s="75"/>
      <c r="W19" s="75"/>
      <c r="X19" s="75"/>
      <c r="Y19" s="75"/>
      <c r="Z19" s="75"/>
    </row>
    <row r="20" ht="18" customHeight="1" spans="1:26">
      <c r="A20" s="76" t="s">
        <v>76</v>
      </c>
      <c r="B20" s="77" t="s">
        <v>111</v>
      </c>
      <c r="C20" s="77" t="s">
        <v>112</v>
      </c>
      <c r="D20" s="75">
        <v>1012390.68</v>
      </c>
      <c r="E20" s="75"/>
      <c r="F20" s="75"/>
      <c r="G20" s="75"/>
      <c r="H20" s="75"/>
      <c r="I20" s="75"/>
      <c r="J20" s="75"/>
      <c r="K20" s="75"/>
      <c r="L20" s="75"/>
      <c r="M20" s="75"/>
      <c r="N20" s="75"/>
      <c r="O20" s="75"/>
      <c r="P20" s="75"/>
      <c r="Q20" s="75"/>
      <c r="R20" s="75"/>
      <c r="S20" s="75">
        <v>1012390.68</v>
      </c>
      <c r="T20" s="75"/>
      <c r="U20" s="75"/>
      <c r="V20" s="75"/>
      <c r="W20" s="75"/>
      <c r="X20" s="75"/>
      <c r="Y20" s="75"/>
      <c r="Z20" s="75"/>
    </row>
    <row r="21" ht="18" customHeight="1" spans="1:26">
      <c r="A21" s="76" t="s">
        <v>76</v>
      </c>
      <c r="B21" s="78" t="s">
        <v>113</v>
      </c>
      <c r="C21" s="78" t="s">
        <v>114</v>
      </c>
      <c r="D21" s="75">
        <v>1012390.68</v>
      </c>
      <c r="E21" s="75"/>
      <c r="F21" s="75"/>
      <c r="G21" s="75"/>
      <c r="H21" s="75"/>
      <c r="I21" s="75"/>
      <c r="J21" s="75"/>
      <c r="K21" s="75"/>
      <c r="L21" s="75"/>
      <c r="M21" s="75"/>
      <c r="N21" s="75"/>
      <c r="O21" s="75"/>
      <c r="P21" s="75"/>
      <c r="Q21" s="75"/>
      <c r="R21" s="75"/>
      <c r="S21" s="75">
        <v>1012390.68</v>
      </c>
      <c r="T21" s="75"/>
      <c r="U21" s="75"/>
      <c r="V21" s="75"/>
      <c r="W21" s="75"/>
      <c r="X21" s="75"/>
      <c r="Y21" s="75"/>
      <c r="Z21" s="75"/>
    </row>
  </sheetData>
  <mergeCells count="11">
    <mergeCell ref="B2:Z2"/>
    <mergeCell ref="A3:F3"/>
    <mergeCell ref="E4:H4"/>
    <mergeCell ref="I4:R4"/>
    <mergeCell ref="S4:U4"/>
    <mergeCell ref="V4:Z4"/>
    <mergeCell ref="A7:C7"/>
    <mergeCell ref="A4:A5"/>
    <mergeCell ref="B4:B5"/>
    <mergeCell ref="C4:C5"/>
    <mergeCell ref="D4:D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E19"/>
  <sheetViews>
    <sheetView showGridLines="0" showZeros="0" workbookViewId="0">
      <selection activeCell="F25" sqref="F25"/>
    </sheetView>
  </sheetViews>
  <sheetFormatPr defaultColWidth="10" defaultRowHeight="12.75" customHeight="1"/>
  <cols>
    <col min="1" max="1" width="33.7083333333333" customWidth="1"/>
    <col min="2" max="3" width="24" customWidth="1"/>
    <col min="4" max="31" width="29.7083333333333" customWidth="1"/>
  </cols>
  <sheetData>
    <row r="1" ht="17.25" customHeight="1" spans="1:25">
      <c r="A1" s="53"/>
      <c r="B1" s="53"/>
      <c r="C1" s="53"/>
      <c r="F1" s="19"/>
      <c r="G1" s="19"/>
      <c r="H1" s="19"/>
      <c r="I1" s="19"/>
      <c r="J1" s="19"/>
      <c r="K1" s="19"/>
      <c r="L1" s="19"/>
      <c r="M1" s="19"/>
      <c r="N1" s="19"/>
      <c r="O1" s="19"/>
      <c r="P1" s="19"/>
      <c r="R1" s="19"/>
      <c r="S1" s="19"/>
      <c r="T1" s="19"/>
      <c r="W1" s="19"/>
      <c r="X1" s="19"/>
      <c r="Y1" s="19"/>
    </row>
    <row r="2" ht="41.25" customHeight="1" spans="1:25">
      <c r="A2" s="54" t="str">
        <f>"2026"&amp;"年支出预算资金来源表"</f>
        <v>2026年支出预算资金来源表</v>
      </c>
      <c r="B2" s="54"/>
      <c r="C2" s="54"/>
      <c r="F2" s="19"/>
      <c r="G2" s="19"/>
      <c r="H2" s="19"/>
      <c r="I2" s="19"/>
      <c r="J2" s="19"/>
      <c r="K2" s="19"/>
      <c r="L2" s="19"/>
      <c r="M2" s="19"/>
      <c r="N2" s="19"/>
      <c r="O2" s="19"/>
      <c r="P2" s="19"/>
      <c r="R2" s="19"/>
      <c r="S2" s="19"/>
      <c r="T2" s="19"/>
      <c r="W2" s="19"/>
      <c r="X2" s="19"/>
      <c r="Y2" s="19"/>
    </row>
    <row r="3" ht="17.25" customHeight="1" spans="1:25">
      <c r="A3" s="55" t="str">
        <f>"单位名称："&amp;"禄劝彝族苗族自治县马鹿塘乡中心学校"</f>
        <v>单位名称：禄劝彝族苗族自治县马鹿塘乡中心学校</v>
      </c>
      <c r="B3" s="56"/>
      <c r="C3" s="56"/>
      <c r="E3" s="57" t="s">
        <v>0</v>
      </c>
      <c r="F3" s="57"/>
      <c r="G3" s="57"/>
      <c r="H3" s="57"/>
      <c r="I3" s="57"/>
      <c r="J3" s="57"/>
      <c r="K3" s="57"/>
      <c r="L3" s="57"/>
      <c r="M3" s="57"/>
      <c r="N3" s="57"/>
      <c r="O3" s="19"/>
      <c r="P3" s="19"/>
      <c r="R3" s="19"/>
      <c r="S3" s="19"/>
      <c r="T3" s="19"/>
      <c r="W3" s="19"/>
      <c r="X3" s="19"/>
      <c r="Y3" s="19"/>
    </row>
    <row r="4" ht="23.25" customHeight="1" spans="1:31">
      <c r="A4" s="58" t="s">
        <v>58</v>
      </c>
      <c r="B4" s="35" t="s">
        <v>59</v>
      </c>
      <c r="C4" s="35" t="s">
        <v>60</v>
      </c>
      <c r="D4" s="36" t="s">
        <v>61</v>
      </c>
      <c r="E4" s="36" t="s">
        <v>176</v>
      </c>
      <c r="F4" s="36"/>
      <c r="G4" s="36"/>
      <c r="H4" s="36"/>
      <c r="I4" s="36"/>
      <c r="J4" s="36"/>
      <c r="K4" s="36"/>
      <c r="L4" s="36"/>
      <c r="M4" s="36"/>
      <c r="N4" s="36"/>
      <c r="O4" s="36"/>
      <c r="P4" s="36"/>
      <c r="Q4" s="36"/>
      <c r="R4" s="36"/>
      <c r="S4" s="36"/>
      <c r="T4" s="36"/>
      <c r="U4" s="36"/>
      <c r="V4" s="35"/>
      <c r="W4" s="36"/>
      <c r="X4" s="36"/>
      <c r="Y4" s="36"/>
      <c r="Z4" s="36" t="s">
        <v>177</v>
      </c>
      <c r="AA4" s="36"/>
      <c r="AB4" s="36"/>
      <c r="AC4" s="36"/>
      <c r="AD4" s="36"/>
      <c r="AE4" s="36"/>
    </row>
    <row r="5" ht="41.25" customHeight="1" spans="1:31">
      <c r="A5" s="58"/>
      <c r="B5" s="35"/>
      <c r="C5" s="35"/>
      <c r="D5" s="36"/>
      <c r="E5" s="36" t="s">
        <v>178</v>
      </c>
      <c r="F5" s="36"/>
      <c r="G5" s="36"/>
      <c r="H5" s="36"/>
      <c r="I5" s="36"/>
      <c r="J5" s="36"/>
      <c r="K5" s="36"/>
      <c r="L5" s="36"/>
      <c r="M5" s="36"/>
      <c r="N5" s="36"/>
      <c r="O5" s="35" t="s">
        <v>179</v>
      </c>
      <c r="P5" s="35" t="s">
        <v>180</v>
      </c>
      <c r="Q5" s="35"/>
      <c r="R5" s="35"/>
      <c r="S5" s="35"/>
      <c r="T5" s="62"/>
      <c r="U5" s="35" t="s">
        <v>181</v>
      </c>
      <c r="V5" s="35" t="s">
        <v>182</v>
      </c>
      <c r="W5" s="35" t="s">
        <v>183</v>
      </c>
      <c r="X5" s="35"/>
      <c r="Y5" s="35"/>
      <c r="Z5" s="35" t="s">
        <v>64</v>
      </c>
      <c r="AA5" s="35" t="s">
        <v>184</v>
      </c>
      <c r="AB5" s="36" t="s">
        <v>185</v>
      </c>
      <c r="AC5" s="35" t="s">
        <v>186</v>
      </c>
      <c r="AD5" s="35" t="s">
        <v>187</v>
      </c>
      <c r="AE5" s="35" t="s">
        <v>188</v>
      </c>
    </row>
    <row r="6" ht="41.25" customHeight="1" spans="1:31">
      <c r="A6" s="58"/>
      <c r="B6" s="35"/>
      <c r="C6" s="35"/>
      <c r="D6" s="36"/>
      <c r="E6" s="36" t="s">
        <v>64</v>
      </c>
      <c r="F6" s="36" t="s">
        <v>189</v>
      </c>
      <c r="G6" s="36" t="s">
        <v>190</v>
      </c>
      <c r="H6" s="36" t="s">
        <v>191</v>
      </c>
      <c r="I6" s="36" t="s">
        <v>192</v>
      </c>
      <c r="J6" s="36" t="s">
        <v>193</v>
      </c>
      <c r="K6" s="36" t="s">
        <v>194</v>
      </c>
      <c r="L6" s="36"/>
      <c r="M6" s="36"/>
      <c r="N6" s="36"/>
      <c r="O6" s="35"/>
      <c r="P6" s="35" t="s">
        <v>64</v>
      </c>
      <c r="Q6" s="35" t="s">
        <v>180</v>
      </c>
      <c r="R6" s="35"/>
      <c r="S6" s="35"/>
      <c r="T6" s="35" t="s">
        <v>195</v>
      </c>
      <c r="U6" s="35"/>
      <c r="V6" s="35"/>
      <c r="W6" s="35" t="s">
        <v>64</v>
      </c>
      <c r="X6" s="35" t="s">
        <v>183</v>
      </c>
      <c r="Y6" s="35"/>
      <c r="Z6" s="35"/>
      <c r="AA6" s="35"/>
      <c r="AB6" s="36"/>
      <c r="AC6" s="35"/>
      <c r="AD6" s="35"/>
      <c r="AE6" s="35"/>
    </row>
    <row r="7" ht="41.25" customHeight="1" spans="1:31">
      <c r="A7" s="58"/>
      <c r="B7" s="35"/>
      <c r="C7" s="35"/>
      <c r="D7" s="36"/>
      <c r="E7" s="48"/>
      <c r="F7" s="48"/>
      <c r="G7" s="48"/>
      <c r="H7" s="48"/>
      <c r="I7" s="48"/>
      <c r="J7" s="48"/>
      <c r="K7" s="20" t="s">
        <v>64</v>
      </c>
      <c r="L7" s="46" t="s">
        <v>196</v>
      </c>
      <c r="M7" s="46" t="s">
        <v>197</v>
      </c>
      <c r="N7" s="46" t="s">
        <v>198</v>
      </c>
      <c r="O7" s="35"/>
      <c r="P7" s="35"/>
      <c r="Q7" s="35" t="s">
        <v>64</v>
      </c>
      <c r="R7" s="35" t="s">
        <v>189</v>
      </c>
      <c r="S7" s="35" t="s">
        <v>194</v>
      </c>
      <c r="T7" s="35"/>
      <c r="U7" s="35"/>
      <c r="V7" s="35"/>
      <c r="W7" s="35"/>
      <c r="X7" s="35" t="s">
        <v>64</v>
      </c>
      <c r="Y7" s="35" t="s">
        <v>199</v>
      </c>
      <c r="Z7" s="35"/>
      <c r="AA7" s="35"/>
      <c r="AB7" s="36"/>
      <c r="AC7" s="35"/>
      <c r="AD7" s="35"/>
      <c r="AE7" s="35"/>
    </row>
    <row r="8" ht="17.25" customHeight="1" spans="1:31">
      <c r="A8" s="41">
        <v>1</v>
      </c>
      <c r="B8" s="59">
        <v>2</v>
      </c>
      <c r="C8" s="41">
        <v>3</v>
      </c>
      <c r="D8" s="60">
        <v>4</v>
      </c>
      <c r="E8" s="60">
        <v>5</v>
      </c>
      <c r="F8" s="60">
        <v>6</v>
      </c>
      <c r="G8" s="60">
        <v>7</v>
      </c>
      <c r="H8" s="60">
        <v>8</v>
      </c>
      <c r="I8" s="60">
        <v>9</v>
      </c>
      <c r="J8" s="60">
        <v>10</v>
      </c>
      <c r="K8" s="60">
        <v>11</v>
      </c>
      <c r="L8" s="60">
        <v>12</v>
      </c>
      <c r="M8" s="60">
        <v>13</v>
      </c>
      <c r="N8" s="60">
        <v>14</v>
      </c>
      <c r="O8" s="60">
        <v>15</v>
      </c>
      <c r="P8" s="60">
        <v>16</v>
      </c>
      <c r="Q8" s="60">
        <v>17</v>
      </c>
      <c r="R8" s="60">
        <v>18</v>
      </c>
      <c r="S8" s="60">
        <v>19</v>
      </c>
      <c r="T8" s="60">
        <v>20</v>
      </c>
      <c r="U8" s="60">
        <v>21</v>
      </c>
      <c r="V8" s="60">
        <v>22</v>
      </c>
      <c r="W8" s="60">
        <v>23</v>
      </c>
      <c r="X8" s="41">
        <v>24</v>
      </c>
      <c r="Y8" s="41">
        <v>25</v>
      </c>
      <c r="Z8" s="60">
        <v>26</v>
      </c>
      <c r="AA8" s="59">
        <v>27</v>
      </c>
      <c r="AB8" s="59">
        <v>28</v>
      </c>
      <c r="AC8" s="60">
        <v>29</v>
      </c>
      <c r="AD8" s="59">
        <v>30</v>
      </c>
      <c r="AE8" s="59">
        <v>31</v>
      </c>
    </row>
    <row r="9" ht="19.5" customHeight="1" spans="1:31">
      <c r="A9" s="58" t="s">
        <v>61</v>
      </c>
      <c r="B9" s="58"/>
      <c r="C9" s="58"/>
      <c r="D9" s="45">
        <v>14093306.68</v>
      </c>
      <c r="E9" s="45">
        <v>12489506.68</v>
      </c>
      <c r="F9" s="45">
        <v>12331516.27</v>
      </c>
      <c r="G9" s="45"/>
      <c r="H9" s="45"/>
      <c r="I9" s="45"/>
      <c r="J9" s="45"/>
      <c r="K9" s="45">
        <v>157990.41</v>
      </c>
      <c r="L9" s="45">
        <v>34292.26</v>
      </c>
      <c r="M9" s="45">
        <v>6.75</v>
      </c>
      <c r="N9" s="45">
        <v>123691.4</v>
      </c>
      <c r="O9" s="45"/>
      <c r="P9" s="45"/>
      <c r="Q9" s="45"/>
      <c r="R9" s="45"/>
      <c r="S9" s="45"/>
      <c r="T9" s="45"/>
      <c r="U9" s="45"/>
      <c r="V9" s="45"/>
      <c r="W9" s="45"/>
      <c r="X9" s="45"/>
      <c r="Y9" s="45"/>
      <c r="Z9" s="45">
        <v>1603800</v>
      </c>
      <c r="AA9" s="45"/>
      <c r="AB9" s="45">
        <v>311400</v>
      </c>
      <c r="AC9" s="45"/>
      <c r="AD9" s="45"/>
      <c r="AE9" s="45">
        <v>1292400</v>
      </c>
    </row>
    <row r="10" ht="19.5" customHeight="1" spans="1:31">
      <c r="A10" s="61" t="s">
        <v>76</v>
      </c>
      <c r="B10" s="58"/>
      <c r="C10" s="58"/>
      <c r="D10" s="45">
        <v>14093306.68</v>
      </c>
      <c r="E10" s="45">
        <v>12489506.68</v>
      </c>
      <c r="F10" s="45">
        <v>12331516.27</v>
      </c>
      <c r="G10" s="45"/>
      <c r="H10" s="45"/>
      <c r="I10" s="45"/>
      <c r="J10" s="45"/>
      <c r="K10" s="45">
        <v>157990.41</v>
      </c>
      <c r="L10" s="45">
        <v>34292.26</v>
      </c>
      <c r="M10" s="45">
        <v>6.75</v>
      </c>
      <c r="N10" s="45">
        <v>123691.4</v>
      </c>
      <c r="O10" s="45"/>
      <c r="P10" s="45"/>
      <c r="Q10" s="45"/>
      <c r="R10" s="45"/>
      <c r="S10" s="45"/>
      <c r="T10" s="45"/>
      <c r="U10" s="45"/>
      <c r="V10" s="45"/>
      <c r="W10" s="45"/>
      <c r="X10" s="45"/>
      <c r="Y10" s="45"/>
      <c r="Z10" s="45">
        <v>1603800</v>
      </c>
      <c r="AA10" s="45"/>
      <c r="AB10" s="45">
        <v>311400</v>
      </c>
      <c r="AC10" s="45"/>
      <c r="AD10" s="45"/>
      <c r="AE10" s="45">
        <v>1292400</v>
      </c>
    </row>
    <row r="11" ht="19.5" customHeight="1" spans="1:31">
      <c r="A11" s="61" t="s">
        <v>76</v>
      </c>
      <c r="B11" s="61" t="s">
        <v>81</v>
      </c>
      <c r="C11" s="61" t="s">
        <v>82</v>
      </c>
      <c r="D11" s="45">
        <v>31644.99</v>
      </c>
      <c r="E11" s="45">
        <v>31644.99</v>
      </c>
      <c r="F11" s="45"/>
      <c r="G11" s="45"/>
      <c r="H11" s="45"/>
      <c r="I11" s="45"/>
      <c r="J11" s="45"/>
      <c r="K11" s="45">
        <v>31644.99</v>
      </c>
      <c r="L11" s="45">
        <v>27996.99</v>
      </c>
      <c r="M11" s="45"/>
      <c r="N11" s="45">
        <v>3648</v>
      </c>
      <c r="O11" s="45"/>
      <c r="P11" s="45"/>
      <c r="Q11" s="45"/>
      <c r="R11" s="45"/>
      <c r="S11" s="45"/>
      <c r="T11" s="45"/>
      <c r="U11" s="45"/>
      <c r="V11" s="45"/>
      <c r="W11" s="45"/>
      <c r="X11" s="45"/>
      <c r="Y11" s="45"/>
      <c r="Z11" s="45"/>
      <c r="AA11" s="45"/>
      <c r="AB11" s="45"/>
      <c r="AC11" s="45"/>
      <c r="AD11" s="45"/>
      <c r="AE11" s="45"/>
    </row>
    <row r="12" ht="19.5" customHeight="1" spans="1:31">
      <c r="A12" s="61" t="s">
        <v>76</v>
      </c>
      <c r="B12" s="61" t="s">
        <v>83</v>
      </c>
      <c r="C12" s="61" t="s">
        <v>84</v>
      </c>
      <c r="D12" s="45">
        <v>11216795.42</v>
      </c>
      <c r="E12" s="45">
        <v>9612995.42</v>
      </c>
      <c r="F12" s="45">
        <v>9487489</v>
      </c>
      <c r="G12" s="45"/>
      <c r="H12" s="45"/>
      <c r="I12" s="45"/>
      <c r="J12" s="45"/>
      <c r="K12" s="45">
        <v>125506.42</v>
      </c>
      <c r="L12" s="45">
        <v>6295.27</v>
      </c>
      <c r="M12" s="45">
        <v>6.75</v>
      </c>
      <c r="N12" s="45">
        <v>119204.4</v>
      </c>
      <c r="O12" s="45"/>
      <c r="P12" s="45"/>
      <c r="Q12" s="45"/>
      <c r="R12" s="45"/>
      <c r="S12" s="45"/>
      <c r="T12" s="45"/>
      <c r="U12" s="45"/>
      <c r="V12" s="50"/>
      <c r="W12" s="45"/>
      <c r="X12" s="45"/>
      <c r="Y12" s="45"/>
      <c r="Z12" s="45">
        <v>1603800</v>
      </c>
      <c r="AA12" s="45"/>
      <c r="AB12" s="45">
        <v>311400</v>
      </c>
      <c r="AC12" s="45"/>
      <c r="AD12" s="45"/>
      <c r="AE12" s="45">
        <v>1292400</v>
      </c>
    </row>
    <row r="13" ht="19.5" customHeight="1" spans="1:31">
      <c r="A13" s="61" t="s">
        <v>76</v>
      </c>
      <c r="B13" s="61" t="s">
        <v>87</v>
      </c>
      <c r="C13" s="61" t="s">
        <v>88</v>
      </c>
      <c r="D13" s="45">
        <v>839</v>
      </c>
      <c r="E13" s="45">
        <v>839</v>
      </c>
      <c r="F13" s="45"/>
      <c r="G13" s="45"/>
      <c r="H13" s="45"/>
      <c r="I13" s="45"/>
      <c r="J13" s="45"/>
      <c r="K13" s="45">
        <v>839</v>
      </c>
      <c r="L13" s="45"/>
      <c r="M13" s="45"/>
      <c r="N13" s="45">
        <v>839</v>
      </c>
      <c r="O13" s="45"/>
      <c r="P13" s="45"/>
      <c r="Q13" s="45"/>
      <c r="R13" s="45"/>
      <c r="S13" s="45"/>
      <c r="T13" s="45"/>
      <c r="U13" s="45"/>
      <c r="V13" s="50"/>
      <c r="W13" s="45"/>
      <c r="X13" s="45"/>
      <c r="Y13" s="45"/>
      <c r="Z13" s="45"/>
      <c r="AA13" s="45"/>
      <c r="AB13" s="45"/>
      <c r="AC13" s="45"/>
      <c r="AD13" s="45"/>
      <c r="AE13" s="45"/>
    </row>
    <row r="14" ht="19.5" customHeight="1" spans="1:31">
      <c r="A14" s="61" t="s">
        <v>76</v>
      </c>
      <c r="B14" s="61" t="s">
        <v>93</v>
      </c>
      <c r="C14" s="61" t="s">
        <v>94</v>
      </c>
      <c r="D14" s="45">
        <v>300</v>
      </c>
      <c r="E14" s="45">
        <v>300</v>
      </c>
      <c r="F14" s="45">
        <v>300</v>
      </c>
      <c r="G14" s="45"/>
      <c r="H14" s="45"/>
      <c r="I14" s="45"/>
      <c r="J14" s="45"/>
      <c r="K14" s="45"/>
      <c r="L14" s="45"/>
      <c r="M14" s="45"/>
      <c r="N14" s="45"/>
      <c r="O14" s="45"/>
      <c r="P14" s="45"/>
      <c r="Q14" s="45"/>
      <c r="R14" s="45"/>
      <c r="S14" s="45"/>
      <c r="T14" s="45"/>
      <c r="U14" s="45"/>
      <c r="V14" s="50"/>
      <c r="W14" s="45"/>
      <c r="X14" s="45"/>
      <c r="Y14" s="45"/>
      <c r="Z14" s="45"/>
      <c r="AA14" s="45"/>
      <c r="AB14" s="45"/>
      <c r="AC14" s="45"/>
      <c r="AD14" s="45"/>
      <c r="AE14" s="45"/>
    </row>
    <row r="15" ht="19.5" customHeight="1" spans="1:31">
      <c r="A15" s="61" t="s">
        <v>76</v>
      </c>
      <c r="B15" s="61" t="s">
        <v>95</v>
      </c>
      <c r="C15" s="61" t="s">
        <v>96</v>
      </c>
      <c r="D15" s="45">
        <v>1349854.23</v>
      </c>
      <c r="E15" s="45">
        <v>1349854.23</v>
      </c>
      <c r="F15" s="45">
        <v>1349854.23</v>
      </c>
      <c r="G15" s="45"/>
      <c r="H15" s="45"/>
      <c r="I15" s="45"/>
      <c r="J15" s="45"/>
      <c r="K15" s="45"/>
      <c r="L15" s="45"/>
      <c r="M15" s="45"/>
      <c r="N15" s="45"/>
      <c r="O15" s="45"/>
      <c r="P15" s="45"/>
      <c r="Q15" s="45"/>
      <c r="R15" s="45"/>
      <c r="S15" s="45"/>
      <c r="T15" s="45"/>
      <c r="U15" s="45"/>
      <c r="V15" s="50"/>
      <c r="W15" s="45"/>
      <c r="X15" s="45"/>
      <c r="Y15" s="45"/>
      <c r="Z15" s="45"/>
      <c r="AA15" s="45"/>
      <c r="AB15" s="45"/>
      <c r="AC15" s="45"/>
      <c r="AD15" s="45"/>
      <c r="AE15" s="45"/>
    </row>
    <row r="16" ht="19.5" customHeight="1" spans="1:31">
      <c r="A16" s="61" t="s">
        <v>76</v>
      </c>
      <c r="B16" s="61" t="s">
        <v>97</v>
      </c>
      <c r="C16" s="61" t="s">
        <v>98</v>
      </c>
      <c r="D16" s="45">
        <v>400000</v>
      </c>
      <c r="E16" s="45">
        <v>400000</v>
      </c>
      <c r="F16" s="45">
        <v>400000</v>
      </c>
      <c r="G16" s="45"/>
      <c r="H16" s="45"/>
      <c r="I16" s="45"/>
      <c r="J16" s="45"/>
      <c r="K16" s="45"/>
      <c r="L16" s="45"/>
      <c r="M16" s="45"/>
      <c r="N16" s="45"/>
      <c r="O16" s="45"/>
      <c r="P16" s="45"/>
      <c r="Q16" s="45"/>
      <c r="R16" s="45"/>
      <c r="S16" s="45"/>
      <c r="T16" s="45"/>
      <c r="U16" s="45"/>
      <c r="V16" s="50"/>
      <c r="W16" s="45"/>
      <c r="X16" s="45"/>
      <c r="Y16" s="45"/>
      <c r="Z16" s="45"/>
      <c r="AA16" s="45"/>
      <c r="AB16" s="45"/>
      <c r="AC16" s="45"/>
      <c r="AD16" s="45"/>
      <c r="AE16" s="45"/>
    </row>
    <row r="17" ht="19.5" customHeight="1" spans="1:31">
      <c r="A17" s="61" t="s">
        <v>76</v>
      </c>
      <c r="B17" s="61" t="s">
        <v>101</v>
      </c>
      <c r="C17" s="61" t="s">
        <v>102</v>
      </c>
      <c r="D17" s="45">
        <v>47736</v>
      </c>
      <c r="E17" s="45">
        <v>47736</v>
      </c>
      <c r="F17" s="45">
        <v>47736</v>
      </c>
      <c r="G17" s="45"/>
      <c r="H17" s="45"/>
      <c r="I17" s="45"/>
      <c r="J17" s="45"/>
      <c r="K17" s="45"/>
      <c r="L17" s="45"/>
      <c r="M17" s="45"/>
      <c r="N17" s="45"/>
      <c r="O17" s="45"/>
      <c r="P17" s="45"/>
      <c r="Q17" s="45"/>
      <c r="R17" s="45"/>
      <c r="S17" s="45"/>
      <c r="T17" s="45"/>
      <c r="U17" s="45"/>
      <c r="V17" s="50"/>
      <c r="W17" s="45"/>
      <c r="X17" s="45"/>
      <c r="Y17" s="45"/>
      <c r="Z17" s="45"/>
      <c r="AA17" s="45"/>
      <c r="AB17" s="45"/>
      <c r="AC17" s="45"/>
      <c r="AD17" s="45"/>
      <c r="AE17" s="45"/>
    </row>
    <row r="18" ht="19.5" customHeight="1" spans="1:31">
      <c r="A18" s="61" t="s">
        <v>76</v>
      </c>
      <c r="B18" s="61" t="s">
        <v>107</v>
      </c>
      <c r="C18" s="61" t="s">
        <v>108</v>
      </c>
      <c r="D18" s="45">
        <v>33746.36</v>
      </c>
      <c r="E18" s="45">
        <v>33746.36</v>
      </c>
      <c r="F18" s="45">
        <v>33746.36</v>
      </c>
      <c r="G18" s="45"/>
      <c r="H18" s="45"/>
      <c r="I18" s="45"/>
      <c r="J18" s="45"/>
      <c r="K18" s="45"/>
      <c r="L18" s="45"/>
      <c r="M18" s="45"/>
      <c r="N18" s="45"/>
      <c r="O18" s="45"/>
      <c r="P18" s="45"/>
      <c r="Q18" s="45"/>
      <c r="R18" s="45"/>
      <c r="S18" s="45"/>
      <c r="T18" s="45"/>
      <c r="U18" s="45"/>
      <c r="V18" s="50"/>
      <c r="W18" s="45"/>
      <c r="X18" s="45"/>
      <c r="Y18" s="45"/>
      <c r="Z18" s="45"/>
      <c r="AA18" s="45"/>
      <c r="AB18" s="45"/>
      <c r="AC18" s="45"/>
      <c r="AD18" s="45"/>
      <c r="AE18" s="45"/>
    </row>
    <row r="19" ht="19.5" customHeight="1" spans="1:31">
      <c r="A19" s="61" t="s">
        <v>76</v>
      </c>
      <c r="B19" s="61" t="s">
        <v>113</v>
      </c>
      <c r="C19" s="61" t="s">
        <v>114</v>
      </c>
      <c r="D19" s="45">
        <v>1012390.68</v>
      </c>
      <c r="E19" s="45">
        <v>1012390.68</v>
      </c>
      <c r="F19" s="45">
        <v>1012390.68</v>
      </c>
      <c r="G19" s="45"/>
      <c r="H19" s="45"/>
      <c r="I19" s="45"/>
      <c r="J19" s="45"/>
      <c r="K19" s="45"/>
      <c r="L19" s="45"/>
      <c r="M19" s="45"/>
      <c r="N19" s="45"/>
      <c r="O19" s="45"/>
      <c r="P19" s="45"/>
      <c r="Q19" s="45"/>
      <c r="R19" s="45"/>
      <c r="S19" s="45"/>
      <c r="T19" s="45"/>
      <c r="U19" s="45"/>
      <c r="V19" s="50"/>
      <c r="W19" s="45"/>
      <c r="X19" s="45"/>
      <c r="Y19" s="45"/>
      <c r="Z19" s="45"/>
      <c r="AA19" s="45"/>
      <c r="AB19" s="45"/>
      <c r="AC19" s="45"/>
      <c r="AD19" s="45"/>
      <c r="AE19" s="45"/>
    </row>
  </sheetData>
  <mergeCells count="35">
    <mergeCell ref="D1:AE1"/>
    <mergeCell ref="A2:AE2"/>
    <mergeCell ref="A3:C3"/>
    <mergeCell ref="E3:AE3"/>
    <mergeCell ref="E4:Y4"/>
    <mergeCell ref="Z4:AE4"/>
    <mergeCell ref="E5:N5"/>
    <mergeCell ref="P5:T5"/>
    <mergeCell ref="W5:Y5"/>
    <mergeCell ref="K6:N6"/>
    <mergeCell ref="Q6:S6"/>
    <mergeCell ref="X6:Y6"/>
    <mergeCell ref="A9:C9"/>
    <mergeCell ref="A4:A7"/>
    <mergeCell ref="B4:B7"/>
    <mergeCell ref="C4:C7"/>
    <mergeCell ref="D4:D7"/>
    <mergeCell ref="E6:E7"/>
    <mergeCell ref="F6:F7"/>
    <mergeCell ref="G6:G7"/>
    <mergeCell ref="H6:H7"/>
    <mergeCell ref="I6:I7"/>
    <mergeCell ref="J6:J7"/>
    <mergeCell ref="O5:O7"/>
    <mergeCell ref="P6:P7"/>
    <mergeCell ref="T6:T7"/>
    <mergeCell ref="U5:U7"/>
    <mergeCell ref="V5:V7"/>
    <mergeCell ref="W6:W7"/>
    <mergeCell ref="Z5:Z7"/>
    <mergeCell ref="AA5:AA7"/>
    <mergeCell ref="AB5:AB7"/>
    <mergeCell ref="AC5:AC7"/>
    <mergeCell ref="AD5:AD7"/>
    <mergeCell ref="AE5:AE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R24"/>
  <sheetViews>
    <sheetView showZeros="0" workbookViewId="0">
      <selection activeCell="G13" sqref="G13"/>
    </sheetView>
  </sheetViews>
  <sheetFormatPr defaultColWidth="12.2833333333333" defaultRowHeight="12.75" customHeight="1"/>
  <cols>
    <col min="1" max="1" width="26.125" customWidth="1"/>
    <col min="2" max="3" width="24.425" customWidth="1"/>
    <col min="4" max="4" width="23.575" customWidth="1"/>
    <col min="5" max="10" width="29.575" customWidth="1"/>
    <col min="11" max="16" width="20.1416666666667" customWidth="1"/>
    <col min="17" max="22" width="19.9" customWidth="1"/>
    <col min="23" max="38" width="19.85" customWidth="1"/>
    <col min="39" max="44" width="19.9" customWidth="1"/>
  </cols>
  <sheetData>
    <row r="1" ht="17.25" customHeight="1" spans="1:44">
      <c r="A1" s="30"/>
      <c r="B1" s="31"/>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P1" s="32"/>
      <c r="AQ1" s="51"/>
      <c r="AR1" s="32"/>
    </row>
    <row r="2" ht="41.25" customHeight="1" spans="1:38">
      <c r="A2" s="33" t="str">
        <f>"2026"&amp;"年财政拨款（补助）项目支出明细表"</f>
        <v>2026年财政拨款（补助）项目支出明细表</v>
      </c>
      <c r="B2" s="31"/>
      <c r="K2" s="31"/>
      <c r="L2" s="31"/>
      <c r="M2" s="31"/>
      <c r="N2" s="31"/>
      <c r="O2" s="31"/>
      <c r="W2" s="31"/>
      <c r="X2" s="31"/>
      <c r="Y2" s="31"/>
      <c r="Z2" s="31"/>
      <c r="AA2" s="31"/>
      <c r="AB2" s="31"/>
      <c r="AC2" s="31"/>
      <c r="AD2" s="31"/>
      <c r="AE2" s="31"/>
      <c r="AF2" s="31"/>
      <c r="AG2" s="31"/>
      <c r="AH2" s="31"/>
      <c r="AI2" s="31"/>
      <c r="AJ2" s="31"/>
      <c r="AK2" s="31"/>
      <c r="AL2" s="31"/>
    </row>
    <row r="3" ht="17.25" customHeight="1" spans="1:44">
      <c r="A3" s="34" t="str">
        <f>"单位名称："&amp;"禄劝彝族苗族自治县马鹿塘乡中心学校"</f>
        <v>单位名称：禄劝彝族苗族自治县马鹿塘乡中心学校</v>
      </c>
      <c r="B3" s="31"/>
      <c r="K3" s="31"/>
      <c r="L3" s="31"/>
      <c r="M3" s="31"/>
      <c r="N3" s="31"/>
      <c r="O3" s="31"/>
      <c r="W3" s="31"/>
      <c r="X3" s="31"/>
      <c r="Y3" s="31"/>
      <c r="Z3" s="31"/>
      <c r="AA3" s="31"/>
      <c r="AB3" s="31"/>
      <c r="AC3" s="31"/>
      <c r="AD3" s="31"/>
      <c r="AE3" s="31"/>
      <c r="AF3" s="31"/>
      <c r="AG3" s="31"/>
      <c r="AH3" s="31"/>
      <c r="AI3" s="31"/>
      <c r="AJ3" s="31"/>
      <c r="AK3" s="31"/>
      <c r="AL3" s="31"/>
      <c r="AR3" s="52" t="s">
        <v>0</v>
      </c>
    </row>
    <row r="4" ht="24" customHeight="1" spans="1:44">
      <c r="A4" s="35" t="s">
        <v>58</v>
      </c>
      <c r="B4" s="36" t="s">
        <v>200</v>
      </c>
      <c r="C4" s="36" t="s">
        <v>201</v>
      </c>
      <c r="D4" s="35" t="s">
        <v>202</v>
      </c>
      <c r="E4" s="35" t="s">
        <v>59</v>
      </c>
      <c r="F4" s="35" t="s">
        <v>60</v>
      </c>
      <c r="G4" s="35" t="s">
        <v>203</v>
      </c>
      <c r="H4" s="35" t="s">
        <v>204</v>
      </c>
      <c r="I4" s="35" t="s">
        <v>205</v>
      </c>
      <c r="J4" s="35" t="s">
        <v>206</v>
      </c>
      <c r="K4" s="36" t="s">
        <v>207</v>
      </c>
      <c r="L4" s="35" t="s">
        <v>208</v>
      </c>
      <c r="M4" s="35" t="s">
        <v>209</v>
      </c>
      <c r="N4" s="35" t="s">
        <v>210</v>
      </c>
      <c r="O4" s="36" t="s">
        <v>61</v>
      </c>
      <c r="P4" s="36" t="s">
        <v>211</v>
      </c>
      <c r="Q4" s="36"/>
      <c r="R4" s="36"/>
      <c r="S4" s="36"/>
      <c r="T4" s="36" t="s">
        <v>212</v>
      </c>
      <c r="U4" s="36"/>
      <c r="V4" s="36"/>
      <c r="W4" s="36"/>
      <c r="X4" s="36"/>
      <c r="Y4" s="36"/>
      <c r="Z4" s="36"/>
      <c r="AA4" s="36"/>
      <c r="AB4" s="36"/>
      <c r="AC4" s="36"/>
      <c r="AD4" s="36"/>
      <c r="AE4" s="36"/>
      <c r="AF4" s="36"/>
      <c r="AG4" s="36"/>
      <c r="AH4" s="36"/>
      <c r="AI4" s="36"/>
      <c r="AJ4" s="36" t="s">
        <v>183</v>
      </c>
      <c r="AK4" s="36"/>
      <c r="AL4" s="36"/>
      <c r="AM4" s="36" t="s">
        <v>177</v>
      </c>
      <c r="AN4" s="36"/>
      <c r="AO4" s="36"/>
      <c r="AP4" s="36"/>
      <c r="AQ4" s="36"/>
      <c r="AR4" s="36"/>
    </row>
    <row r="5" ht="21.75" customHeight="1" spans="1:44">
      <c r="A5" s="37"/>
      <c r="B5" s="38"/>
      <c r="C5" s="38"/>
      <c r="D5" s="39"/>
      <c r="E5" s="37"/>
      <c r="F5" s="37"/>
      <c r="G5" s="37"/>
      <c r="H5" s="37"/>
      <c r="I5" s="37"/>
      <c r="J5" s="37"/>
      <c r="K5" s="38"/>
      <c r="L5" s="38"/>
      <c r="M5" s="38"/>
      <c r="N5" s="39"/>
      <c r="O5" s="36"/>
      <c r="P5" s="36" t="s">
        <v>64</v>
      </c>
      <c r="Q5" s="36" t="s">
        <v>213</v>
      </c>
      <c r="R5" s="36"/>
      <c r="S5" s="35"/>
      <c r="T5" s="35"/>
      <c r="U5" s="35"/>
      <c r="V5" s="35"/>
      <c r="W5" s="35"/>
      <c r="X5" s="35"/>
      <c r="Y5" s="35"/>
      <c r="Z5" s="35"/>
      <c r="AA5" s="35"/>
      <c r="AB5" s="35"/>
      <c r="AC5" s="35" t="s">
        <v>214</v>
      </c>
      <c r="AD5" s="35"/>
      <c r="AE5" s="35"/>
      <c r="AF5" s="35"/>
      <c r="AG5" s="35"/>
      <c r="AH5" s="49" t="s">
        <v>215</v>
      </c>
      <c r="AI5" s="49" t="s">
        <v>182</v>
      </c>
      <c r="AJ5" s="35" t="s">
        <v>64</v>
      </c>
      <c r="AK5" s="35" t="s">
        <v>183</v>
      </c>
      <c r="AL5" s="35"/>
      <c r="AM5" s="35" t="s">
        <v>64</v>
      </c>
      <c r="AN5" s="35" t="s">
        <v>184</v>
      </c>
      <c r="AO5" s="36" t="s">
        <v>185</v>
      </c>
      <c r="AP5" s="35" t="s">
        <v>186</v>
      </c>
      <c r="AQ5" s="35" t="s">
        <v>187</v>
      </c>
      <c r="AR5" s="35" t="s">
        <v>188</v>
      </c>
    </row>
    <row r="6" ht="21.9" customHeight="1" spans="1:44">
      <c r="A6" s="37"/>
      <c r="B6" s="38"/>
      <c r="C6" s="38"/>
      <c r="D6" s="39"/>
      <c r="E6" s="37"/>
      <c r="F6" s="37"/>
      <c r="G6" s="37"/>
      <c r="H6" s="37"/>
      <c r="I6" s="37"/>
      <c r="J6" s="37"/>
      <c r="K6" s="38"/>
      <c r="L6" s="38"/>
      <c r="M6" s="38"/>
      <c r="N6" s="39"/>
      <c r="O6" s="36"/>
      <c r="P6" s="36" t="s">
        <v>61</v>
      </c>
      <c r="Q6" s="36" t="s">
        <v>64</v>
      </c>
      <c r="R6" s="36" t="s">
        <v>178</v>
      </c>
      <c r="S6" s="35"/>
      <c r="T6" s="35"/>
      <c r="U6" s="35"/>
      <c r="V6" s="35"/>
      <c r="W6" s="35"/>
      <c r="X6" s="35"/>
      <c r="Y6" s="35"/>
      <c r="Z6" s="35"/>
      <c r="AA6" s="35"/>
      <c r="AB6" s="35"/>
      <c r="AC6" s="35" t="s">
        <v>64</v>
      </c>
      <c r="AD6" s="35" t="s">
        <v>214</v>
      </c>
      <c r="AE6" s="35"/>
      <c r="AF6" s="35"/>
      <c r="AG6" s="35" t="s">
        <v>195</v>
      </c>
      <c r="AH6" s="49"/>
      <c r="AI6" s="49"/>
      <c r="AJ6" s="35"/>
      <c r="AK6" s="35" t="s">
        <v>64</v>
      </c>
      <c r="AL6" s="35" t="s">
        <v>199</v>
      </c>
      <c r="AM6" s="35" t="s">
        <v>216</v>
      </c>
      <c r="AN6" s="35"/>
      <c r="AO6" s="36"/>
      <c r="AP6" s="35"/>
      <c r="AQ6" s="35"/>
      <c r="AR6" s="35"/>
    </row>
    <row r="7" ht="21.75" customHeight="1" spans="1:44">
      <c r="A7" s="37"/>
      <c r="B7" s="38"/>
      <c r="C7" s="38"/>
      <c r="D7" s="39"/>
      <c r="E7" s="37"/>
      <c r="F7" s="37"/>
      <c r="G7" s="37"/>
      <c r="H7" s="37"/>
      <c r="I7" s="37"/>
      <c r="J7" s="37"/>
      <c r="K7" s="38"/>
      <c r="L7" s="38"/>
      <c r="M7" s="38"/>
      <c r="N7" s="39"/>
      <c r="O7" s="36"/>
      <c r="P7" s="36"/>
      <c r="Q7" s="36"/>
      <c r="R7" s="46" t="s">
        <v>64</v>
      </c>
      <c r="S7" s="46" t="s">
        <v>189</v>
      </c>
      <c r="T7" s="46" t="s">
        <v>190</v>
      </c>
      <c r="U7" s="46" t="s">
        <v>191</v>
      </c>
      <c r="V7" s="46" t="s">
        <v>192</v>
      </c>
      <c r="W7" s="47" t="s">
        <v>217</v>
      </c>
      <c r="X7" s="35" t="s">
        <v>194</v>
      </c>
      <c r="Y7" s="35"/>
      <c r="Z7" s="35"/>
      <c r="AA7" s="35"/>
      <c r="AB7" s="35" t="s">
        <v>179</v>
      </c>
      <c r="AC7" s="35" t="s">
        <v>64</v>
      </c>
      <c r="AD7" s="35" t="s">
        <v>64</v>
      </c>
      <c r="AE7" s="35" t="s">
        <v>218</v>
      </c>
      <c r="AF7" s="35" t="s">
        <v>194</v>
      </c>
      <c r="AG7" s="35"/>
      <c r="AH7" s="49"/>
      <c r="AI7" s="49"/>
      <c r="AJ7" s="35"/>
      <c r="AK7" s="35"/>
      <c r="AL7" s="35"/>
      <c r="AM7" s="35"/>
      <c r="AN7" s="35"/>
      <c r="AO7" s="36"/>
      <c r="AP7" s="35"/>
      <c r="AQ7" s="35"/>
      <c r="AR7" s="35"/>
    </row>
    <row r="8" ht="21.9" customHeight="1" spans="1:44">
      <c r="A8" s="37"/>
      <c r="B8" s="38"/>
      <c r="C8" s="38"/>
      <c r="D8" s="39"/>
      <c r="E8" s="37"/>
      <c r="F8" s="37"/>
      <c r="G8" s="37"/>
      <c r="H8" s="37"/>
      <c r="I8" s="37"/>
      <c r="J8" s="37"/>
      <c r="K8" s="38"/>
      <c r="L8" s="38"/>
      <c r="M8" s="38"/>
      <c r="N8" s="39"/>
      <c r="O8" s="36"/>
      <c r="P8" s="36"/>
      <c r="Q8" s="36" t="s">
        <v>178</v>
      </c>
      <c r="R8" s="46"/>
      <c r="S8" s="46"/>
      <c r="T8" s="46"/>
      <c r="U8" s="46"/>
      <c r="V8" s="46"/>
      <c r="W8" s="47"/>
      <c r="X8" s="35" t="s">
        <v>64</v>
      </c>
      <c r="Y8" s="46" t="s">
        <v>196</v>
      </c>
      <c r="Z8" s="46" t="s">
        <v>197</v>
      </c>
      <c r="AA8" s="46" t="s">
        <v>198</v>
      </c>
      <c r="AB8" s="35"/>
      <c r="AC8" s="35"/>
      <c r="AD8" s="48"/>
      <c r="AE8" s="48"/>
      <c r="AF8" s="48"/>
      <c r="AG8" s="35"/>
      <c r="AH8" s="49"/>
      <c r="AI8" s="49"/>
      <c r="AJ8" s="35"/>
      <c r="AK8" s="35"/>
      <c r="AL8" s="35"/>
      <c r="AM8" s="35" t="s">
        <v>64</v>
      </c>
      <c r="AN8" s="35" t="s">
        <v>184</v>
      </c>
      <c r="AO8" s="36" t="s">
        <v>185</v>
      </c>
      <c r="AP8" s="35" t="s">
        <v>186</v>
      </c>
      <c r="AQ8" s="35" t="s">
        <v>187</v>
      </c>
      <c r="AR8" s="35" t="s">
        <v>188</v>
      </c>
    </row>
    <row r="9" ht="17.25" customHeight="1" spans="1:44">
      <c r="A9" s="40" t="s">
        <v>69</v>
      </c>
      <c r="B9" s="40">
        <v>2</v>
      </c>
      <c r="C9" s="40" t="s">
        <v>71</v>
      </c>
      <c r="D9" s="40" t="s">
        <v>72</v>
      </c>
      <c r="E9" s="40">
        <v>5</v>
      </c>
      <c r="F9" s="40">
        <v>6</v>
      </c>
      <c r="G9" s="40" t="s">
        <v>75</v>
      </c>
      <c r="H9" s="40" t="s">
        <v>219</v>
      </c>
      <c r="I9" s="40" t="s">
        <v>220</v>
      </c>
      <c r="J9" s="40" t="s">
        <v>221</v>
      </c>
      <c r="K9" s="40" t="s">
        <v>222</v>
      </c>
      <c r="L9" s="40" t="s">
        <v>223</v>
      </c>
      <c r="M9" s="40">
        <v>13</v>
      </c>
      <c r="N9" s="40" t="s">
        <v>224</v>
      </c>
      <c r="O9" s="40" t="s">
        <v>225</v>
      </c>
      <c r="P9" s="40" t="s">
        <v>226</v>
      </c>
      <c r="Q9" s="40" t="s">
        <v>227</v>
      </c>
      <c r="R9" s="40" t="s">
        <v>228</v>
      </c>
      <c r="S9" s="40" t="s">
        <v>229</v>
      </c>
      <c r="T9" s="40" t="s">
        <v>230</v>
      </c>
      <c r="U9" s="40">
        <v>21</v>
      </c>
      <c r="V9" s="40">
        <v>22</v>
      </c>
      <c r="W9" s="40">
        <v>23</v>
      </c>
      <c r="X9" s="40">
        <v>24</v>
      </c>
      <c r="Y9" s="40">
        <v>25</v>
      </c>
      <c r="Z9" s="40">
        <v>26</v>
      </c>
      <c r="AA9" s="40">
        <v>27</v>
      </c>
      <c r="AB9" s="40">
        <v>28</v>
      </c>
      <c r="AC9" s="40">
        <v>29</v>
      </c>
      <c r="AD9" s="40">
        <v>30</v>
      </c>
      <c r="AE9" s="40">
        <v>31</v>
      </c>
      <c r="AF9" s="40">
        <v>32</v>
      </c>
      <c r="AG9" s="40">
        <v>33</v>
      </c>
      <c r="AH9" s="40">
        <v>34</v>
      </c>
      <c r="AI9" s="40">
        <v>34</v>
      </c>
      <c r="AJ9" s="40">
        <v>36</v>
      </c>
      <c r="AK9" s="40">
        <v>37</v>
      </c>
      <c r="AL9" s="40">
        <v>38</v>
      </c>
      <c r="AM9" s="40">
        <v>39</v>
      </c>
      <c r="AN9" s="40">
        <v>40</v>
      </c>
      <c r="AO9" s="40">
        <v>41</v>
      </c>
      <c r="AP9" s="40">
        <v>42</v>
      </c>
      <c r="AQ9" s="40">
        <v>43</v>
      </c>
      <c r="AR9" s="40">
        <v>44</v>
      </c>
    </row>
    <row r="10" ht="19.5" customHeight="1" spans="1:44">
      <c r="A10" s="40" t="s">
        <v>231</v>
      </c>
      <c r="B10" s="40"/>
      <c r="C10" s="40"/>
      <c r="D10" s="41"/>
      <c r="E10" s="40"/>
      <c r="F10" s="40"/>
      <c r="G10" s="40"/>
      <c r="H10" s="40"/>
      <c r="I10" s="40"/>
      <c r="J10" s="40"/>
      <c r="K10" s="44"/>
      <c r="L10" s="41"/>
      <c r="M10" s="41"/>
      <c r="N10" s="41"/>
      <c r="O10" s="45">
        <v>306026.41</v>
      </c>
      <c r="P10" s="45">
        <v>306026.41</v>
      </c>
      <c r="Q10" s="45">
        <v>306026.41</v>
      </c>
      <c r="R10" s="45">
        <v>148036</v>
      </c>
      <c r="S10" s="45">
        <v>148036</v>
      </c>
      <c r="T10" s="45"/>
      <c r="U10" s="45"/>
      <c r="V10" s="45"/>
      <c r="W10" s="45"/>
      <c r="X10" s="45">
        <v>157990.41</v>
      </c>
      <c r="Y10" s="45">
        <v>34292.26</v>
      </c>
      <c r="Z10" s="45">
        <v>6.75</v>
      </c>
      <c r="AA10" s="45">
        <v>123691.4</v>
      </c>
      <c r="AB10" s="45"/>
      <c r="AC10" s="45"/>
      <c r="AD10" s="45"/>
      <c r="AE10" s="45"/>
      <c r="AF10" s="45"/>
      <c r="AG10" s="45"/>
      <c r="AH10" s="45"/>
      <c r="AI10" s="45"/>
      <c r="AJ10" s="45"/>
      <c r="AK10" s="45"/>
      <c r="AL10" s="45"/>
      <c r="AM10" s="45"/>
      <c r="AN10" s="45"/>
      <c r="AO10" s="45"/>
      <c r="AP10" s="45"/>
      <c r="AQ10" s="45"/>
      <c r="AR10" s="45"/>
    </row>
    <row r="11" ht="19.5" customHeight="1" spans="1:44">
      <c r="A11" s="42" t="s">
        <v>76</v>
      </c>
      <c r="B11" s="42"/>
      <c r="C11" s="42"/>
      <c r="D11" s="43"/>
      <c r="E11" s="42"/>
      <c r="F11" s="42"/>
      <c r="G11" s="42"/>
      <c r="H11" s="42"/>
      <c r="I11" s="42"/>
      <c r="J11" s="42"/>
      <c r="K11" s="45"/>
      <c r="L11" s="43"/>
      <c r="M11" s="43"/>
      <c r="N11" s="43"/>
      <c r="O11" s="45">
        <v>306026.41</v>
      </c>
      <c r="P11" s="45">
        <v>306026.41</v>
      </c>
      <c r="Q11" s="45">
        <v>306026.41</v>
      </c>
      <c r="R11" s="45">
        <v>148036</v>
      </c>
      <c r="S11" s="45">
        <v>148036</v>
      </c>
      <c r="T11" s="45"/>
      <c r="U11" s="45"/>
      <c r="V11" s="45"/>
      <c r="W11" s="45"/>
      <c r="X11" s="45">
        <v>157990.41</v>
      </c>
      <c r="Y11" s="45">
        <v>34292.26</v>
      </c>
      <c r="Z11" s="45">
        <v>6.75</v>
      </c>
      <c r="AA11" s="45">
        <v>123691.4</v>
      </c>
      <c r="AB11" s="45"/>
      <c r="AC11" s="45"/>
      <c r="AD11" s="45"/>
      <c r="AE11" s="45"/>
      <c r="AF11" s="45"/>
      <c r="AG11" s="45"/>
      <c r="AH11" s="45"/>
      <c r="AI11" s="45"/>
      <c r="AJ11" s="45"/>
      <c r="AK11" s="45"/>
      <c r="AL11" s="45"/>
      <c r="AM11" s="45"/>
      <c r="AN11" s="45"/>
      <c r="AO11" s="45"/>
      <c r="AP11" s="45"/>
      <c r="AQ11" s="45"/>
      <c r="AR11" s="45"/>
    </row>
    <row r="12" ht="19.5" customHeight="1" spans="1:44">
      <c r="A12" s="42" t="s">
        <v>76</v>
      </c>
      <c r="B12" s="42" t="s">
        <v>232</v>
      </c>
      <c r="C12" s="42" t="s">
        <v>233</v>
      </c>
      <c r="D12" s="43" t="s">
        <v>234</v>
      </c>
      <c r="E12" s="42" t="s">
        <v>81</v>
      </c>
      <c r="F12" s="42" t="s">
        <v>82</v>
      </c>
      <c r="G12" s="42" t="s">
        <v>235</v>
      </c>
      <c r="H12" s="42" t="s">
        <v>134</v>
      </c>
      <c r="I12" s="42" t="s">
        <v>236</v>
      </c>
      <c r="J12" s="42" t="s">
        <v>134</v>
      </c>
      <c r="K12" s="45" t="s">
        <v>237</v>
      </c>
      <c r="L12" s="43" t="s">
        <v>238</v>
      </c>
      <c r="M12" s="43" t="s">
        <v>238</v>
      </c>
      <c r="N12" s="43" t="s">
        <v>239</v>
      </c>
      <c r="O12" s="45">
        <v>10330</v>
      </c>
      <c r="P12" s="45">
        <v>10330</v>
      </c>
      <c r="Q12" s="45">
        <v>10330</v>
      </c>
      <c r="R12" s="45"/>
      <c r="S12" s="45"/>
      <c r="T12" s="45"/>
      <c r="U12" s="45"/>
      <c r="V12" s="45"/>
      <c r="W12" s="45"/>
      <c r="X12" s="45">
        <v>10330</v>
      </c>
      <c r="Y12" s="45">
        <v>10330</v>
      </c>
      <c r="Z12" s="45"/>
      <c r="AA12" s="45"/>
      <c r="AB12" s="45"/>
      <c r="AC12" s="45"/>
      <c r="AD12" s="45"/>
      <c r="AE12" s="45"/>
      <c r="AF12" s="45"/>
      <c r="AG12" s="45"/>
      <c r="AH12" s="45"/>
      <c r="AI12" s="45"/>
      <c r="AJ12" s="45"/>
      <c r="AK12" s="45"/>
      <c r="AL12" s="45"/>
      <c r="AM12" s="45"/>
      <c r="AN12" s="45"/>
      <c r="AO12" s="45"/>
      <c r="AP12" s="45"/>
      <c r="AQ12" s="45"/>
      <c r="AR12" s="45"/>
    </row>
    <row r="13" ht="19.5" customHeight="1" spans="1:44">
      <c r="A13" s="42" t="s">
        <v>76</v>
      </c>
      <c r="B13" s="42" t="s">
        <v>240</v>
      </c>
      <c r="C13" s="42" t="s">
        <v>241</v>
      </c>
      <c r="D13" s="43" t="s">
        <v>234</v>
      </c>
      <c r="E13" s="42" t="s">
        <v>81</v>
      </c>
      <c r="F13" s="42" t="s">
        <v>82</v>
      </c>
      <c r="G13" s="42" t="s">
        <v>242</v>
      </c>
      <c r="H13" s="42" t="s">
        <v>139</v>
      </c>
      <c r="I13" s="42" t="s">
        <v>243</v>
      </c>
      <c r="J13" s="42" t="s">
        <v>244</v>
      </c>
      <c r="K13" s="45" t="s">
        <v>245</v>
      </c>
      <c r="L13" s="43" t="s">
        <v>238</v>
      </c>
      <c r="M13" s="43" t="s">
        <v>238</v>
      </c>
      <c r="N13" s="43" t="s">
        <v>239</v>
      </c>
      <c r="O13" s="45">
        <v>3648</v>
      </c>
      <c r="P13" s="45">
        <v>3648</v>
      </c>
      <c r="Q13" s="45">
        <v>3648</v>
      </c>
      <c r="R13" s="45"/>
      <c r="S13" s="45"/>
      <c r="T13" s="45"/>
      <c r="U13" s="45"/>
      <c r="V13" s="45"/>
      <c r="W13" s="45"/>
      <c r="X13" s="45">
        <v>3648</v>
      </c>
      <c r="Y13" s="45"/>
      <c r="Z13" s="45"/>
      <c r="AA13" s="45">
        <v>3648</v>
      </c>
      <c r="AB13" s="45"/>
      <c r="AC13" s="45"/>
      <c r="AD13" s="45"/>
      <c r="AE13" s="45"/>
      <c r="AF13" s="45"/>
      <c r="AG13" s="45"/>
      <c r="AH13" s="45"/>
      <c r="AI13" s="50"/>
      <c r="AJ13" s="45"/>
      <c r="AK13" s="45"/>
      <c r="AL13" s="45"/>
      <c r="AM13" s="45"/>
      <c r="AN13" s="45"/>
      <c r="AO13" s="45"/>
      <c r="AP13" s="45"/>
      <c r="AQ13" s="45"/>
      <c r="AR13" s="45"/>
    </row>
    <row r="14" ht="19.5" customHeight="1" spans="1:44">
      <c r="A14" s="42" t="s">
        <v>76</v>
      </c>
      <c r="B14" s="42" t="s">
        <v>246</v>
      </c>
      <c r="C14" s="42" t="s">
        <v>67</v>
      </c>
      <c r="D14" s="43" t="s">
        <v>234</v>
      </c>
      <c r="E14" s="42" t="s">
        <v>101</v>
      </c>
      <c r="F14" s="42" t="s">
        <v>102</v>
      </c>
      <c r="G14" s="42" t="s">
        <v>247</v>
      </c>
      <c r="H14" s="42" t="s">
        <v>131</v>
      </c>
      <c r="I14" s="42" t="s">
        <v>248</v>
      </c>
      <c r="J14" s="42" t="s">
        <v>174</v>
      </c>
      <c r="K14" s="45" t="s">
        <v>249</v>
      </c>
      <c r="L14" s="43" t="s">
        <v>238</v>
      </c>
      <c r="M14" s="43" t="s">
        <v>238</v>
      </c>
      <c r="N14" s="43" t="s">
        <v>239</v>
      </c>
      <c r="O14" s="45">
        <v>47736</v>
      </c>
      <c r="P14" s="45">
        <v>47736</v>
      </c>
      <c r="Q14" s="45">
        <v>47736</v>
      </c>
      <c r="R14" s="45">
        <v>47736</v>
      </c>
      <c r="S14" s="45">
        <v>47736</v>
      </c>
      <c r="T14" s="45"/>
      <c r="U14" s="45"/>
      <c r="V14" s="45"/>
      <c r="W14" s="45"/>
      <c r="X14" s="45"/>
      <c r="Y14" s="45"/>
      <c r="Z14" s="45"/>
      <c r="AA14" s="45"/>
      <c r="AB14" s="45"/>
      <c r="AC14" s="45"/>
      <c r="AD14" s="45"/>
      <c r="AE14" s="45"/>
      <c r="AF14" s="45"/>
      <c r="AG14" s="45"/>
      <c r="AH14" s="45"/>
      <c r="AI14" s="50"/>
      <c r="AJ14" s="45"/>
      <c r="AK14" s="45"/>
      <c r="AL14" s="45"/>
      <c r="AM14" s="45"/>
      <c r="AN14" s="45"/>
      <c r="AO14" s="45"/>
      <c r="AP14" s="45"/>
      <c r="AQ14" s="45"/>
      <c r="AR14" s="45"/>
    </row>
    <row r="15" ht="19.5" customHeight="1" spans="1:44">
      <c r="A15" s="42" t="s">
        <v>76</v>
      </c>
      <c r="B15" s="42" t="s">
        <v>250</v>
      </c>
      <c r="C15" s="42" t="s">
        <v>170</v>
      </c>
      <c r="D15" s="43" t="s">
        <v>234</v>
      </c>
      <c r="E15" s="42" t="s">
        <v>97</v>
      </c>
      <c r="F15" s="42" t="s">
        <v>98</v>
      </c>
      <c r="G15" s="42" t="s">
        <v>251</v>
      </c>
      <c r="H15" s="42" t="s">
        <v>121</v>
      </c>
      <c r="I15" s="42" t="s">
        <v>252</v>
      </c>
      <c r="J15" s="42" t="s">
        <v>65</v>
      </c>
      <c r="K15" s="45" t="s">
        <v>245</v>
      </c>
      <c r="L15" s="43" t="s">
        <v>238</v>
      </c>
      <c r="M15" s="43" t="s">
        <v>238</v>
      </c>
      <c r="N15" s="43" t="s">
        <v>239</v>
      </c>
      <c r="O15" s="45">
        <v>100000</v>
      </c>
      <c r="P15" s="45">
        <v>100000</v>
      </c>
      <c r="Q15" s="45">
        <v>100000</v>
      </c>
      <c r="R15" s="45">
        <v>100000</v>
      </c>
      <c r="S15" s="45">
        <v>100000</v>
      </c>
      <c r="T15" s="45"/>
      <c r="U15" s="45"/>
      <c r="V15" s="45"/>
      <c r="W15" s="45"/>
      <c r="X15" s="45"/>
      <c r="Y15" s="45"/>
      <c r="Z15" s="45"/>
      <c r="AA15" s="45"/>
      <c r="AB15" s="45"/>
      <c r="AC15" s="45"/>
      <c r="AD15" s="45"/>
      <c r="AE15" s="45"/>
      <c r="AF15" s="45"/>
      <c r="AG15" s="45"/>
      <c r="AH15" s="45"/>
      <c r="AI15" s="50"/>
      <c r="AJ15" s="45"/>
      <c r="AK15" s="45"/>
      <c r="AL15" s="45"/>
      <c r="AM15" s="45"/>
      <c r="AN15" s="45"/>
      <c r="AO15" s="45"/>
      <c r="AP15" s="45"/>
      <c r="AQ15" s="45"/>
      <c r="AR15" s="45"/>
    </row>
    <row r="16" ht="19.5" customHeight="1" spans="1:44">
      <c r="A16" s="42" t="s">
        <v>76</v>
      </c>
      <c r="B16" s="42" t="s">
        <v>253</v>
      </c>
      <c r="C16" s="42" t="s">
        <v>67</v>
      </c>
      <c r="D16" s="43" t="s">
        <v>234</v>
      </c>
      <c r="E16" s="42" t="s">
        <v>93</v>
      </c>
      <c r="F16" s="42" t="s">
        <v>94</v>
      </c>
      <c r="G16" s="42" t="s">
        <v>247</v>
      </c>
      <c r="H16" s="42" t="s">
        <v>131</v>
      </c>
      <c r="I16" s="42" t="s">
        <v>248</v>
      </c>
      <c r="J16" s="42" t="s">
        <v>174</v>
      </c>
      <c r="K16" s="45" t="s">
        <v>245</v>
      </c>
      <c r="L16" s="43" t="s">
        <v>238</v>
      </c>
      <c r="M16" s="43" t="s">
        <v>238</v>
      </c>
      <c r="N16" s="43" t="s">
        <v>239</v>
      </c>
      <c r="O16" s="45">
        <v>300</v>
      </c>
      <c r="P16" s="45">
        <v>300</v>
      </c>
      <c r="Q16" s="45">
        <v>300</v>
      </c>
      <c r="R16" s="45">
        <v>300</v>
      </c>
      <c r="S16" s="45">
        <v>300</v>
      </c>
      <c r="T16" s="45"/>
      <c r="U16" s="45"/>
      <c r="V16" s="45"/>
      <c r="W16" s="45"/>
      <c r="X16" s="45"/>
      <c r="Y16" s="45"/>
      <c r="Z16" s="45"/>
      <c r="AA16" s="45"/>
      <c r="AB16" s="45"/>
      <c r="AC16" s="45"/>
      <c r="AD16" s="45"/>
      <c r="AE16" s="45"/>
      <c r="AF16" s="45"/>
      <c r="AG16" s="45"/>
      <c r="AH16" s="45"/>
      <c r="AI16" s="50"/>
      <c r="AJ16" s="45"/>
      <c r="AK16" s="45"/>
      <c r="AL16" s="45"/>
      <c r="AM16" s="45"/>
      <c r="AN16" s="45"/>
      <c r="AO16" s="45"/>
      <c r="AP16" s="45"/>
      <c r="AQ16" s="45"/>
      <c r="AR16" s="45"/>
    </row>
    <row r="17" ht="19.5" customHeight="1" spans="1:44">
      <c r="A17" s="42" t="s">
        <v>76</v>
      </c>
      <c r="B17" s="42" t="s">
        <v>254</v>
      </c>
      <c r="C17" s="42" t="s">
        <v>233</v>
      </c>
      <c r="D17" s="43" t="s">
        <v>234</v>
      </c>
      <c r="E17" s="42" t="s">
        <v>87</v>
      </c>
      <c r="F17" s="42" t="s">
        <v>88</v>
      </c>
      <c r="G17" s="42" t="s">
        <v>242</v>
      </c>
      <c r="H17" s="42" t="s">
        <v>139</v>
      </c>
      <c r="I17" s="42" t="s">
        <v>243</v>
      </c>
      <c r="J17" s="42" t="s">
        <v>244</v>
      </c>
      <c r="K17" s="45" t="s">
        <v>255</v>
      </c>
      <c r="L17" s="43" t="s">
        <v>238</v>
      </c>
      <c r="M17" s="43" t="s">
        <v>238</v>
      </c>
      <c r="N17" s="43" t="s">
        <v>239</v>
      </c>
      <c r="O17" s="45">
        <v>839</v>
      </c>
      <c r="P17" s="45">
        <v>839</v>
      </c>
      <c r="Q17" s="45">
        <v>839</v>
      </c>
      <c r="R17" s="45"/>
      <c r="S17" s="45"/>
      <c r="T17" s="45"/>
      <c r="U17" s="45"/>
      <c r="V17" s="45"/>
      <c r="W17" s="45"/>
      <c r="X17" s="45">
        <v>839</v>
      </c>
      <c r="Y17" s="45"/>
      <c r="Z17" s="45"/>
      <c r="AA17" s="45">
        <v>839</v>
      </c>
      <c r="AB17" s="45"/>
      <c r="AC17" s="45"/>
      <c r="AD17" s="45"/>
      <c r="AE17" s="45"/>
      <c r="AF17" s="45"/>
      <c r="AG17" s="45"/>
      <c r="AH17" s="45"/>
      <c r="AI17" s="50"/>
      <c r="AJ17" s="45"/>
      <c r="AK17" s="45"/>
      <c r="AL17" s="45"/>
      <c r="AM17" s="45"/>
      <c r="AN17" s="45"/>
      <c r="AO17" s="45"/>
      <c r="AP17" s="45"/>
      <c r="AQ17" s="45"/>
      <c r="AR17" s="45"/>
    </row>
    <row r="18" ht="19.5" customHeight="1" spans="1:44">
      <c r="A18" s="42" t="s">
        <v>76</v>
      </c>
      <c r="B18" s="42" t="s">
        <v>254</v>
      </c>
      <c r="C18" s="42" t="s">
        <v>233</v>
      </c>
      <c r="D18" s="43" t="s">
        <v>234</v>
      </c>
      <c r="E18" s="42" t="s">
        <v>83</v>
      </c>
      <c r="F18" s="42" t="s">
        <v>84</v>
      </c>
      <c r="G18" s="42" t="s">
        <v>256</v>
      </c>
      <c r="H18" s="42" t="s">
        <v>144</v>
      </c>
      <c r="I18" s="42" t="s">
        <v>243</v>
      </c>
      <c r="J18" s="42" t="s">
        <v>244</v>
      </c>
      <c r="K18" s="45" t="s">
        <v>257</v>
      </c>
      <c r="L18" s="43" t="s">
        <v>238</v>
      </c>
      <c r="M18" s="43" t="s">
        <v>238</v>
      </c>
      <c r="N18" s="43" t="s">
        <v>239</v>
      </c>
      <c r="O18" s="45">
        <v>6128.72</v>
      </c>
      <c r="P18" s="45">
        <v>6128.72</v>
      </c>
      <c r="Q18" s="45">
        <v>6128.72</v>
      </c>
      <c r="R18" s="45"/>
      <c r="S18" s="45"/>
      <c r="T18" s="45"/>
      <c r="U18" s="45"/>
      <c r="V18" s="45"/>
      <c r="W18" s="45"/>
      <c r="X18" s="45">
        <v>6128.72</v>
      </c>
      <c r="Y18" s="45">
        <v>6128.72</v>
      </c>
      <c r="Z18" s="45"/>
      <c r="AA18" s="45"/>
      <c r="AB18" s="45"/>
      <c r="AC18" s="45"/>
      <c r="AD18" s="45"/>
      <c r="AE18" s="45"/>
      <c r="AF18" s="45"/>
      <c r="AG18" s="45"/>
      <c r="AH18" s="45"/>
      <c r="AI18" s="50"/>
      <c r="AJ18" s="45"/>
      <c r="AK18" s="45"/>
      <c r="AL18" s="45"/>
      <c r="AM18" s="45"/>
      <c r="AN18" s="45"/>
      <c r="AO18" s="45"/>
      <c r="AP18" s="45"/>
      <c r="AQ18" s="45"/>
      <c r="AR18" s="45"/>
    </row>
    <row r="19" ht="19.5" customHeight="1" spans="1:44">
      <c r="A19" s="42" t="s">
        <v>76</v>
      </c>
      <c r="B19" s="42" t="s">
        <v>258</v>
      </c>
      <c r="C19" s="42" t="s">
        <v>241</v>
      </c>
      <c r="D19" s="43" t="s">
        <v>234</v>
      </c>
      <c r="E19" s="42" t="s">
        <v>81</v>
      </c>
      <c r="F19" s="42" t="s">
        <v>82</v>
      </c>
      <c r="G19" s="42" t="s">
        <v>242</v>
      </c>
      <c r="H19" s="42" t="s">
        <v>139</v>
      </c>
      <c r="I19" s="42" t="s">
        <v>243</v>
      </c>
      <c r="J19" s="42" t="s">
        <v>244</v>
      </c>
      <c r="K19" s="45" t="s">
        <v>245</v>
      </c>
      <c r="L19" s="43" t="s">
        <v>238</v>
      </c>
      <c r="M19" s="43" t="s">
        <v>238</v>
      </c>
      <c r="N19" s="43" t="s">
        <v>239</v>
      </c>
      <c r="O19" s="45">
        <v>17666.99</v>
      </c>
      <c r="P19" s="45">
        <v>17666.99</v>
      </c>
      <c r="Q19" s="45">
        <v>17666.99</v>
      </c>
      <c r="R19" s="45"/>
      <c r="S19" s="45"/>
      <c r="T19" s="45"/>
      <c r="U19" s="45"/>
      <c r="V19" s="45"/>
      <c r="W19" s="45"/>
      <c r="X19" s="45">
        <v>17666.99</v>
      </c>
      <c r="Y19" s="45">
        <v>17666.99</v>
      </c>
      <c r="Z19" s="45"/>
      <c r="AA19" s="45"/>
      <c r="AB19" s="45"/>
      <c r="AC19" s="45"/>
      <c r="AD19" s="45"/>
      <c r="AE19" s="45"/>
      <c r="AF19" s="45"/>
      <c r="AG19" s="45"/>
      <c r="AH19" s="45"/>
      <c r="AI19" s="50"/>
      <c r="AJ19" s="45"/>
      <c r="AK19" s="45"/>
      <c r="AL19" s="45"/>
      <c r="AM19" s="45"/>
      <c r="AN19" s="45"/>
      <c r="AO19" s="45"/>
      <c r="AP19" s="45"/>
      <c r="AQ19" s="45"/>
      <c r="AR19" s="45"/>
    </row>
    <row r="20" ht="19.5" customHeight="1" spans="1:44">
      <c r="A20" s="42" t="s">
        <v>76</v>
      </c>
      <c r="B20" s="42" t="s">
        <v>259</v>
      </c>
      <c r="C20" s="42" t="s">
        <v>233</v>
      </c>
      <c r="D20" s="43" t="s">
        <v>234</v>
      </c>
      <c r="E20" s="42" t="s">
        <v>83</v>
      </c>
      <c r="F20" s="42" t="s">
        <v>84</v>
      </c>
      <c r="G20" s="42" t="s">
        <v>235</v>
      </c>
      <c r="H20" s="42" t="s">
        <v>134</v>
      </c>
      <c r="I20" s="42" t="s">
        <v>236</v>
      </c>
      <c r="J20" s="42" t="s">
        <v>134</v>
      </c>
      <c r="K20" s="45" t="s">
        <v>260</v>
      </c>
      <c r="L20" s="43" t="s">
        <v>238</v>
      </c>
      <c r="M20" s="43" t="s">
        <v>238</v>
      </c>
      <c r="N20" s="43" t="s">
        <v>239</v>
      </c>
      <c r="O20" s="45">
        <v>119141.9</v>
      </c>
      <c r="P20" s="45">
        <v>119141.9</v>
      </c>
      <c r="Q20" s="45">
        <v>119141.9</v>
      </c>
      <c r="R20" s="45"/>
      <c r="S20" s="45"/>
      <c r="T20" s="45"/>
      <c r="U20" s="45"/>
      <c r="V20" s="45"/>
      <c r="W20" s="45"/>
      <c r="X20" s="45">
        <v>119141.9</v>
      </c>
      <c r="Y20" s="45"/>
      <c r="Z20" s="45"/>
      <c r="AA20" s="45">
        <v>119141.9</v>
      </c>
      <c r="AB20" s="45"/>
      <c r="AC20" s="45"/>
      <c r="AD20" s="45"/>
      <c r="AE20" s="45"/>
      <c r="AF20" s="45"/>
      <c r="AG20" s="45"/>
      <c r="AH20" s="45"/>
      <c r="AI20" s="50"/>
      <c r="AJ20" s="45"/>
      <c r="AK20" s="45"/>
      <c r="AL20" s="45"/>
      <c r="AM20" s="45"/>
      <c r="AN20" s="45"/>
      <c r="AO20" s="45"/>
      <c r="AP20" s="45"/>
      <c r="AQ20" s="45"/>
      <c r="AR20" s="45"/>
    </row>
    <row r="21" ht="19.5" customHeight="1" spans="1:44">
      <c r="A21" s="42" t="s">
        <v>76</v>
      </c>
      <c r="B21" s="42" t="s">
        <v>259</v>
      </c>
      <c r="C21" s="42" t="s">
        <v>233</v>
      </c>
      <c r="D21" s="43" t="s">
        <v>234</v>
      </c>
      <c r="E21" s="42" t="s">
        <v>83</v>
      </c>
      <c r="F21" s="42" t="s">
        <v>84</v>
      </c>
      <c r="G21" s="42" t="s">
        <v>235</v>
      </c>
      <c r="H21" s="42" t="s">
        <v>134</v>
      </c>
      <c r="I21" s="42" t="s">
        <v>236</v>
      </c>
      <c r="J21" s="42" t="s">
        <v>134</v>
      </c>
      <c r="K21" s="45" t="s">
        <v>260</v>
      </c>
      <c r="L21" s="43" t="s">
        <v>238</v>
      </c>
      <c r="M21" s="43" t="s">
        <v>238</v>
      </c>
      <c r="N21" s="43" t="s">
        <v>239</v>
      </c>
      <c r="O21" s="45">
        <v>72.8</v>
      </c>
      <c r="P21" s="45">
        <v>72.8</v>
      </c>
      <c r="Q21" s="45">
        <v>72.8</v>
      </c>
      <c r="R21" s="45"/>
      <c r="S21" s="45"/>
      <c r="T21" s="45"/>
      <c r="U21" s="45"/>
      <c r="V21" s="45"/>
      <c r="W21" s="45"/>
      <c r="X21" s="45">
        <v>72.8</v>
      </c>
      <c r="Y21" s="45">
        <v>72.8</v>
      </c>
      <c r="Z21" s="45"/>
      <c r="AA21" s="45"/>
      <c r="AB21" s="45"/>
      <c r="AC21" s="45"/>
      <c r="AD21" s="45"/>
      <c r="AE21" s="45"/>
      <c r="AF21" s="45"/>
      <c r="AG21" s="45"/>
      <c r="AH21" s="45"/>
      <c r="AI21" s="50"/>
      <c r="AJ21" s="45"/>
      <c r="AK21" s="45"/>
      <c r="AL21" s="45"/>
      <c r="AM21" s="45"/>
      <c r="AN21" s="45"/>
      <c r="AO21" s="45"/>
      <c r="AP21" s="45"/>
      <c r="AQ21" s="45"/>
      <c r="AR21" s="45"/>
    </row>
    <row r="22" ht="19.5" customHeight="1" spans="1:44">
      <c r="A22" s="42" t="s">
        <v>76</v>
      </c>
      <c r="B22" s="42" t="s">
        <v>261</v>
      </c>
      <c r="C22" s="42" t="s">
        <v>233</v>
      </c>
      <c r="D22" s="43" t="s">
        <v>234</v>
      </c>
      <c r="E22" s="42" t="s">
        <v>83</v>
      </c>
      <c r="F22" s="42" t="s">
        <v>84</v>
      </c>
      <c r="G22" s="42" t="s">
        <v>235</v>
      </c>
      <c r="H22" s="42" t="s">
        <v>134</v>
      </c>
      <c r="I22" s="42" t="s">
        <v>236</v>
      </c>
      <c r="J22" s="42" t="s">
        <v>134</v>
      </c>
      <c r="K22" s="45" t="s">
        <v>262</v>
      </c>
      <c r="L22" s="43" t="s">
        <v>238</v>
      </c>
      <c r="M22" s="43" t="s">
        <v>238</v>
      </c>
      <c r="N22" s="43" t="s">
        <v>239</v>
      </c>
      <c r="O22" s="45">
        <v>93.75</v>
      </c>
      <c r="P22" s="45">
        <v>93.75</v>
      </c>
      <c r="Q22" s="45">
        <v>93.75</v>
      </c>
      <c r="R22" s="45"/>
      <c r="S22" s="45"/>
      <c r="T22" s="45"/>
      <c r="U22" s="45"/>
      <c r="V22" s="45"/>
      <c r="W22" s="45"/>
      <c r="X22" s="45">
        <v>93.75</v>
      </c>
      <c r="Y22" s="45">
        <v>93.75</v>
      </c>
      <c r="Z22" s="45"/>
      <c r="AA22" s="45"/>
      <c r="AB22" s="45"/>
      <c r="AC22" s="45"/>
      <c r="AD22" s="45"/>
      <c r="AE22" s="45"/>
      <c r="AF22" s="45"/>
      <c r="AG22" s="45"/>
      <c r="AH22" s="45"/>
      <c r="AI22" s="50"/>
      <c r="AJ22" s="45"/>
      <c r="AK22" s="45"/>
      <c r="AL22" s="45"/>
      <c r="AM22" s="45"/>
      <c r="AN22" s="45"/>
      <c r="AO22" s="45"/>
      <c r="AP22" s="45"/>
      <c r="AQ22" s="45"/>
      <c r="AR22" s="45"/>
    </row>
    <row r="23" ht="19.5" customHeight="1" spans="1:44">
      <c r="A23" s="42" t="s">
        <v>76</v>
      </c>
      <c r="B23" s="42" t="s">
        <v>261</v>
      </c>
      <c r="C23" s="42" t="s">
        <v>233</v>
      </c>
      <c r="D23" s="43" t="s">
        <v>234</v>
      </c>
      <c r="E23" s="42" t="s">
        <v>83</v>
      </c>
      <c r="F23" s="42" t="s">
        <v>84</v>
      </c>
      <c r="G23" s="42" t="s">
        <v>235</v>
      </c>
      <c r="H23" s="42" t="s">
        <v>134</v>
      </c>
      <c r="I23" s="42" t="s">
        <v>236</v>
      </c>
      <c r="J23" s="42" t="s">
        <v>134</v>
      </c>
      <c r="K23" s="45" t="s">
        <v>262</v>
      </c>
      <c r="L23" s="43" t="s">
        <v>238</v>
      </c>
      <c r="M23" s="43" t="s">
        <v>238</v>
      </c>
      <c r="N23" s="43" t="s">
        <v>239</v>
      </c>
      <c r="O23" s="45">
        <v>62.5</v>
      </c>
      <c r="P23" s="45">
        <v>62.5</v>
      </c>
      <c r="Q23" s="45">
        <v>62.5</v>
      </c>
      <c r="R23" s="45"/>
      <c r="S23" s="45"/>
      <c r="T23" s="45"/>
      <c r="U23" s="45"/>
      <c r="V23" s="45"/>
      <c r="W23" s="45"/>
      <c r="X23" s="45">
        <v>62.5</v>
      </c>
      <c r="Y23" s="45"/>
      <c r="Z23" s="45"/>
      <c r="AA23" s="45">
        <v>62.5</v>
      </c>
      <c r="AB23" s="45"/>
      <c r="AC23" s="45"/>
      <c r="AD23" s="45"/>
      <c r="AE23" s="45"/>
      <c r="AF23" s="45"/>
      <c r="AG23" s="45"/>
      <c r="AH23" s="45"/>
      <c r="AI23" s="50"/>
      <c r="AJ23" s="45"/>
      <c r="AK23" s="45"/>
      <c r="AL23" s="45"/>
      <c r="AM23" s="45"/>
      <c r="AN23" s="45"/>
      <c r="AO23" s="45"/>
      <c r="AP23" s="45"/>
      <c r="AQ23" s="45"/>
      <c r="AR23" s="45"/>
    </row>
    <row r="24" ht="19.5" customHeight="1" spans="1:44">
      <c r="A24" s="42" t="s">
        <v>76</v>
      </c>
      <c r="B24" s="42" t="s">
        <v>261</v>
      </c>
      <c r="C24" s="42" t="s">
        <v>233</v>
      </c>
      <c r="D24" s="43" t="s">
        <v>234</v>
      </c>
      <c r="E24" s="42" t="s">
        <v>83</v>
      </c>
      <c r="F24" s="42" t="s">
        <v>84</v>
      </c>
      <c r="G24" s="42" t="s">
        <v>235</v>
      </c>
      <c r="H24" s="42" t="s">
        <v>134</v>
      </c>
      <c r="I24" s="42" t="s">
        <v>236</v>
      </c>
      <c r="J24" s="42" t="s">
        <v>134</v>
      </c>
      <c r="K24" s="45" t="s">
        <v>262</v>
      </c>
      <c r="L24" s="43" t="s">
        <v>238</v>
      </c>
      <c r="M24" s="43" t="s">
        <v>238</v>
      </c>
      <c r="N24" s="43" t="s">
        <v>239</v>
      </c>
      <c r="O24" s="45">
        <v>6.75</v>
      </c>
      <c r="P24" s="45">
        <v>6.75</v>
      </c>
      <c r="Q24" s="45">
        <v>6.75</v>
      </c>
      <c r="R24" s="45"/>
      <c r="S24" s="45"/>
      <c r="T24" s="45"/>
      <c r="U24" s="45"/>
      <c r="V24" s="45"/>
      <c r="W24" s="45"/>
      <c r="X24" s="45">
        <v>6.75</v>
      </c>
      <c r="Y24" s="45"/>
      <c r="Z24" s="45">
        <v>6.75</v>
      </c>
      <c r="AA24" s="45"/>
      <c r="AB24" s="45"/>
      <c r="AC24" s="45"/>
      <c r="AD24" s="45"/>
      <c r="AE24" s="45"/>
      <c r="AF24" s="45"/>
      <c r="AG24" s="45"/>
      <c r="AH24" s="45"/>
      <c r="AI24" s="50"/>
      <c r="AJ24" s="45"/>
      <c r="AK24" s="45"/>
      <c r="AL24" s="45"/>
      <c r="AM24" s="45"/>
      <c r="AN24" s="45"/>
      <c r="AO24" s="45"/>
      <c r="AP24" s="45"/>
      <c r="AQ24" s="45"/>
      <c r="AR24" s="45"/>
    </row>
  </sheetData>
  <mergeCells count="52">
    <mergeCell ref="A2:AR2"/>
    <mergeCell ref="A3:C3"/>
    <mergeCell ref="P4:AI4"/>
    <mergeCell ref="AJ4:AL4"/>
    <mergeCell ref="AM4:AR4"/>
    <mergeCell ref="Q5:AB5"/>
    <mergeCell ref="AC5:AG5"/>
    <mergeCell ref="AK5:AL5"/>
    <mergeCell ref="R6:AB6"/>
    <mergeCell ref="AD6:AF6"/>
    <mergeCell ref="X7:AA7"/>
    <mergeCell ref="A10:N10"/>
    <mergeCell ref="A4:A8"/>
    <mergeCell ref="B4:B8"/>
    <mergeCell ref="C4:C8"/>
    <mergeCell ref="D4:D8"/>
    <mergeCell ref="E4:E8"/>
    <mergeCell ref="F4:F8"/>
    <mergeCell ref="G4:G8"/>
    <mergeCell ref="H4:H8"/>
    <mergeCell ref="I4:I8"/>
    <mergeCell ref="J4:J8"/>
    <mergeCell ref="K4:K8"/>
    <mergeCell ref="L4:L8"/>
    <mergeCell ref="M4:M8"/>
    <mergeCell ref="N4:N8"/>
    <mergeCell ref="O4:O8"/>
    <mergeCell ref="P5:P8"/>
    <mergeCell ref="Q6:Q8"/>
    <mergeCell ref="R7:R8"/>
    <mergeCell ref="S7:S8"/>
    <mergeCell ref="T7:T8"/>
    <mergeCell ref="U7:U8"/>
    <mergeCell ref="V7:V8"/>
    <mergeCell ref="W7:W8"/>
    <mergeCell ref="AB7:AB8"/>
    <mergeCell ref="AC6:AC8"/>
    <mergeCell ref="AD7:AD8"/>
    <mergeCell ref="AE7:AE8"/>
    <mergeCell ref="AF7:AF8"/>
    <mergeCell ref="AG6:AG8"/>
    <mergeCell ref="AH5:AH8"/>
    <mergeCell ref="AI5:AI8"/>
    <mergeCell ref="AJ5:AJ8"/>
    <mergeCell ref="AK6:AK8"/>
    <mergeCell ref="AL6:AL8"/>
    <mergeCell ref="AM5:AM8"/>
    <mergeCell ref="AN5:AN8"/>
    <mergeCell ref="AO5:AO8"/>
    <mergeCell ref="AP5:AP8"/>
    <mergeCell ref="AQ5:AQ8"/>
    <mergeCell ref="AR5:AR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3"/>
  <sheetViews>
    <sheetView showZeros="0" workbookViewId="0">
      <selection activeCell="A13" sqref="A13:B13"/>
    </sheetView>
  </sheetViews>
  <sheetFormatPr defaultColWidth="10.7083333333333" defaultRowHeight="14.25" customHeight="1"/>
  <cols>
    <col min="1" max="1" width="38" customWidth="1"/>
    <col min="2" max="2" width="48" customWidth="1"/>
    <col min="3" max="3" width="25.2833333333333" customWidth="1"/>
    <col min="4" max="4" width="41.1416666666667" customWidth="1"/>
    <col min="5" max="5" width="9" customWidth="1"/>
    <col min="6" max="6" width="13" customWidth="1"/>
    <col min="7" max="7" width="15.575" customWidth="1"/>
    <col min="8" max="19" width="23.2833333333333" customWidth="1"/>
    <col min="20" max="20" width="23.1416666666667" customWidth="1"/>
  </cols>
  <sheetData>
    <row r="1" ht="15.75" customHeight="1" spans="12:20">
      <c r="L1" s="19"/>
      <c r="M1" s="19"/>
      <c r="T1" s="25" t="s">
        <v>263</v>
      </c>
    </row>
    <row r="2" ht="41.25" customHeight="1" spans="1:20">
      <c r="A2" s="18" t="str">
        <f>"2026"&amp;"年部门政府采购预算表"</f>
        <v>2026年部门政府采购预算表</v>
      </c>
      <c r="B2" s="18"/>
      <c r="C2" s="18"/>
      <c r="D2" s="18"/>
      <c r="E2" s="18"/>
      <c r="F2" s="18"/>
      <c r="G2" s="18"/>
      <c r="H2" s="18"/>
      <c r="I2" s="18"/>
      <c r="J2" s="18"/>
      <c r="K2" s="18"/>
      <c r="L2" s="18"/>
      <c r="M2" s="18"/>
      <c r="N2" s="18"/>
      <c r="O2" s="18"/>
      <c r="P2" s="18"/>
      <c r="Q2" s="18"/>
      <c r="R2" s="18"/>
      <c r="S2" s="18"/>
      <c r="T2" s="18"/>
    </row>
    <row r="3" ht="18.75" customHeight="1" spans="1:20">
      <c r="A3" s="19" t="str">
        <f>"单位名称："&amp;"禄劝彝族苗族自治县马鹿塘乡中心学校"</f>
        <v>单位名称：禄劝彝族苗族自治县马鹿塘乡中心学校</v>
      </c>
      <c r="L3" s="19"/>
      <c r="M3" s="19"/>
      <c r="T3" s="25" t="s">
        <v>0</v>
      </c>
    </row>
    <row r="4" ht="15.75" customHeight="1" spans="1:20">
      <c r="A4" s="20" t="s">
        <v>58</v>
      </c>
      <c r="B4" s="20" t="s">
        <v>264</v>
      </c>
      <c r="C4" s="20" t="s">
        <v>265</v>
      </c>
      <c r="D4" s="20" t="s">
        <v>266</v>
      </c>
      <c r="E4" s="26" t="s">
        <v>267</v>
      </c>
      <c r="F4" s="20" t="s">
        <v>268</v>
      </c>
      <c r="G4" s="26" t="s">
        <v>269</v>
      </c>
      <c r="H4" s="20" t="s">
        <v>270</v>
      </c>
      <c r="I4" s="20"/>
      <c r="J4" s="20"/>
      <c r="K4" s="20"/>
      <c r="L4" s="20"/>
      <c r="M4" s="20"/>
      <c r="N4" s="20"/>
      <c r="O4" s="20"/>
      <c r="P4" s="20"/>
      <c r="Q4" s="20"/>
      <c r="R4" s="20"/>
      <c r="S4" s="20"/>
      <c r="T4" s="20"/>
    </row>
    <row r="5" ht="30.15" customHeight="1" spans="1:20">
      <c r="A5" s="26"/>
      <c r="B5" s="26"/>
      <c r="C5" s="26"/>
      <c r="D5" s="26"/>
      <c r="E5" s="26"/>
      <c r="F5" s="26"/>
      <c r="G5" s="26"/>
      <c r="H5" s="26" t="s">
        <v>61</v>
      </c>
      <c r="I5" s="26" t="s">
        <v>194</v>
      </c>
      <c r="J5" s="26" t="s">
        <v>218</v>
      </c>
      <c r="K5" s="26" t="s">
        <v>181</v>
      </c>
      <c r="L5" s="26"/>
      <c r="M5" s="26"/>
      <c r="N5" s="26" t="s">
        <v>183</v>
      </c>
      <c r="O5" s="26" t="s">
        <v>271</v>
      </c>
      <c r="P5" s="26"/>
      <c r="Q5" s="26"/>
      <c r="R5" s="26"/>
      <c r="S5" s="26"/>
      <c r="T5" s="26"/>
    </row>
    <row r="6" ht="27.9" customHeight="1" spans="1:20">
      <c r="A6" s="26"/>
      <c r="B6" s="26"/>
      <c r="C6" s="26"/>
      <c r="D6" s="26"/>
      <c r="E6" s="26"/>
      <c r="F6" s="26"/>
      <c r="G6" s="26"/>
      <c r="H6" s="26"/>
      <c r="I6" s="26" t="s">
        <v>64</v>
      </c>
      <c r="J6" s="26" t="s">
        <v>64</v>
      </c>
      <c r="K6" s="26" t="s">
        <v>178</v>
      </c>
      <c r="L6" s="26" t="s">
        <v>180</v>
      </c>
      <c r="M6" s="26" t="s">
        <v>181</v>
      </c>
      <c r="N6" s="26" t="s">
        <v>272</v>
      </c>
      <c r="O6" s="26" t="s">
        <v>64</v>
      </c>
      <c r="P6" s="26" t="s">
        <v>184</v>
      </c>
      <c r="Q6" s="26" t="s">
        <v>185</v>
      </c>
      <c r="R6" s="26" t="s">
        <v>187</v>
      </c>
      <c r="S6" s="26" t="s">
        <v>186</v>
      </c>
      <c r="T6" s="26" t="s">
        <v>188</v>
      </c>
    </row>
    <row r="7" ht="18" customHeight="1" spans="1:20">
      <c r="A7" s="20">
        <v>1</v>
      </c>
      <c r="B7" s="20" t="s">
        <v>71</v>
      </c>
      <c r="C7" s="20">
        <v>4</v>
      </c>
      <c r="D7" s="20">
        <v>5</v>
      </c>
      <c r="E7" s="20">
        <v>6</v>
      </c>
      <c r="F7" s="20">
        <v>7</v>
      </c>
      <c r="G7" s="20">
        <v>8</v>
      </c>
      <c r="H7" s="20">
        <v>9</v>
      </c>
      <c r="I7" s="20">
        <v>10</v>
      </c>
      <c r="J7" s="20">
        <v>11</v>
      </c>
      <c r="K7" s="20">
        <v>12</v>
      </c>
      <c r="L7" s="20">
        <v>13</v>
      </c>
      <c r="M7" s="20">
        <v>14</v>
      </c>
      <c r="N7" s="20">
        <v>15</v>
      </c>
      <c r="O7" s="20">
        <v>16</v>
      </c>
      <c r="P7" s="20">
        <v>17</v>
      </c>
      <c r="Q7" s="20">
        <v>18</v>
      </c>
      <c r="R7" s="20">
        <v>19</v>
      </c>
      <c r="S7" s="20">
        <v>20</v>
      </c>
      <c r="T7" s="20">
        <v>21</v>
      </c>
    </row>
    <row r="8" ht="21" customHeight="1" spans="1:20">
      <c r="A8" s="27" t="s">
        <v>61</v>
      </c>
      <c r="B8" s="27"/>
      <c r="C8" s="27"/>
      <c r="D8" s="27"/>
      <c r="E8" s="28"/>
      <c r="F8" s="29"/>
      <c r="G8" s="24"/>
      <c r="H8" s="24"/>
      <c r="I8" s="24"/>
      <c r="J8" s="24"/>
      <c r="K8" s="24"/>
      <c r="L8" s="24"/>
      <c r="M8" s="24"/>
      <c r="N8" s="24"/>
      <c r="O8" s="24"/>
      <c r="P8" s="24"/>
      <c r="Q8" s="24"/>
      <c r="R8" s="24"/>
      <c r="S8" s="24"/>
      <c r="T8" s="24"/>
    </row>
    <row r="9" ht="21" customHeight="1" spans="1:20">
      <c r="A9" s="28"/>
      <c r="B9" s="28"/>
      <c r="C9" s="28"/>
      <c r="D9" s="28"/>
      <c r="E9" s="28"/>
      <c r="F9" s="29"/>
      <c r="G9" s="24"/>
      <c r="H9" s="24"/>
      <c r="I9" s="24"/>
      <c r="J9" s="24"/>
      <c r="K9" s="24"/>
      <c r="L9" s="24"/>
      <c r="M9" s="24"/>
      <c r="N9" s="24"/>
      <c r="O9" s="24"/>
      <c r="P9" s="24"/>
      <c r="Q9" s="24"/>
      <c r="R9" s="24"/>
      <c r="S9" s="24"/>
      <c r="T9" s="24"/>
    </row>
    <row r="10" ht="21" customHeight="1" spans="1:20">
      <c r="A10" s="28"/>
      <c r="B10" s="28"/>
      <c r="C10" s="28"/>
      <c r="D10" s="28"/>
      <c r="E10" s="28"/>
      <c r="F10" s="29"/>
      <c r="G10" s="24"/>
      <c r="H10" s="24"/>
      <c r="I10" s="24"/>
      <c r="J10" s="24"/>
      <c r="K10" s="24"/>
      <c r="L10" s="24"/>
      <c r="M10" s="24"/>
      <c r="N10" s="24"/>
      <c r="O10" s="24"/>
      <c r="P10" s="24"/>
      <c r="Q10" s="24"/>
      <c r="R10" s="24"/>
      <c r="S10" s="24"/>
      <c r="T10" s="24"/>
    </row>
    <row r="11" ht="21" customHeight="1" spans="1:20">
      <c r="A11" s="28"/>
      <c r="B11" s="28"/>
      <c r="C11" s="28"/>
      <c r="D11" s="28"/>
      <c r="E11" s="28"/>
      <c r="F11" s="29"/>
      <c r="G11" s="24"/>
      <c r="H11" s="24"/>
      <c r="I11" s="24"/>
      <c r="J11" s="24"/>
      <c r="K11" s="24"/>
      <c r="L11" s="24"/>
      <c r="M11" s="24"/>
      <c r="N11" s="24"/>
      <c r="O11" s="24"/>
      <c r="P11" s="24"/>
      <c r="Q11" s="24"/>
      <c r="R11" s="24"/>
      <c r="S11" s="24"/>
      <c r="T11" s="24"/>
    </row>
    <row r="13" customHeight="1" spans="1:2">
      <c r="A13" s="23" t="s">
        <v>273</v>
      </c>
      <c r="B13" s="23"/>
    </row>
  </sheetData>
  <mergeCells count="16">
    <mergeCell ref="A2:T2"/>
    <mergeCell ref="A3:G3"/>
    <mergeCell ref="H4:T4"/>
    <mergeCell ref="J5:N5"/>
    <mergeCell ref="O5:T5"/>
    <mergeCell ref="A8:D8"/>
    <mergeCell ref="A13:B13"/>
    <mergeCell ref="A4:A6"/>
    <mergeCell ref="B4:B6"/>
    <mergeCell ref="C4:C6"/>
    <mergeCell ref="D4:D6"/>
    <mergeCell ref="E4:E6"/>
    <mergeCell ref="F4:F6"/>
    <mergeCell ref="G4:G6"/>
    <mergeCell ref="H5:H6"/>
    <mergeCell ref="I5:I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部门预算收支总表</vt:lpstr>
      <vt:lpstr>一般公共预算支出预算表</vt:lpstr>
      <vt:lpstr>一般公共预算支出预算工资福利支出预算表</vt:lpstr>
      <vt:lpstr>一般公共预算对个人和家庭补助支出预算表</vt:lpstr>
      <vt:lpstr>一般公共预算支出预算商品服务支出预算表 </vt:lpstr>
      <vt:lpstr>一般公共预算政府预算支出经济分类科目基本支出预算表</vt:lpstr>
      <vt:lpstr>支出预算资金来源表</vt:lpstr>
      <vt:lpstr>财政拨款（补助）项目支出明细表</vt:lpstr>
      <vt:lpstr>部门政府采购预算表</vt:lpstr>
      <vt:lpstr>政府购买服务预算表</vt:lpstr>
      <vt:lpstr>部门整体支出绩效目标表</vt:lpstr>
      <vt:lpstr>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2026-05-19T07:30:00Z</dcterms:created>
  <dcterms:modified xsi:type="dcterms:W3CDTF">2026-05-21T06:47:15Z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5B7C4C3A15BD430BA1E63A0268E21DD5</vt:lpwstr>
  </property>
  <property fmtid="{D5CDD505-2E9C-101B-9397-08002B2CF9AE}" pid="3" name="KSOProductBuildVer">
    <vt:lpwstr>2052-11.8.2.12089</vt:lpwstr>
  </property>
</Properties>
</file>