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对下转移支付预算表09-1" sheetId="13" r:id="rId14"/>
    <sheet name="对下转移支付绩效目标表09-2" sheetId="14" r:id="rId15"/>
    <sheet name="部门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部门新增资产配置表10!$A:$A,部门新增资产配置表10!$1:$1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<sst xmlns="http://schemas.openxmlformats.org/spreadsheetml/2006/main" count="579" uniqueCount="282">
  <si>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</si>
  <si>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</si>
  <si>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</si>
  <si>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</si>
  <si>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</si>
  <si>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</si>
  <si>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</si>
  <si>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</si>
  <si>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</si>
  <si>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</si>
  <si>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</si>
  <si>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</si>
  <si>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</si>
  <si>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</si>
  <si>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</si>
  <si>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</si>
  <si>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</si>
  <si>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</si>
  <si>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</si>
  <si>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</si>
  <si>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</si>
  <si>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</si>
  <si>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</si>
  <si>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</si>
  <si>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</si>
  <si>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</si>
  <si>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</si>
  <si>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</si>
  <si>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</si>
  <si>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</si>
  <si>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</si>
  <si>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</si>
  <si>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</si>
  <si>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</si>
  <si>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</si>
  <si>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</si>
  <si>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</si>
  <si>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</si>
  <si>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</si>
  <si>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</si>
  <si>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</si>
  <si>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</si>
  <si>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</si>
  <si>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</si>
  <si>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</si>
  <si>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</si>
  <si>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</si>
  <si>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</si>
  <si>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</si>
  <si>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</si>
  <si>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</si>
  <si>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</si>
  <si>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</si>
  <si>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</si>
  <si>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</si>
  <si>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</si>
  <si>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</si>
  <si>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</si>
  <si>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</si>
  <si>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</si>
  <si>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</si>
  <si>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</si>
  <si>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</si>
  <si>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</si>
  <si>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</si>
  <si>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</si>
  <si>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</si>
  <si>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</si>
  <si>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</si>
  <si>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117005</t>
  </si>
  <si>
    <t>禄劝彝族苗族自治县公共就业和人才服务中心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</si>
  <si>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</si>
  <si>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</si>
  <si>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</si>
  <si>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</si>
  <si>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</si>
  <si>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</si>
  <si>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</si>
  <si>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</si>
  <si>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</si>
  <si>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</si>
  <si>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</si>
  <si>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</si>
  <si>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</si>
  <si>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</si>
  <si>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</si>
  <si>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</si>
  <si>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</si>
  <si>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</si>
  <si>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</si>
  <si>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</si>
  <si>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</si>
  <si>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</si>
  <si>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</si>
  <si>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</si>
  <si>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</si>
  <si>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</si>
  <si>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</si>
  <si>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</si>
  <si>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20807</t>
  </si>
  <si>
    <t>就业补助</t>
  </si>
  <si>
    <t>2080701</t>
  </si>
  <si>
    <t>就业创业服务补助</t>
  </si>
  <si>
    <t>2080702</t>
  </si>
  <si>
    <t>职业培训补贴</t>
  </si>
  <si>
    <t>2080711</t>
  </si>
  <si>
    <t>就业见习补贴</t>
  </si>
  <si>
    <t>2080713</t>
  </si>
  <si>
    <t>求职和创业补贴</t>
  </si>
  <si>
    <t>2080799</t>
  </si>
  <si>
    <t>其他就业补助支出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</si>
  <si>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</si>
  <si>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</si>
  <si>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</si>
  <si>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</si>
  <si>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</si>
  <si>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</si>
  <si>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</si>
  <si>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</si>
  <si>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</si>
  <si>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</si>
  <si>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</si>
  <si>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</si>
  <si>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</si>
  <si>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</si>
  <si>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</si>
  <si>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</si>
  <si>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</si>
  <si>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</si>
  <si>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</si>
  <si>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</si>
  <si>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</si>
  <si>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</si>
  <si>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</si>
  <si>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</si>
  <si>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</si>
  <si>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</si>
  <si>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</si>
  <si>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</si>
  <si>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</si>
  <si>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</si>
  <si>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</si>
  <si>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</si>
  <si>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</si>
  <si>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</si>
  <si>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</si>
  <si>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</si>
  <si>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</si>
  <si>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</si>
  <si>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</si>
  <si>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</si>
  <si>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</si>
  <si>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</si>
  <si>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</si>
  <si>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</si>
  <si>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</si>
  <si>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</si>
  <si>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</si>
  <si>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</si>
  <si>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</si>
  <si>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</si>
  <si>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</si>
  <si>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</si>
  <si>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</si>
  <si>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</si>
  <si>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</si>
  <si>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</si>
  <si>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</si>
  <si>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</si>
  <si>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</si>
  <si>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</si>
  <si>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</si>
  <si>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</si>
  <si>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</si>
  <si>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</si>
  <si>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</si>
  <si>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</si>
  <si>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</si>
  <si>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</si>
  <si>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</si>
  <si>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</si>
  <si>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</si>
  <si>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</si>
  <si>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专项业务类</t>
  </si>
  <si>
    <t>530128251100004134604</t>
  </si>
  <si>
    <t>昆财社基〔2025〕14号2025年第一批中央就业补助资金</t>
  </si>
  <si>
    <t>30305</t>
  </si>
  <si>
    <t>生活补助</t>
  </si>
  <si>
    <t>530128251100004492101</t>
  </si>
  <si>
    <t>昆财社基〔2025〕47号市局下达2025年第二批中央就业补助资金</t>
  </si>
  <si>
    <t>民生类</t>
  </si>
  <si>
    <t>530128251100004134486</t>
  </si>
  <si>
    <t>昆财社基〔2025〕15号2025年省级第一批就业见习补贴资金和社区（村）基层治理专干补助经费</t>
  </si>
  <si>
    <t>530128251100004233976</t>
  </si>
  <si>
    <t>昆财社基〔2025〕18号市局下达高校毕业生就业见习市级生活补助经费</t>
  </si>
  <si>
    <t>30227</t>
  </si>
  <si>
    <t>委托业务费</t>
  </si>
  <si>
    <t>530128251100004345361</t>
  </si>
  <si>
    <t>昆财社基〔2025〕4号市局下达2024年省级就业创业及农村劳动力转移专项资金</t>
  </si>
  <si>
    <t>530128251100004434304</t>
  </si>
  <si>
    <t>昆财社基〔2025〕43号市局下达2025年企业下岗失业参战退役人员就业补助资金</t>
  </si>
  <si>
    <t>530128251100004434319</t>
  </si>
  <si>
    <t>昆财社基〔2025〕27号市局下达2025年促进农民转移就业培训市级补助资金</t>
  </si>
  <si>
    <t>530128251100004451734</t>
  </si>
  <si>
    <t>昆财社基〔2025〕33号市局下达2025年省级就业见习补贴资金补助经费</t>
  </si>
  <si>
    <t>530128251100004452110</t>
  </si>
  <si>
    <t>昆财社基〔2025〕33号市局下达2025年省级社区（村）基层治理专干补助经费</t>
  </si>
  <si>
    <t>530128251100004468467</t>
  </si>
  <si>
    <t>昆财社基〔2025〕45号市局分配下达2026届高校毕业生一次性求职补贴资金</t>
  </si>
  <si>
    <t>事业发展类</t>
  </si>
  <si>
    <t>530128251100004606661</t>
  </si>
  <si>
    <t>昆财社基〔2025〕55号市局分配下达2025年公共就业服务能力提升示范项目第一批资金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</si>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</sst>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,##0.00;-#,##0.00;;@"/>
    <numFmt numFmtId="177" formatCode="#,##0;-#,##0;;@"/>
    <numFmt numFmtId="178" formatCode="HH:mm:ss"/>
    <numFmt numFmtId="179" formatCode="yyyy-MM-dd"/>
    <numFmt numFmtId="180" formatCode="yyyy-MM-dd HH:mm:ss"/>
  </numFmts>
  <fonts count="16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6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1" quotePrefix="0"/>
    <xf numFmtId="176" fontId="1" fillId="0" borderId="2">
      <alignment horizontal="right" vertical="center"/>
    </xf>
    <xf numFmtId="49" fontId="1" fillId="0" borderId="2">
      <alignment horizontal="left" vertical="center" wrapText="1"/>
    </xf>
    <xf numFmtId="178" fontId="1" fillId="0" borderId="2">
      <alignment horizontal="right" vertical="center"/>
    </xf>
    <xf numFmtId="179" fontId="1" fillId="0" borderId="2">
      <alignment horizontal="right" vertical="center"/>
    </xf>
    <xf numFmtId="180" fontId="1" fillId="0" borderId="2">
      <alignment horizontal="right" vertical="center"/>
    </xf>
    <xf numFmtId="10" fontId="1" fillId="0" borderId="2">
      <alignment horizontal="right" vertical="center"/>
    </xf>
    <xf numFmtId="177" fontId="1" fillId="0" borderId="2">
      <alignment horizontal="right" vertical="center"/>
    </xf>
  </cellStyleXfs>
  <cellXfs count="207">
    <xf numFmtId="0" fontId="0" fillId="0" borderId="1" xfId="0" applyFont="1" applyBorder="1" quotePrefix="0"/>
    <xf numFmtId="176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8" fontId="1" fillId="0" borderId="2" xfId="3" applyFont="1" applyBorder="1" applyNumberFormat="1">
      <alignment horizontal="right" vertical="center"/>
    </xf>
    <xf numFmtId="179" fontId="1" fillId="0" borderId="2" xfId="4" applyFont="1" applyBorder="1" applyNumberFormat="1">
      <alignment horizontal="right" vertical="center"/>
    </xf>
    <xf numFmtId="180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7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6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6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7" fontId="7" fillId="0" borderId="2" xfId="7" applyFont="1" applyBorder="1" applyNumberFormat="1" quotePrefix="0">
      <alignment horizontal="center" vertical="center"/>
    </xf>
    <xf numFmtId="177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/>
      <protection locked="0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  <protection locked="0"/>
    </xf>
    <xf numFmtId="0" fontId="3" fillId="2" borderId="15" xfId="0" applyFont="1" applyFill="1" applyBorder="1" quotePrefix="0">
      <alignment horizontal="left" vertical="center"/>
    </xf>
    <xf numFmtId="176" fontId="7" fillId="0" borderId="15" xfId="0" applyFont="1" applyBorder="1" applyNumberFormat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2" fillId="0" borderId="11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69FFA62-B8B7-4BED-0C17-0CF3C40BC523}" mc:Ignorable="x14ac xr xr2 xr3">
  <sheetPr>
    <outlinePr summaryRight="0"/>
    <pageSetUpPr fitToPage="1"/>
  </sheetPr>
  <dimension ref="A1:D36"/>
  <sheetViews>
    <sheetView topLeftCell="A26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"单位名称："&amp;"禄劝彝族苗族自治县公共就业和人才服务中心"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/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2324811.1</v>
      </c>
    </row>
    <row customHeight="1" ht="17.25">
      <c r="A14" s="16" t="s">
        <v>23</v>
      </c>
      <c r="B14" s="17"/>
      <c r="C14" s="19" t="s">
        <v>24</v>
      </c>
      <c r="D14" s="17"/>
    </row>
    <row customHeight="1" ht="17.25">
      <c r="A15" s="16" t="s">
        <v>25</v>
      </c>
      <c r="B15" s="17"/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/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0</v>
      </c>
      <c r="C32" s="21" t="s">
        <v>44</v>
      </c>
      <c r="D32" s="17">
        <v>2324811.1</v>
      </c>
    </row>
    <row customHeight="1" ht="16.5">
      <c r="A33" s="20" t="s">
        <v>45</v>
      </c>
      <c r="B33" s="17">
        <v>2324811.1</v>
      </c>
      <c r="C33" s="20" t="s">
        <v>46</v>
      </c>
      <c r="D33" s="17"/>
    </row>
    <row customHeight="1" ht="16.5">
      <c r="A34" s="19" t="s">
        <v>47</v>
      </c>
      <c r="B34" s="17">
        <v>2324811.1</v>
      </c>
      <c r="C34" s="19" t="s">
        <v>47</v>
      </c>
      <c r="D34" s="17"/>
    </row>
    <row customHeight="1" ht="16.5">
      <c r="A35" s="19" t="s">
        <v>48</v>
      </c>
      <c r="B35" s="17"/>
      <c r="C35" s="19" t="s">
        <v>49</v>
      </c>
      <c r="D35" s="17"/>
    </row>
    <row customHeight="1" ht="16.5">
      <c r="A36" s="22" t="s">
        <v>50</v>
      </c>
      <c r="B36" s="17">
        <v>2324811.1</v>
      </c>
      <c r="C36" s="22" t="s">
        <v>51</v>
      </c>
      <c r="D36" s="17">
        <v>2324811.1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8AB8353-1DE9-60E3-4F4B-3DAE5D74888F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38">
        <v>1</v>
      </c>
      <c r="B1" s="139">
        <v>0</v>
      </c>
      <c r="C1" s="138">
        <v>1</v>
      </c>
      <c r="D1" s="69"/>
      <c r="E1" s="69"/>
      <c r="F1" s="125" t="s">
        <v>222</v>
      </c>
    </row>
    <row customHeight="1" ht="42">
      <c r="A2" s="140">
        <f>"2026"&amp;"年部门政府性基金预算支出预算表"</f>
      </c>
      <c r="B2" s="141" t="s">
        <v>223</v>
      </c>
      <c r="C2" s="142"/>
      <c r="D2" s="67"/>
      <c r="E2" s="67"/>
      <c r="F2" s="67"/>
    </row>
    <row customHeight="1" ht="13.5">
      <c r="A3" s="68">
        <f>"单位名称："&amp;"禄劝彝族苗族自治县公共就业和人才服务中心"</f>
      </c>
      <c r="B3" s="68" t="s">
        <v>224</v>
      </c>
      <c r="C3" s="138"/>
      <c r="D3" s="69"/>
      <c r="E3" s="69"/>
      <c r="F3" s="125" t="s">
        <v>1</v>
      </c>
    </row>
    <row customHeight="1" ht="19.5">
      <c r="A4" s="72" t="s">
        <v>159</v>
      </c>
      <c r="B4" s="143" t="s">
        <v>72</v>
      </c>
      <c r="C4" s="72" t="s">
        <v>73</v>
      </c>
      <c r="D4" s="113" t="s">
        <v>225</v>
      </c>
      <c r="E4" s="74"/>
      <c r="F4" s="75"/>
    </row>
    <row customHeight="1" ht="18.75">
      <c r="A5" s="112"/>
      <c r="B5" s="144"/>
      <c r="C5" s="112"/>
      <c r="D5" s="145" t="s">
        <v>55</v>
      </c>
      <c r="E5" s="113" t="s">
        <v>75</v>
      </c>
      <c r="F5" s="145" t="s">
        <v>76</v>
      </c>
    </row>
    <row customHeight="1" ht="18.75">
      <c r="A6" s="135">
        <v>1</v>
      </c>
      <c r="B6" s="146" t="s">
        <v>83</v>
      </c>
      <c r="C6" s="135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149</v>
      </c>
      <c r="B9" s="27" t="s">
        <v>149</v>
      </c>
      <c r="C9" s="147" t="s">
        <v>149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57104A9-27BF-D93F-52E5-E809C7F83D55}" mc:Ignorable="x14ac xr xr2 xr3">
  <sheetPr>
    <outlinePr summaryRight="0"/>
    <pageSetUpPr fitToPage="1"/>
  </sheetPr>
  <dimension ref="A1:S10"/>
  <sheetViews>
    <sheetView topLeftCell="A1" showZeros="0" workbookViewId="0"/>
  </sheetViews>
  <sheetFormatPr defaultColWidth="9.140625" customHeight="1" defaultRowHeight="14.25"/>
  <cols>
    <col min="1" max="2" width="32.57421875" customWidth="1"/>
    <col min="3" max="3" width="41.140625" customWidth="1"/>
    <col min="4" max="4" width="21.7109375" customWidth="1"/>
    <col min="5" max="5" width="35.28125" customWidth="1"/>
    <col min="6" max="6" width="7.7109375" customWidth="1"/>
    <col min="7" max="7" width="11.140625" customWidth="1"/>
    <col min="8" max="8" width="13.28125" customWidth="1"/>
    <col min="9" max="18" width="20.00390625" customWidth="1"/>
    <col min="19" max="19" width="19.8515625" customWidth="1"/>
  </cols>
  <sheetData>
    <row customHeight="1" ht="15.75">
      <c r="B1" s="98"/>
      <c r="C1" s="98"/>
      <c r="R1" s="99"/>
      <c r="S1" s="99" t="s">
        <v>226</v>
      </c>
    </row>
    <row customHeight="1" ht="41.25">
      <c r="A2" s="148">
        <f>"2026"&amp;"年部门政府采购预算表"</f>
      </c>
      <c r="B2" s="100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100"/>
      <c r="N2" s="101"/>
      <c r="O2" s="101"/>
      <c r="P2" s="100"/>
      <c r="Q2" s="101"/>
      <c r="R2" s="100"/>
      <c r="S2" s="100"/>
    </row>
    <row customHeight="1" ht="18.75">
      <c r="A3" s="89">
        <f>"单位名称："&amp;"禄劝彝族苗族自治县公共就业和人才服务中心"</f>
      </c>
      <c r="B3" s="104"/>
      <c r="C3" s="104"/>
      <c r="D3" s="105"/>
      <c r="E3" s="105"/>
      <c r="F3" s="105"/>
      <c r="G3" s="105"/>
      <c r="H3" s="105"/>
      <c r="I3" s="105"/>
      <c r="J3" s="105"/>
      <c r="K3" s="105"/>
      <c r="L3" s="105"/>
      <c r="R3" s="149"/>
      <c r="S3" s="125" t="s">
        <v>1</v>
      </c>
    </row>
    <row customHeight="1" ht="15.75">
      <c r="A4" s="126" t="s">
        <v>158</v>
      </c>
      <c r="B4" s="150" t="s">
        <v>159</v>
      </c>
      <c r="C4" s="150" t="s">
        <v>227</v>
      </c>
      <c r="D4" s="151" t="s">
        <v>228</v>
      </c>
      <c r="E4" s="151" t="s">
        <v>229</v>
      </c>
      <c r="F4" s="151" t="s">
        <v>230</v>
      </c>
      <c r="G4" s="151" t="s">
        <v>231</v>
      </c>
      <c r="H4" s="151" t="s">
        <v>232</v>
      </c>
      <c r="I4" s="152" t="s">
        <v>166</v>
      </c>
      <c r="J4" s="152"/>
      <c r="K4" s="152"/>
      <c r="L4" s="152"/>
      <c r="M4" s="108"/>
      <c r="N4" s="152"/>
      <c r="O4" s="152"/>
      <c r="P4" s="107"/>
      <c r="Q4" s="152"/>
      <c r="R4" s="108"/>
      <c r="S4" s="109"/>
    </row>
    <row customHeight="1" ht="17.25">
      <c r="A5" s="128"/>
      <c r="B5" s="153"/>
      <c r="C5" s="153"/>
      <c r="D5" s="154"/>
      <c r="E5" s="154"/>
      <c r="F5" s="154"/>
      <c r="G5" s="154"/>
      <c r="H5" s="154"/>
      <c r="I5" s="154" t="s">
        <v>55</v>
      </c>
      <c r="J5" s="154" t="s">
        <v>58</v>
      </c>
      <c r="K5" s="154" t="s">
        <v>233</v>
      </c>
      <c r="L5" s="154" t="s">
        <v>234</v>
      </c>
      <c r="M5" s="155" t="s">
        <v>235</v>
      </c>
      <c r="N5" s="156" t="s">
        <v>236</v>
      </c>
      <c r="O5" s="156"/>
      <c r="P5" s="157"/>
      <c r="Q5" s="156"/>
      <c r="R5" s="158"/>
      <c r="S5" s="159"/>
    </row>
    <row customHeight="1" ht="54">
      <c r="A6" s="131"/>
      <c r="B6" s="159"/>
      <c r="C6" s="159"/>
      <c r="D6" s="160"/>
      <c r="E6" s="160"/>
      <c r="F6" s="160"/>
      <c r="G6" s="160"/>
      <c r="H6" s="160"/>
      <c r="I6" s="160"/>
      <c r="J6" s="160" t="s">
        <v>57</v>
      </c>
      <c r="K6" s="160"/>
      <c r="L6" s="160"/>
      <c r="M6" s="161"/>
      <c r="N6" s="160" t="s">
        <v>57</v>
      </c>
      <c r="O6" s="160" t="s">
        <v>64</v>
      </c>
      <c r="P6" s="159" t="s">
        <v>65</v>
      </c>
      <c r="Q6" s="160" t="s">
        <v>66</v>
      </c>
      <c r="R6" s="161" t="s">
        <v>67</v>
      </c>
      <c r="S6" s="159" t="s">
        <v>68</v>
      </c>
    </row>
    <row customHeight="1" ht="18">
      <c r="A7" s="162">
        <v>1</v>
      </c>
      <c r="B7" s="162" t="s">
        <v>83</v>
      </c>
      <c r="C7" s="163">
        <v>3</v>
      </c>
      <c r="D7" s="163">
        <v>4</v>
      </c>
      <c r="E7" s="162">
        <v>5</v>
      </c>
      <c r="F7" s="162">
        <v>6</v>
      </c>
      <c r="G7" s="162">
        <v>7</v>
      </c>
      <c r="H7" s="162">
        <v>8</v>
      </c>
      <c r="I7" s="162">
        <v>9</v>
      </c>
      <c r="J7" s="162">
        <v>10</v>
      </c>
      <c r="K7" s="162">
        <v>11</v>
      </c>
      <c r="L7" s="162">
        <v>12</v>
      </c>
      <c r="M7" s="162">
        <v>13</v>
      </c>
      <c r="N7" s="162">
        <v>14</v>
      </c>
      <c r="O7" s="162">
        <v>15</v>
      </c>
      <c r="P7" s="162">
        <v>16</v>
      </c>
      <c r="Q7" s="162">
        <v>17</v>
      </c>
      <c r="R7" s="162">
        <v>18</v>
      </c>
      <c r="S7" s="162">
        <v>19</v>
      </c>
    </row>
    <row customHeight="1" ht="21">
      <c r="A8" s="164"/>
      <c r="B8" s="165"/>
      <c r="C8" s="165"/>
      <c r="D8" s="166"/>
      <c r="E8" s="166"/>
      <c r="F8" s="166"/>
      <c r="G8" s="16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21">
      <c r="A9" s="168" t="s">
        <v>149</v>
      </c>
      <c r="B9" s="169"/>
      <c r="C9" s="169"/>
      <c r="D9" s="170"/>
      <c r="E9" s="170"/>
      <c r="F9" s="170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  <row customHeight="1" ht="21">
      <c r="A10" s="171" t="s">
        <v>237</v>
      </c>
      <c r="B10" s="172"/>
      <c r="C10" s="172"/>
      <c r="D10" s="171"/>
      <c r="E10" s="171"/>
      <c r="F10" s="171"/>
      <c r="G10" s="173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</row>
  </sheetData>
  <mergeCells count="19">
    <mergeCell ref="A9:G9"/>
    <mergeCell ref="J5:J6"/>
    <mergeCell ref="C4:C6"/>
    <mergeCell ref="B4:B6"/>
    <mergeCell ref="N5:S5"/>
    <mergeCell ref="A2:S2"/>
    <mergeCell ref="A4:A6"/>
    <mergeCell ref="D4:D6"/>
    <mergeCell ref="E4:E6"/>
    <mergeCell ref="F4:F6"/>
    <mergeCell ref="G4:G6"/>
    <mergeCell ref="H4:H6"/>
    <mergeCell ref="I4:S4"/>
    <mergeCell ref="K5:K6"/>
    <mergeCell ref="L5:L6"/>
    <mergeCell ref="A3:H3"/>
    <mergeCell ref="M5:M6"/>
    <mergeCell ref="I5:I6"/>
    <mergeCell ref="A10:S10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4FFCDC9-8515-170E-CC4A-96C644F481C2}" mc:Ignorable="x14ac xr xr2 xr3">
  <sheetPr>
    <outlinePr summaryRight="0"/>
    <pageSetUpPr fitToPage="1"/>
  </sheetPr>
  <dimension ref="A1:T9"/>
  <sheetViews>
    <sheetView topLeftCell="H1" showZeros="0" workbookViewId="0"/>
  </sheetViews>
  <sheetFormatPr defaultColWidth="9.140625" customHeight="1" defaultRowHeight="14.25"/>
  <cols>
    <col min="1" max="5" width="39.140625" customWidth="1"/>
    <col min="6" max="6" width="27.57421875" customWidth="1"/>
    <col min="7" max="7" width="28.57421875" customWidth="1"/>
    <col min="8" max="8" width="28.140625" customWidth="1"/>
    <col min="9" max="9" width="39.140625" customWidth="1"/>
    <col min="10" max="18" width="20.421875" customWidth="1"/>
    <col min="19" max="20" width="20.28125" customWidth="1"/>
  </cols>
  <sheetData>
    <row customHeight="1" ht="16.5">
      <c r="A1" s="175"/>
      <c r="B1" s="98"/>
      <c r="C1" s="98"/>
      <c r="D1" s="98"/>
      <c r="E1" s="98"/>
      <c r="F1" s="98"/>
      <c r="G1" s="98"/>
      <c r="H1" s="175"/>
      <c r="I1" s="175"/>
      <c r="J1" s="175"/>
      <c r="K1" s="175"/>
      <c r="L1" s="175"/>
      <c r="M1" s="175"/>
      <c r="N1" s="176"/>
      <c r="O1" s="175"/>
      <c r="P1" s="175"/>
      <c r="Q1" s="98"/>
      <c r="R1" s="175"/>
      <c r="S1" s="177"/>
      <c r="T1" s="177" t="s">
        <v>238</v>
      </c>
    </row>
    <row customHeight="1" ht="41.25">
      <c r="A2" s="178">
        <f>"2026"&amp;"年部门政府购买服务预算表"</f>
      </c>
      <c r="B2" s="100"/>
      <c r="C2" s="100"/>
      <c r="D2" s="100"/>
      <c r="E2" s="100"/>
      <c r="F2" s="100"/>
      <c r="G2" s="100"/>
      <c r="H2" s="179"/>
      <c r="I2" s="179"/>
      <c r="J2" s="179"/>
      <c r="K2" s="179"/>
      <c r="L2" s="179"/>
      <c r="M2" s="179"/>
      <c r="N2" s="180"/>
      <c r="O2" s="179"/>
      <c r="P2" s="179"/>
      <c r="Q2" s="100"/>
      <c r="R2" s="179"/>
      <c r="S2" s="180"/>
      <c r="T2" s="100"/>
    </row>
    <row customHeight="1" ht="22.5">
      <c r="A3" s="181">
        <f>"单位名称："&amp;"禄劝彝族苗族自治县公共就业和人才服务中心"</f>
      </c>
      <c r="B3" s="104"/>
      <c r="C3" s="104"/>
      <c r="D3" s="104"/>
      <c r="E3" s="104"/>
      <c r="F3" s="104"/>
      <c r="G3" s="104"/>
      <c r="H3" s="182"/>
      <c r="I3" s="182"/>
      <c r="J3" s="182"/>
      <c r="K3" s="182"/>
      <c r="L3" s="182"/>
      <c r="M3" s="182"/>
      <c r="N3" s="176"/>
      <c r="O3" s="175"/>
      <c r="P3" s="175"/>
      <c r="Q3" s="98"/>
      <c r="R3" s="175"/>
      <c r="S3" s="183"/>
      <c r="T3" s="177" t="s">
        <v>1</v>
      </c>
    </row>
    <row customHeight="1" ht="24">
      <c r="A4" s="126" t="s">
        <v>158</v>
      </c>
      <c r="B4" s="150" t="s">
        <v>159</v>
      </c>
      <c r="C4" s="150" t="s">
        <v>227</v>
      </c>
      <c r="D4" s="150" t="s">
        <v>239</v>
      </c>
      <c r="E4" s="150" t="s">
        <v>240</v>
      </c>
      <c r="F4" s="150" t="s">
        <v>241</v>
      </c>
      <c r="G4" s="150" t="s">
        <v>242</v>
      </c>
      <c r="H4" s="151" t="s">
        <v>243</v>
      </c>
      <c r="I4" s="151" t="s">
        <v>244</v>
      </c>
      <c r="J4" s="152" t="s">
        <v>166</v>
      </c>
      <c r="K4" s="152"/>
      <c r="L4" s="152"/>
      <c r="M4" s="152"/>
      <c r="N4" s="108"/>
      <c r="O4" s="152"/>
      <c r="P4" s="152"/>
      <c r="Q4" s="107"/>
      <c r="R4" s="152"/>
      <c r="S4" s="108"/>
      <c r="T4" s="109"/>
    </row>
    <row customHeight="1" ht="24">
      <c r="A5" s="128"/>
      <c r="B5" s="153"/>
      <c r="C5" s="153"/>
      <c r="D5" s="153"/>
      <c r="E5" s="153"/>
      <c r="F5" s="153"/>
      <c r="G5" s="153"/>
      <c r="H5" s="154"/>
      <c r="I5" s="154"/>
      <c r="J5" s="154" t="s">
        <v>55</v>
      </c>
      <c r="K5" s="154" t="s">
        <v>58</v>
      </c>
      <c r="L5" s="154" t="s">
        <v>233</v>
      </c>
      <c r="M5" s="154" t="s">
        <v>234</v>
      </c>
      <c r="N5" s="155" t="s">
        <v>235</v>
      </c>
      <c r="O5" s="156" t="s">
        <v>236</v>
      </c>
      <c r="P5" s="156"/>
      <c r="Q5" s="157"/>
      <c r="R5" s="156"/>
      <c r="S5" s="158"/>
      <c r="T5" s="159"/>
    </row>
    <row customHeight="1" ht="54">
      <c r="A6" s="131"/>
      <c r="B6" s="159"/>
      <c r="C6" s="159"/>
      <c r="D6" s="159"/>
      <c r="E6" s="159"/>
      <c r="F6" s="159"/>
      <c r="G6" s="159"/>
      <c r="H6" s="160"/>
      <c r="I6" s="160"/>
      <c r="J6" s="160"/>
      <c r="K6" s="160" t="s">
        <v>57</v>
      </c>
      <c r="L6" s="160"/>
      <c r="M6" s="160"/>
      <c r="N6" s="161"/>
      <c r="O6" s="160" t="s">
        <v>57</v>
      </c>
      <c r="P6" s="160" t="s">
        <v>64</v>
      </c>
      <c r="Q6" s="159" t="s">
        <v>65</v>
      </c>
      <c r="R6" s="160" t="s">
        <v>66</v>
      </c>
      <c r="S6" s="161" t="s">
        <v>67</v>
      </c>
      <c r="T6" s="159" t="s">
        <v>68</v>
      </c>
    </row>
    <row customHeight="1" ht="17.25">
      <c r="A7" s="78">
        <v>1</v>
      </c>
      <c r="B7" s="159">
        <v>2</v>
      </c>
      <c r="C7" s="78">
        <v>3</v>
      </c>
      <c r="D7" s="78">
        <v>4</v>
      </c>
      <c r="E7" s="159">
        <v>5</v>
      </c>
      <c r="F7" s="78">
        <v>6</v>
      </c>
      <c r="G7" s="78">
        <v>7</v>
      </c>
      <c r="H7" s="159">
        <v>8</v>
      </c>
      <c r="I7" s="78">
        <v>9</v>
      </c>
      <c r="J7" s="78">
        <v>10</v>
      </c>
      <c r="K7" s="159">
        <v>11</v>
      </c>
      <c r="L7" s="78">
        <v>12</v>
      </c>
      <c r="M7" s="78">
        <v>13</v>
      </c>
      <c r="N7" s="159">
        <v>14</v>
      </c>
      <c r="O7" s="78">
        <v>15</v>
      </c>
      <c r="P7" s="78">
        <v>16</v>
      </c>
      <c r="Q7" s="159">
        <v>17</v>
      </c>
      <c r="R7" s="78">
        <v>18</v>
      </c>
      <c r="S7" s="78">
        <v>19</v>
      </c>
      <c r="T7" s="78">
        <v>20</v>
      </c>
    </row>
    <row customHeight="1" ht="21">
      <c r="A8" s="184"/>
      <c r="B8" s="184"/>
      <c r="C8" s="184"/>
      <c r="D8" s="184"/>
      <c r="E8" s="184"/>
      <c r="F8" s="184"/>
      <c r="G8" s="184"/>
      <c r="H8" s="184"/>
      <c r="I8" s="184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customHeight="1" ht="21">
      <c r="A9" s="168" t="s">
        <v>149</v>
      </c>
      <c r="B9" s="169"/>
      <c r="C9" s="169"/>
      <c r="D9" s="169"/>
      <c r="E9" s="169"/>
      <c r="F9" s="169"/>
      <c r="G9" s="169"/>
      <c r="H9" s="170"/>
      <c r="I9" s="35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</sheetData>
  <mergeCells count="19">
    <mergeCell ref="A9:I9"/>
    <mergeCell ref="K5:K6"/>
    <mergeCell ref="B4:B6"/>
    <mergeCell ref="C4:C6"/>
    <mergeCell ref="F4:F6"/>
    <mergeCell ref="G4:G6"/>
    <mergeCell ref="D4:D6"/>
    <mergeCell ref="E4:E6"/>
    <mergeCell ref="A2:T2"/>
    <mergeCell ref="A4:A6"/>
    <mergeCell ref="H4:H6"/>
    <mergeCell ref="I4:I6"/>
    <mergeCell ref="J4:T4"/>
    <mergeCell ref="L5:L6"/>
    <mergeCell ref="M5:M6"/>
    <mergeCell ref="A3:I3"/>
    <mergeCell ref="N5:N6"/>
    <mergeCell ref="J5:J6"/>
    <mergeCell ref="O5:T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E890654-93B1-C8D8-9548-49925C67A758}" mc:Ignorable="x14ac xr xr2 xr3">
  <sheetPr>
    <outlinePr summaryRight="0"/>
    <pageSetUpPr fitToPage="1"/>
  </sheetPr>
  <dimension ref="A1:X8"/>
  <sheetViews>
    <sheetView topLeftCell="A1" showZeros="0" workbookViewId="0"/>
  </sheetViews>
  <sheetFormatPr defaultColWidth="9.140625" customHeight="1" defaultRowHeight="14.25"/>
  <cols>
    <col min="1" max="1" width="37.7109375" customWidth="1"/>
    <col min="2" max="24" width="20.00390625" customWidth="1"/>
  </cols>
  <sheetData>
    <row customHeight="1" ht="17.25">
      <c r="D1" s="66"/>
      <c r="W1" s="99"/>
      <c r="X1" s="99" t="s">
        <v>245</v>
      </c>
    </row>
    <row customHeight="1" ht="41.25">
      <c r="A2" s="148">
        <f>"2026"&amp;"年对下转移支付预算表"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0"/>
      <c r="X2" s="100"/>
    </row>
    <row customHeight="1" ht="18">
      <c r="A3" s="181">
        <f>"单位名称："&amp;"禄劝彝族苗族自治县公共就业和人才服务中心"</f>
      </c>
      <c r="B3" s="182"/>
      <c r="C3" s="182"/>
      <c r="D3" s="185"/>
      <c r="E3" s="175"/>
      <c r="F3" s="175"/>
      <c r="G3" s="175"/>
      <c r="H3" s="175"/>
      <c r="I3" s="175"/>
      <c r="W3" s="149"/>
      <c r="X3" s="149" t="s">
        <v>1</v>
      </c>
    </row>
    <row customHeight="1" ht="19.5">
      <c r="A4" s="127" t="s">
        <v>246</v>
      </c>
      <c r="B4" s="113" t="s">
        <v>166</v>
      </c>
      <c r="C4" s="74"/>
      <c r="D4" s="74"/>
      <c r="E4" s="113" t="s">
        <v>247</v>
      </c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107"/>
      <c r="X4" s="109"/>
    </row>
    <row customHeight="1" ht="40.5">
      <c r="A5" s="78"/>
      <c r="B5" s="111" t="s">
        <v>55</v>
      </c>
      <c r="C5" s="126" t="s">
        <v>58</v>
      </c>
      <c r="D5" s="186" t="s">
        <v>233</v>
      </c>
      <c r="E5" s="92" t="s">
        <v>248</v>
      </c>
      <c r="F5" s="92" t="s">
        <v>249</v>
      </c>
      <c r="G5" s="92" t="s">
        <v>250</v>
      </c>
      <c r="H5" s="92" t="s">
        <v>251</v>
      </c>
      <c r="I5" s="92" t="s">
        <v>252</v>
      </c>
      <c r="J5" s="92" t="s">
        <v>253</v>
      </c>
      <c r="K5" s="92" t="s">
        <v>254</v>
      </c>
      <c r="L5" s="92" t="s">
        <v>255</v>
      </c>
      <c r="M5" s="92" t="s">
        <v>256</v>
      </c>
      <c r="N5" s="92" t="s">
        <v>257</v>
      </c>
      <c r="O5" s="92" t="s">
        <v>258</v>
      </c>
      <c r="P5" s="92" t="s">
        <v>259</v>
      </c>
      <c r="Q5" s="92" t="s">
        <v>260</v>
      </c>
      <c r="R5" s="92" t="s">
        <v>261</v>
      </c>
      <c r="S5" s="92" t="s">
        <v>262</v>
      </c>
      <c r="T5" s="92" t="s">
        <v>263</v>
      </c>
      <c r="U5" s="92" t="s">
        <v>264</v>
      </c>
      <c r="V5" s="92" t="s">
        <v>265</v>
      </c>
      <c r="W5" s="92" t="s">
        <v>266</v>
      </c>
      <c r="X5" s="187" t="s">
        <v>267</v>
      </c>
    </row>
    <row customHeight="1" ht="19.5">
      <c r="A6" s="133">
        <v>1</v>
      </c>
      <c r="B6" s="133">
        <v>2</v>
      </c>
      <c r="C6" s="133">
        <v>3</v>
      </c>
      <c r="D6" s="84">
        <v>4</v>
      </c>
      <c r="E6" s="119">
        <v>5</v>
      </c>
      <c r="F6" s="133">
        <v>6</v>
      </c>
      <c r="G6" s="133">
        <v>7</v>
      </c>
      <c r="H6" s="84">
        <v>8</v>
      </c>
      <c r="I6" s="133">
        <v>9</v>
      </c>
      <c r="J6" s="133">
        <v>10</v>
      </c>
      <c r="K6" s="133">
        <v>11</v>
      </c>
      <c r="L6" s="84">
        <v>12</v>
      </c>
      <c r="M6" s="133">
        <v>13</v>
      </c>
      <c r="N6" s="133">
        <v>14</v>
      </c>
      <c r="O6" s="133">
        <v>15</v>
      </c>
      <c r="P6" s="84">
        <v>16</v>
      </c>
      <c r="Q6" s="133">
        <v>17</v>
      </c>
      <c r="R6" s="133">
        <v>18</v>
      </c>
      <c r="S6" s="133">
        <v>19</v>
      </c>
      <c r="T6" s="84">
        <v>20</v>
      </c>
      <c r="U6" s="84">
        <v>21</v>
      </c>
      <c r="V6" s="84">
        <v>22</v>
      </c>
      <c r="W6" s="119">
        <v>23</v>
      </c>
      <c r="X6" s="119">
        <v>24</v>
      </c>
    </row>
    <row customHeight="1" ht="19.5">
      <c r="A7" s="6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</row>
    <row customHeight="1" ht="19.5">
      <c r="A8" s="62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</row>
  </sheetData>
  <mergeCells count="5">
    <mergeCell ref="A2:X2"/>
    <mergeCell ref="A4:A5"/>
    <mergeCell ref="B4:D4"/>
    <mergeCell ref="A3:I3"/>
    <mergeCell ref="E4:X4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5279AFB-E6CE-3825-2691-0D9F043E36F7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99" t="s">
        <v>268</v>
      </c>
    </row>
    <row customHeight="1" ht="41.25">
      <c r="A2" s="188">
        <f>"2026"&amp;"年对下转移支付绩效目标表"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"单位名称："&amp;"禄劝彝族苗族自治县公共就业和人才服务中心"</f>
      </c>
    </row>
    <row customHeight="1" ht="44.25">
      <c r="A4" s="132" t="s">
        <v>246</v>
      </c>
      <c r="B4" s="132" t="s">
        <v>213</v>
      </c>
      <c r="C4" s="132" t="s">
        <v>214</v>
      </c>
      <c r="D4" s="132" t="s">
        <v>215</v>
      </c>
      <c r="E4" s="132" t="s">
        <v>216</v>
      </c>
      <c r="F4" s="135" t="s">
        <v>217</v>
      </c>
      <c r="G4" s="132" t="s">
        <v>218</v>
      </c>
      <c r="H4" s="135" t="s">
        <v>219</v>
      </c>
      <c r="I4" s="135" t="s">
        <v>220</v>
      </c>
      <c r="J4" s="132" t="s">
        <v>221</v>
      </c>
    </row>
    <row customHeight="1" ht="14.25">
      <c r="A5" s="132">
        <v>1</v>
      </c>
      <c r="B5" s="132">
        <v>2</v>
      </c>
      <c r="C5" s="132">
        <v>3</v>
      </c>
      <c r="D5" s="132">
        <v>4</v>
      </c>
      <c r="E5" s="132">
        <v>5</v>
      </c>
      <c r="F5" s="135">
        <v>6</v>
      </c>
      <c r="G5" s="132">
        <v>7</v>
      </c>
      <c r="H5" s="135">
        <v>8</v>
      </c>
      <c r="I5" s="135">
        <v>9</v>
      </c>
      <c r="J5" s="132">
        <v>10</v>
      </c>
    </row>
    <row customHeight="1" ht="42">
      <c r="A6" s="63"/>
      <c r="B6" s="62"/>
      <c r="C6" s="62"/>
      <c r="D6" s="62"/>
      <c r="E6" s="137"/>
      <c r="F6" s="37"/>
      <c r="G6" s="137"/>
      <c r="H6" s="37"/>
      <c r="I6" s="37"/>
      <c r="J6" s="137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2605D2E-B724-6834-A178-7E8ECCCC0619}" mc:Ignorable="x14ac xr xr2 xr3">
  <sheetPr>
    <outlinePr summaryRight="0"/>
    <pageSetUpPr fitToPage="1"/>
  </sheetPr>
  <dimension ref="A1:I8"/>
  <sheetViews>
    <sheetView topLeftCell="E1" showZeros="0" workbookViewId="0"/>
  </sheetViews>
  <sheetFormatPr defaultColWidth="10.421875" customHeight="1" defaultRowHeight="14.25"/>
  <cols>
    <col min="1" max="3" width="33.7109375" customWidth="1"/>
    <col min="4" max="4" width="45.57421875" customWidth="1"/>
    <col min="5" max="5" width="27.57421875" customWidth="1"/>
    <col min="6" max="6" width="21.7109375" customWidth="1"/>
    <col min="7" max="9" width="26.28125" customWidth="1"/>
  </cols>
  <sheetData>
    <row customHeight="1" ht="14.25">
      <c r="A1" s="189" t="s">
        <v>269</v>
      </c>
      <c r="B1" s="190"/>
      <c r="C1" s="190"/>
      <c r="D1" s="191"/>
      <c r="E1" s="191"/>
      <c r="F1" s="191"/>
      <c r="G1" s="190"/>
      <c r="H1" s="190"/>
      <c r="I1" s="191"/>
    </row>
    <row customHeight="1" ht="41.25">
      <c r="A2" s="23">
        <f>"2026"&amp;"年新增资产配置预算表"</f>
      </c>
      <c r="B2" s="61"/>
      <c r="C2" s="61"/>
      <c r="D2" s="86"/>
      <c r="E2" s="86"/>
      <c r="F2" s="86"/>
      <c r="G2" s="61"/>
      <c r="H2" s="61"/>
      <c r="I2" s="86"/>
    </row>
    <row customHeight="1" ht="14.25">
      <c r="A3" s="11">
        <f>"单位名称："&amp;"禄劝彝族苗族自治县公共就业和人才服务中心"</f>
      </c>
      <c r="B3" s="192"/>
      <c r="C3" s="192"/>
      <c r="D3" s="8"/>
      <c r="F3" s="86"/>
      <c r="G3" s="61"/>
      <c r="H3" s="61"/>
      <c r="I3" s="9" t="s">
        <v>1</v>
      </c>
    </row>
    <row customHeight="1" ht="28.5">
      <c r="A4" s="91" t="s">
        <v>158</v>
      </c>
      <c r="B4" s="92" t="s">
        <v>159</v>
      </c>
      <c r="C4" s="41" t="s">
        <v>270</v>
      </c>
      <c r="D4" s="91" t="s">
        <v>271</v>
      </c>
      <c r="E4" s="91" t="s">
        <v>272</v>
      </c>
      <c r="F4" s="91" t="s">
        <v>273</v>
      </c>
      <c r="G4" s="92" t="s">
        <v>274</v>
      </c>
      <c r="H4" s="119"/>
      <c r="I4" s="91"/>
    </row>
    <row customHeight="1" ht="21">
      <c r="A5" s="41"/>
      <c r="B5" s="95"/>
      <c r="C5" s="95"/>
      <c r="D5" s="94"/>
      <c r="E5" s="95"/>
      <c r="F5" s="95"/>
      <c r="G5" s="92" t="s">
        <v>231</v>
      </c>
      <c r="H5" s="92" t="s">
        <v>275</v>
      </c>
      <c r="I5" s="92" t="s">
        <v>276</v>
      </c>
    </row>
    <row customHeight="1" ht="17.25">
      <c r="A6" s="54" t="s">
        <v>82</v>
      </c>
      <c r="B6" s="193" t="s">
        <v>83</v>
      </c>
      <c r="C6" s="54" t="s">
        <v>84</v>
      </c>
      <c r="D6" s="137" t="s">
        <v>85</v>
      </c>
      <c r="E6" s="54" t="s">
        <v>86</v>
      </c>
      <c r="F6" s="193" t="s">
        <v>87</v>
      </c>
      <c r="G6" s="55" t="s">
        <v>88</v>
      </c>
      <c r="H6" s="137" t="s">
        <v>89</v>
      </c>
      <c r="I6" s="137">
        <v>9</v>
      </c>
    </row>
    <row customHeight="1" ht="19.5">
      <c r="A7" s="56"/>
      <c r="B7" s="19"/>
      <c r="C7" s="19"/>
      <c r="D7" s="63"/>
      <c r="E7" s="40"/>
      <c r="F7" s="55"/>
      <c r="G7" s="194"/>
      <c r="H7" s="195"/>
      <c r="I7" s="195"/>
    </row>
    <row customHeight="1" ht="19.5">
      <c r="A8" s="81" t="s">
        <v>55</v>
      </c>
      <c r="B8" s="196"/>
      <c r="C8" s="196"/>
      <c r="D8" s="197"/>
      <c r="E8" s="198"/>
      <c r="F8" s="198"/>
      <c r="G8" s="194"/>
      <c r="H8" s="195"/>
      <c r="I8" s="195"/>
    </row>
  </sheetData>
  <mergeCells count="11">
    <mergeCell ref="A8:F8"/>
    <mergeCell ref="B4:B5"/>
    <mergeCell ref="A1:I1"/>
    <mergeCell ref="A2:I2"/>
    <mergeCell ref="A3:C3"/>
    <mergeCell ref="G4:I4"/>
    <mergeCell ref="F4:F5"/>
    <mergeCell ref="E4:E5"/>
    <mergeCell ref="D4:D5"/>
    <mergeCell ref="C4:C5"/>
    <mergeCell ref="A4:A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9AD61DB-A917-386B-3B3D-B3C9B7DC3C82}" mc:Ignorable="x14ac xr xr2 xr3">
  <sheetPr>
    <outlinePr summaryRight="0"/>
    <pageSetUpPr fitToPage="1"/>
  </sheetPr>
  <dimension ref="A1:K10"/>
  <sheetViews>
    <sheetView topLeftCell="F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4"/>
      <c r="E1" s="124"/>
      <c r="F1" s="124"/>
      <c r="G1" s="124"/>
      <c r="K1" s="99" t="s">
        <v>277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"单位名称："&amp;"禄劝彝族苗族自治县公共就业和人才服务中心"</f>
      </c>
      <c r="B3" s="102"/>
      <c r="C3" s="102"/>
      <c r="D3" s="102"/>
      <c r="E3" s="102"/>
      <c r="F3" s="102"/>
      <c r="G3" s="102"/>
      <c r="H3" s="105"/>
      <c r="I3" s="105"/>
      <c r="J3" s="105"/>
      <c r="K3" s="149" t="s">
        <v>1</v>
      </c>
    </row>
    <row customHeight="1" ht="21.75">
      <c r="A4" s="106" t="s">
        <v>177</v>
      </c>
      <c r="B4" s="106" t="s">
        <v>161</v>
      </c>
      <c r="C4" s="106" t="s">
        <v>178</v>
      </c>
      <c r="D4" s="126" t="s">
        <v>162</v>
      </c>
      <c r="E4" s="126" t="s">
        <v>163</v>
      </c>
      <c r="F4" s="126" t="s">
        <v>179</v>
      </c>
      <c r="G4" s="126" t="s">
        <v>180</v>
      </c>
      <c r="H4" s="127" t="s">
        <v>55</v>
      </c>
      <c r="I4" s="113" t="s">
        <v>278</v>
      </c>
      <c r="J4" s="74"/>
      <c r="K4" s="75"/>
    </row>
    <row customHeight="1" ht="21.75">
      <c r="A5" s="110"/>
      <c r="B5" s="110"/>
      <c r="C5" s="110"/>
      <c r="D5" s="128"/>
      <c r="E5" s="128"/>
      <c r="F5" s="128"/>
      <c r="G5" s="128"/>
      <c r="H5" s="111"/>
      <c r="I5" s="126" t="s">
        <v>58</v>
      </c>
      <c r="J5" s="126" t="s">
        <v>59</v>
      </c>
      <c r="K5" s="126" t="s">
        <v>60</v>
      </c>
    </row>
    <row customHeight="1" ht="40.5">
      <c r="A6" s="118"/>
      <c r="B6" s="118"/>
      <c r="C6" s="118"/>
      <c r="D6" s="131"/>
      <c r="E6" s="131"/>
      <c r="F6" s="131"/>
      <c r="G6" s="131"/>
      <c r="H6" s="78"/>
      <c r="I6" s="131" t="s">
        <v>57</v>
      </c>
      <c r="J6" s="131"/>
      <c r="K6" s="131"/>
    </row>
    <row customHeight="1" ht="15">
      <c r="A7" s="133">
        <v>1</v>
      </c>
      <c r="B7" s="133">
        <v>2</v>
      </c>
      <c r="C7" s="133">
        <v>3</v>
      </c>
      <c r="D7" s="133">
        <v>4</v>
      </c>
      <c r="E7" s="133">
        <v>5</v>
      </c>
      <c r="F7" s="133">
        <v>6</v>
      </c>
      <c r="G7" s="133">
        <v>7</v>
      </c>
      <c r="H7" s="133">
        <v>8</v>
      </c>
      <c r="I7" s="133">
        <v>9</v>
      </c>
      <c r="J7" s="119">
        <v>10</v>
      </c>
      <c r="K7" s="119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0" t="s">
        <v>149</v>
      </c>
      <c r="B10" s="121"/>
      <c r="C10" s="121"/>
      <c r="D10" s="121"/>
      <c r="E10" s="121"/>
      <c r="F10" s="121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30A3031-4083-9FE6-F453-840A111EADC8}" mc:Ignorable="x14ac xr xr2 xr3">
  <sheetPr>
    <outlinePr summaryRight="0"/>
    <pageSetUpPr fitToPage="1"/>
  </sheetPr>
  <dimension ref="A1:G10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4"/>
      <c r="G1" s="99" t="s">
        <v>279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"单位名称："&amp;"禄劝彝族苗族自治县公共就业和人才服务中心"</f>
      </c>
      <c r="B3" s="102"/>
      <c r="C3" s="102"/>
      <c r="D3" s="102"/>
      <c r="E3" s="105"/>
      <c r="F3" s="105"/>
      <c r="G3" s="149" t="s">
        <v>1</v>
      </c>
    </row>
    <row customHeight="1" ht="21.75">
      <c r="A4" s="106" t="s">
        <v>178</v>
      </c>
      <c r="B4" s="106" t="s">
        <v>177</v>
      </c>
      <c r="C4" s="106" t="s">
        <v>161</v>
      </c>
      <c r="D4" s="126" t="s">
        <v>280</v>
      </c>
      <c r="E4" s="113" t="s">
        <v>58</v>
      </c>
      <c r="F4" s="74"/>
      <c r="G4" s="75"/>
    </row>
    <row customHeight="1" ht="21.75">
      <c r="A5" s="110"/>
      <c r="B5" s="110"/>
      <c r="C5" s="110"/>
      <c r="D5" s="128"/>
      <c r="E5" s="145">
        <f>"2026"&amp;"年"</f>
      </c>
      <c r="F5" s="126">
        <f>("2026"+1)&amp;"年"</f>
      </c>
      <c r="G5" s="126">
        <f>("2026"+2)&amp;"年"</f>
      </c>
    </row>
    <row customHeight="1" ht="40.5">
      <c r="A6" s="118"/>
      <c r="B6" s="118"/>
      <c r="C6" s="118"/>
      <c r="D6" s="131"/>
      <c r="E6" s="78"/>
      <c r="F6" s="131" t="s">
        <v>57</v>
      </c>
      <c r="G6" s="131"/>
    </row>
    <row customHeight="1" ht="15">
      <c r="A7" s="133">
        <v>1</v>
      </c>
      <c r="B7" s="133">
        <v>2</v>
      </c>
      <c r="C7" s="133">
        <v>3</v>
      </c>
      <c r="D7" s="133">
        <v>4</v>
      </c>
      <c r="E7" s="133">
        <v>5</v>
      </c>
      <c r="F7" s="133">
        <v>6</v>
      </c>
      <c r="G7" s="133">
        <v>7</v>
      </c>
    </row>
    <row customHeight="1" ht="17.25">
      <c r="A8" s="40"/>
      <c r="B8" s="203"/>
      <c r="C8" s="203"/>
      <c r="D8" s="40"/>
      <c r="E8" s="202"/>
      <c r="F8" s="202"/>
      <c r="G8" s="202"/>
    </row>
    <row customHeight="1" ht="18.75">
      <c r="A9" s="40"/>
      <c r="B9" s="40"/>
      <c r="C9" s="40"/>
      <c r="D9" s="40"/>
      <c r="E9" s="202"/>
      <c r="F9" s="202"/>
      <c r="G9" s="202"/>
    </row>
    <row customHeight="1" ht="18.75">
      <c r="A10" s="204" t="s">
        <v>55</v>
      </c>
      <c r="B10" s="205" t="s">
        <v>281</v>
      </c>
      <c r="C10" s="205"/>
      <c r="D10" s="206"/>
      <c r="E10" s="202"/>
      <c r="F10" s="202"/>
      <c r="G10" s="202"/>
    </row>
  </sheetData>
  <mergeCells count="11">
    <mergeCell ref="A10:D10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B11C209-66F9-A60A-8B46-1FF9D28CD8F6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52</v>
      </c>
    </row>
    <row customHeight="1" ht="41.25">
      <c r="A2" s="23">
        <f>"2026"&amp;"年部门收入预算表"</f>
      </c>
    </row>
    <row customHeight="1" ht="17.25">
      <c r="A3" s="11">
        <f>"单位名称："&amp;"禄劝彝族苗族自治县公共就业和人才服务中心"</f>
      </c>
      <c r="S3" s="8" t="s">
        <v>1</v>
      </c>
    </row>
    <row customHeight="1" ht="21.75">
      <c r="A4" s="24" t="s">
        <v>53</v>
      </c>
      <c r="B4" s="25" t="s">
        <v>54</v>
      </c>
      <c r="C4" s="25" t="s">
        <v>55</v>
      </c>
      <c r="D4" s="26" t="s">
        <v>56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57</v>
      </c>
      <c r="E5" s="30" t="s">
        <v>58</v>
      </c>
      <c r="F5" s="30" t="s">
        <v>59</v>
      </c>
      <c r="G5" s="30" t="s">
        <v>60</v>
      </c>
      <c r="H5" s="30" t="s">
        <v>61</v>
      </c>
      <c r="I5" s="31" t="s">
        <v>62</v>
      </c>
      <c r="J5" s="32"/>
      <c r="K5" s="32"/>
      <c r="L5" s="32"/>
      <c r="M5" s="32"/>
      <c r="N5" s="33"/>
      <c r="O5" s="30" t="s">
        <v>57</v>
      </c>
      <c r="P5" s="30" t="s">
        <v>58</v>
      </c>
      <c r="Q5" s="30" t="s">
        <v>59</v>
      </c>
      <c r="R5" s="30" t="s">
        <v>60</v>
      </c>
      <c r="S5" s="30" t="s">
        <v>63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57</v>
      </c>
      <c r="J6" s="33" t="s">
        <v>64</v>
      </c>
      <c r="K6" s="33" t="s">
        <v>65</v>
      </c>
      <c r="L6" s="33" t="s">
        <v>66</v>
      </c>
      <c r="M6" s="33" t="s">
        <v>67</v>
      </c>
      <c r="N6" s="33" t="s">
        <v>68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69</v>
      </c>
      <c r="B8" s="40" t="s">
        <v>70</v>
      </c>
      <c r="C8" s="17">
        <v>2324811.1</v>
      </c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>
        <v>2324811.1</v>
      </c>
      <c r="P8" s="17">
        <v>2324811.1</v>
      </c>
      <c r="Q8" s="17"/>
      <c r="R8" s="17"/>
      <c r="S8" s="17"/>
    </row>
    <row customHeight="1" ht="18">
      <c r="A9" s="41" t="s">
        <v>55</v>
      </c>
      <c r="B9" s="42"/>
      <c r="C9" s="17">
        <v>2324811.1</v>
      </c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>
        <v>2324811.1</v>
      </c>
      <c r="P9" s="17">
        <v>2324811.1</v>
      </c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CE46BC1-5586-896F-E3A8-C47876832742}" mc:Ignorable="x14ac xr xr2 xr3">
  <sheetPr>
    <outlinePr summaryRight="0"/>
    <pageSetUpPr fitToPage="1"/>
  </sheetPr>
  <dimension ref="A1:O14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71</v>
      </c>
    </row>
    <row customHeight="1" ht="41.25">
      <c r="A2" s="23">
        <f>"2026"&amp;"年部门支出预算表"</f>
      </c>
    </row>
    <row customHeight="1" ht="17.25">
      <c r="A3" s="11">
        <f>"单位名称："&amp;"禄劝彝族苗族自治县公共就业和人才服务中心"</f>
      </c>
      <c r="O3" s="8" t="s">
        <v>1</v>
      </c>
    </row>
    <row customHeight="1" ht="27">
      <c r="A4" s="43" t="s">
        <v>72</v>
      </c>
      <c r="B4" s="43" t="s">
        <v>73</v>
      </c>
      <c r="C4" s="43" t="s">
        <v>55</v>
      </c>
      <c r="D4" s="44" t="s">
        <v>58</v>
      </c>
      <c r="E4" s="45"/>
      <c r="F4" s="46"/>
      <c r="G4" s="47" t="s">
        <v>59</v>
      </c>
      <c r="H4" s="47" t="s">
        <v>60</v>
      </c>
      <c r="I4" s="47" t="s">
        <v>74</v>
      </c>
      <c r="J4" s="44" t="s">
        <v>62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57</v>
      </c>
      <c r="E5" s="52" t="s">
        <v>75</v>
      </c>
      <c r="F5" s="52" t="s">
        <v>76</v>
      </c>
      <c r="G5" s="51"/>
      <c r="H5" s="51"/>
      <c r="I5" s="53"/>
      <c r="J5" s="52" t="s">
        <v>57</v>
      </c>
      <c r="K5" s="14" t="s">
        <v>77</v>
      </c>
      <c r="L5" s="14" t="s">
        <v>78</v>
      </c>
      <c r="M5" s="14" t="s">
        <v>79</v>
      </c>
      <c r="N5" s="14" t="s">
        <v>80</v>
      </c>
      <c r="O5" s="14" t="s">
        <v>81</v>
      </c>
    </row>
    <row customHeight="1" ht="18">
      <c r="A6" s="54" t="s">
        <v>82</v>
      </c>
      <c r="B6" s="54" t="s">
        <v>83</v>
      </c>
      <c r="C6" s="54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4" t="s">
        <v>95</v>
      </c>
      <c r="O6" s="55" t="s">
        <v>96</v>
      </c>
    </row>
    <row customHeight="1" ht="21">
      <c r="A7" s="56" t="s">
        <v>97</v>
      </c>
      <c r="B7" s="56" t="s">
        <v>98</v>
      </c>
      <c r="C7" s="17">
        <v>2324811.1</v>
      </c>
      <c r="D7" s="17">
        <v>2324811.1</v>
      </c>
      <c r="E7" s="17"/>
      <c r="F7" s="17">
        <v>2324811.1</v>
      </c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7" t="s">
        <v>99</v>
      </c>
      <c r="B8" s="57" t="s">
        <v>100</v>
      </c>
      <c r="C8" s="17">
        <v>2324811.1</v>
      </c>
      <c r="D8" s="17">
        <v>2324811.1</v>
      </c>
      <c r="E8" s="17"/>
      <c r="F8" s="17">
        <v>2324811.1</v>
      </c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101</v>
      </c>
      <c r="B9" s="58" t="s">
        <v>102</v>
      </c>
      <c r="C9" s="17">
        <v>1020188.59</v>
      </c>
      <c r="D9" s="17">
        <v>1020188.59</v>
      </c>
      <c r="E9" s="17"/>
      <c r="F9" s="17">
        <v>1020188.59</v>
      </c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103</v>
      </c>
      <c r="B10" s="58" t="s">
        <v>104</v>
      </c>
      <c r="C10" s="17">
        <v>713600</v>
      </c>
      <c r="D10" s="17">
        <v>713600</v>
      </c>
      <c r="E10" s="17"/>
      <c r="F10" s="17">
        <v>713600</v>
      </c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8" t="s">
        <v>105</v>
      </c>
      <c r="B11" s="58" t="s">
        <v>106</v>
      </c>
      <c r="C11" s="17">
        <v>106000</v>
      </c>
      <c r="D11" s="17">
        <v>106000</v>
      </c>
      <c r="E11" s="17"/>
      <c r="F11" s="17">
        <v>106000</v>
      </c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8" t="s">
        <v>107</v>
      </c>
      <c r="B12" s="58" t="s">
        <v>108</v>
      </c>
      <c r="C12" s="17">
        <v>24600</v>
      </c>
      <c r="D12" s="17">
        <v>24600</v>
      </c>
      <c r="E12" s="17"/>
      <c r="F12" s="17">
        <v>24600</v>
      </c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8" t="s">
        <v>109</v>
      </c>
      <c r="B13" s="58" t="s">
        <v>110</v>
      </c>
      <c r="C13" s="17">
        <v>460422.51</v>
      </c>
      <c r="D13" s="17">
        <v>460422.51</v>
      </c>
      <c r="E13" s="17"/>
      <c r="F13" s="17">
        <v>460422.51</v>
      </c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9" t="s">
        <v>55</v>
      </c>
      <c r="B14" s="60"/>
      <c r="C14" s="17">
        <v>2324811.1</v>
      </c>
      <c r="D14" s="17">
        <v>2324811.1</v>
      </c>
      <c r="E14" s="17"/>
      <c r="F14" s="17">
        <v>2324811.1</v>
      </c>
      <c r="G14" s="17"/>
      <c r="H14" s="17"/>
      <c r="I14" s="17"/>
      <c r="J14" s="17"/>
      <c r="K14" s="17"/>
      <c r="L14" s="17"/>
      <c r="M14" s="17"/>
      <c r="N14" s="17"/>
      <c r="O14" s="17"/>
    </row>
  </sheetData>
  <mergeCells count="12">
    <mergeCell ref="A1:O1"/>
    <mergeCell ref="A2:O2"/>
    <mergeCell ref="A3:B3"/>
    <mergeCell ref="A14:B14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9079354-C3C2-70FB-45F5-1703EEFDAFD2}" mc:Ignorable="x14ac xr xr2 xr3">
  <sheetPr>
    <outlinePr summaryRight="0"/>
    <pageSetUpPr fitToPage="1"/>
  </sheetPr>
  <dimension ref="A1:D34"/>
  <sheetViews>
    <sheetView topLeftCell="A1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1"/>
      <c r="B1" s="8"/>
      <c r="C1" s="8"/>
      <c r="D1" s="8" t="s">
        <v>111</v>
      </c>
    </row>
    <row customHeight="1" ht="41.25">
      <c r="A2" s="10">
        <f>"2026"&amp;"年部门财政拨款收支预算总表"</f>
      </c>
    </row>
    <row customHeight="1" ht="17.25">
      <c r="A3" s="11">
        <f>"单位名称："&amp;"禄劝彝族苗族自治县公共就业和人才服务中心"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112</v>
      </c>
      <c r="B6" s="17"/>
      <c r="C6" s="16" t="s">
        <v>113</v>
      </c>
      <c r="D6" s="17">
        <v>2324811.1</v>
      </c>
    </row>
    <row customHeight="1" ht="16.5">
      <c r="A7" s="16" t="s">
        <v>114</v>
      </c>
      <c r="B7" s="17"/>
      <c r="C7" s="16" t="s">
        <v>115</v>
      </c>
      <c r="D7" s="17"/>
    </row>
    <row customHeight="1" ht="16.5">
      <c r="A8" s="16" t="s">
        <v>116</v>
      </c>
      <c r="B8" s="17"/>
      <c r="C8" s="16" t="s">
        <v>117</v>
      </c>
      <c r="D8" s="17"/>
    </row>
    <row customHeight="1" ht="16.5">
      <c r="A9" s="16" t="s">
        <v>118</v>
      </c>
      <c r="B9" s="17"/>
      <c r="C9" s="16" t="s">
        <v>119</v>
      </c>
      <c r="D9" s="17"/>
    </row>
    <row customHeight="1" ht="16.5">
      <c r="A10" s="16" t="s">
        <v>120</v>
      </c>
      <c r="B10" s="17">
        <v>2324811.1</v>
      </c>
      <c r="C10" s="16" t="s">
        <v>121</v>
      </c>
      <c r="D10" s="17"/>
    </row>
    <row customHeight="1" ht="16.5">
      <c r="A11" s="16" t="s">
        <v>114</v>
      </c>
      <c r="B11" s="17">
        <v>2324811.1</v>
      </c>
      <c r="C11" s="16" t="s">
        <v>122</v>
      </c>
      <c r="D11" s="17"/>
    </row>
    <row customHeight="1" ht="16.5">
      <c r="A12" s="20" t="s">
        <v>116</v>
      </c>
      <c r="B12" s="17"/>
      <c r="C12" s="62" t="s">
        <v>123</v>
      </c>
      <c r="D12" s="17"/>
    </row>
    <row customHeight="1" ht="16.5">
      <c r="A13" s="20" t="s">
        <v>118</v>
      </c>
      <c r="B13" s="17"/>
      <c r="C13" s="62" t="s">
        <v>124</v>
      </c>
      <c r="D13" s="17"/>
    </row>
    <row customHeight="1" ht="16.5">
      <c r="A14" s="21"/>
      <c r="B14" s="17"/>
      <c r="C14" s="62" t="s">
        <v>125</v>
      </c>
      <c r="D14" s="17">
        <v>2324811.1</v>
      </c>
    </row>
    <row customHeight="1" ht="16.5">
      <c r="A15" s="21"/>
      <c r="B15" s="17"/>
      <c r="C15" s="62" t="s">
        <v>126</v>
      </c>
      <c r="D15" s="17"/>
    </row>
    <row customHeight="1" ht="16.5">
      <c r="A16" s="21"/>
      <c r="B16" s="17"/>
      <c r="C16" s="62" t="s">
        <v>127</v>
      </c>
      <c r="D16" s="17"/>
    </row>
    <row customHeight="1" ht="16.5">
      <c r="A17" s="21"/>
      <c r="B17" s="17"/>
      <c r="C17" s="62" t="s">
        <v>128</v>
      </c>
      <c r="D17" s="17"/>
    </row>
    <row customHeight="1" ht="16.5">
      <c r="A18" s="21"/>
      <c r="B18" s="17"/>
      <c r="C18" s="62" t="s">
        <v>129</v>
      </c>
      <c r="D18" s="17"/>
    </row>
    <row customHeight="1" ht="16.5">
      <c r="A19" s="21"/>
      <c r="B19" s="17"/>
      <c r="C19" s="62" t="s">
        <v>130</v>
      </c>
      <c r="D19" s="17"/>
    </row>
    <row customHeight="1" ht="16.5">
      <c r="A20" s="21"/>
      <c r="B20" s="17"/>
      <c r="C20" s="62" t="s">
        <v>131</v>
      </c>
      <c r="D20" s="17"/>
    </row>
    <row customHeight="1" ht="16.5">
      <c r="A21" s="21"/>
      <c r="B21" s="17"/>
      <c r="C21" s="62" t="s">
        <v>132</v>
      </c>
      <c r="D21" s="17"/>
    </row>
    <row customHeight="1" ht="16.5">
      <c r="A22" s="21"/>
      <c r="B22" s="17"/>
      <c r="C22" s="62" t="s">
        <v>133</v>
      </c>
      <c r="D22" s="17"/>
    </row>
    <row customHeight="1" ht="16.5">
      <c r="A23" s="21"/>
      <c r="B23" s="17"/>
      <c r="C23" s="62" t="s">
        <v>134</v>
      </c>
      <c r="D23" s="17"/>
    </row>
    <row customHeight="1" ht="16.5">
      <c r="A24" s="21"/>
      <c r="B24" s="17"/>
      <c r="C24" s="62" t="s">
        <v>135</v>
      </c>
      <c r="D24" s="17"/>
    </row>
    <row customHeight="1" ht="16.5">
      <c r="A25" s="21"/>
      <c r="B25" s="17"/>
      <c r="C25" s="62" t="s">
        <v>136</v>
      </c>
      <c r="D25" s="17"/>
    </row>
    <row customHeight="1" ht="16.5">
      <c r="A26" s="21"/>
      <c r="B26" s="17"/>
      <c r="C26" s="62" t="s">
        <v>137</v>
      </c>
      <c r="D26" s="17"/>
    </row>
    <row customHeight="1" ht="16.5">
      <c r="A27" s="21"/>
      <c r="B27" s="17"/>
      <c r="C27" s="62" t="s">
        <v>138</v>
      </c>
      <c r="D27" s="17"/>
    </row>
    <row customHeight="1" ht="16.5">
      <c r="A28" s="21"/>
      <c r="B28" s="17"/>
      <c r="C28" s="62" t="s">
        <v>139</v>
      </c>
      <c r="D28" s="17"/>
    </row>
    <row customHeight="1" ht="16.5">
      <c r="A29" s="21"/>
      <c r="B29" s="17"/>
      <c r="C29" s="62" t="s">
        <v>140</v>
      </c>
      <c r="D29" s="17"/>
    </row>
    <row customHeight="1" ht="16.5">
      <c r="A30" s="21"/>
      <c r="B30" s="17"/>
      <c r="C30" s="62" t="s">
        <v>141</v>
      </c>
      <c r="D30" s="17"/>
    </row>
    <row customHeight="1" ht="16.5">
      <c r="A31" s="21"/>
      <c r="B31" s="17"/>
      <c r="C31" s="20" t="s">
        <v>142</v>
      </c>
      <c r="D31" s="17"/>
    </row>
    <row customHeight="1" ht="16.5">
      <c r="A32" s="21"/>
      <c r="B32" s="17"/>
      <c r="C32" s="20" t="s">
        <v>143</v>
      </c>
      <c r="D32" s="17"/>
    </row>
    <row customHeight="1" ht="16.5">
      <c r="A33" s="21"/>
      <c r="B33" s="17"/>
      <c r="C33" s="63" t="s">
        <v>144</v>
      </c>
      <c r="D33" s="17"/>
    </row>
    <row customHeight="1" ht="15">
      <c r="A34" s="22" t="s">
        <v>50</v>
      </c>
      <c r="B34" s="64">
        <v>2324811.1</v>
      </c>
      <c r="C34" s="22" t="s">
        <v>51</v>
      </c>
      <c r="D34" s="64">
        <v>2324811.1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29DC412-252C-C29E-F7B2-BE9F7A7CE7AA}" mc:Ignorable="x14ac xr xr2 xr3">
  <sheetPr>
    <outlinePr summaryRight="0"/>
    <pageSetUpPr fitToPage="1"/>
  </sheetPr>
  <dimension ref="A1:G14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5"/>
      <c r="F1" s="66"/>
      <c r="G1" s="13" t="s">
        <v>145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"单位名称："&amp;"禄劝彝族苗族自治县公共就业和人才服务中心"</f>
      </c>
      <c r="F3" s="69"/>
      <c r="G3" s="13" t="s">
        <v>1</v>
      </c>
    </row>
    <row customHeight="1" ht="20.25">
      <c r="A4" s="70" t="s">
        <v>146</v>
      </c>
      <c r="B4" s="71"/>
      <c r="C4" s="72" t="s">
        <v>55</v>
      </c>
      <c r="D4" s="73" t="s">
        <v>75</v>
      </c>
      <c r="E4" s="74"/>
      <c r="F4" s="75"/>
      <c r="G4" s="76" t="s">
        <v>76</v>
      </c>
    </row>
    <row customHeight="1" ht="20.25">
      <c r="A5" s="77" t="s">
        <v>72</v>
      </c>
      <c r="B5" s="77" t="s">
        <v>73</v>
      </c>
      <c r="C5" s="78"/>
      <c r="D5" s="79" t="s">
        <v>57</v>
      </c>
      <c r="E5" s="79" t="s">
        <v>147</v>
      </c>
      <c r="F5" s="79" t="s">
        <v>148</v>
      </c>
      <c r="G5" s="80"/>
    </row>
    <row customHeight="1" ht="15">
      <c r="A6" s="81" t="s">
        <v>82</v>
      </c>
      <c r="B6" s="81" t="s">
        <v>83</v>
      </c>
      <c r="C6" s="81" t="s">
        <v>84</v>
      </c>
      <c r="D6" s="81" t="s">
        <v>85</v>
      </c>
      <c r="E6" s="81" t="s">
        <v>86</v>
      </c>
      <c r="F6" s="81" t="s">
        <v>87</v>
      </c>
      <c r="G6" s="81" t="s">
        <v>88</v>
      </c>
    </row>
    <row customHeight="1" ht="18">
      <c r="A7" s="63" t="s">
        <v>97</v>
      </c>
      <c r="B7" s="63" t="s">
        <v>98</v>
      </c>
      <c r="C7" s="17">
        <v>2324811.1</v>
      </c>
      <c r="D7" s="17"/>
      <c r="E7" s="17"/>
      <c r="F7" s="17"/>
      <c r="G7" s="17">
        <v>2324811.1</v>
      </c>
    </row>
    <row customHeight="1" ht="18">
      <c r="A8" s="82" t="s">
        <v>99</v>
      </c>
      <c r="B8" s="82" t="s">
        <v>100</v>
      </c>
      <c r="C8" s="17">
        <v>2324811.1</v>
      </c>
      <c r="D8" s="17"/>
      <c r="E8" s="17"/>
      <c r="F8" s="17"/>
      <c r="G8" s="17">
        <v>2324811.1</v>
      </c>
    </row>
    <row customHeight="1" ht="18">
      <c r="A9" s="83" t="s">
        <v>101</v>
      </c>
      <c r="B9" s="83" t="s">
        <v>102</v>
      </c>
      <c r="C9" s="17">
        <v>1020188.59</v>
      </c>
      <c r="D9" s="17"/>
      <c r="E9" s="17"/>
      <c r="F9" s="17"/>
      <c r="G9" s="17">
        <v>1020188.59</v>
      </c>
    </row>
    <row customHeight="1" ht="18">
      <c r="A10" s="83" t="s">
        <v>103</v>
      </c>
      <c r="B10" s="83" t="s">
        <v>104</v>
      </c>
      <c r="C10" s="17">
        <v>713600</v>
      </c>
      <c r="D10" s="17"/>
      <c r="E10" s="17"/>
      <c r="F10" s="17"/>
      <c r="G10" s="17">
        <v>713600</v>
      </c>
    </row>
    <row customHeight="1" ht="18">
      <c r="A11" s="83" t="s">
        <v>105</v>
      </c>
      <c r="B11" s="83" t="s">
        <v>106</v>
      </c>
      <c r="C11" s="17">
        <v>106000</v>
      </c>
      <c r="D11" s="17"/>
      <c r="E11" s="17"/>
      <c r="F11" s="17"/>
      <c r="G11" s="17">
        <v>106000</v>
      </c>
    </row>
    <row customHeight="1" ht="18">
      <c r="A12" s="83" t="s">
        <v>107</v>
      </c>
      <c r="B12" s="83" t="s">
        <v>108</v>
      </c>
      <c r="C12" s="17">
        <v>24600</v>
      </c>
      <c r="D12" s="17"/>
      <c r="E12" s="17"/>
      <c r="F12" s="17"/>
      <c r="G12" s="17">
        <v>24600</v>
      </c>
    </row>
    <row customHeight="1" ht="18">
      <c r="A13" s="83" t="s">
        <v>109</v>
      </c>
      <c r="B13" s="83" t="s">
        <v>110</v>
      </c>
      <c r="C13" s="17">
        <v>460422.51</v>
      </c>
      <c r="D13" s="17"/>
      <c r="E13" s="17"/>
      <c r="F13" s="17"/>
      <c r="G13" s="17">
        <v>460422.51</v>
      </c>
    </row>
    <row customHeight="1" ht="18">
      <c r="A14" s="84" t="s">
        <v>149</v>
      </c>
      <c r="B14" s="85" t="s">
        <v>149</v>
      </c>
      <c r="C14" s="17">
        <v>2324811.1</v>
      </c>
      <c r="D14" s="17"/>
      <c r="E14" s="17"/>
      <c r="F14" s="17"/>
      <c r="G14" s="17">
        <v>2324811.1</v>
      </c>
    </row>
  </sheetData>
  <mergeCells count="6">
    <mergeCell ref="A2:G2"/>
    <mergeCell ref="A4:B4"/>
    <mergeCell ref="A14:B14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EEB876D-A9A7-73C3-9F1D-EAA2D86DBE35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6"/>
      <c r="B1" s="86"/>
      <c r="C1" s="86"/>
      <c r="D1" s="86"/>
      <c r="E1" s="61"/>
      <c r="F1" s="87" t="s">
        <v>150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"单位名称："&amp;"禄劝彝族苗族自治县公共就业和人才服务中心"</f>
      </c>
      <c r="B3" s="90"/>
      <c r="D3" s="86"/>
      <c r="E3" s="61"/>
      <c r="F3" s="9" t="s">
        <v>1</v>
      </c>
    </row>
    <row customHeight="1" ht="27">
      <c r="A4" s="91" t="s">
        <v>151</v>
      </c>
      <c r="B4" s="91" t="s">
        <v>152</v>
      </c>
      <c r="C4" s="41" t="s">
        <v>153</v>
      </c>
      <c r="D4" s="91"/>
      <c r="E4" s="92"/>
      <c r="F4" s="91" t="s">
        <v>154</v>
      </c>
    </row>
    <row customHeight="1" ht="28.5">
      <c r="A5" s="93"/>
      <c r="B5" s="94"/>
      <c r="C5" s="92" t="s">
        <v>57</v>
      </c>
      <c r="D5" s="92" t="s">
        <v>155</v>
      </c>
      <c r="E5" s="92" t="s">
        <v>156</v>
      </c>
      <c r="F5" s="95"/>
    </row>
    <row customHeight="1" ht="17.25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customHeight="1" ht="17.25">
      <c r="A7" s="17"/>
      <c r="B7" s="17"/>
      <c r="C7" s="17"/>
      <c r="D7" s="17"/>
      <c r="E7" s="17"/>
      <c r="F7" s="17"/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24C4A0A-E081-CB64-0321-7A4C40FC28EB}" mc:Ignorable="x14ac xr xr2 xr3">
  <sheetPr>
    <outlinePr summaryRight="0"/>
    <pageSetUpPr fitToPage="1"/>
  </sheetPr>
  <dimension ref="A1:X10"/>
  <sheetViews>
    <sheetView topLeftCell="G1" showZeros="0" workbookViewId="0"/>
  </sheetViews>
  <sheetFormatPr defaultColWidth="9.140625" customHeight="1" defaultRowHeight="14.25"/>
  <cols>
    <col min="1" max="2" width="32.8515625" customWidth="1"/>
    <col min="3" max="3" width="20.7109375" customWidth="1"/>
    <col min="4" max="4" width="31.28125" customWidth="1"/>
    <col min="5" max="5" width="10.140625" customWidth="1"/>
    <col min="6" max="6" width="17.57421875" customWidth="1"/>
    <col min="7" max="7" width="10.28125" customWidth="1"/>
    <col min="8" max="8" width="23.00390625" customWidth="1"/>
    <col min="9" max="24" width="18.7109375" customWidth="1"/>
  </cols>
  <sheetData>
    <row customHeight="1" ht="13.5">
      <c r="B1" s="65"/>
      <c r="C1" s="96"/>
      <c r="E1" s="97"/>
      <c r="F1" s="97"/>
      <c r="G1" s="97"/>
      <c r="H1" s="97"/>
      <c r="I1" s="98"/>
      <c r="J1" s="98"/>
      <c r="K1" s="98"/>
      <c r="L1" s="98"/>
      <c r="M1" s="98"/>
      <c r="N1" s="98"/>
      <c r="R1" s="98"/>
      <c r="V1" s="96"/>
      <c r="X1" s="99" t="s">
        <v>157</v>
      </c>
    </row>
    <row customHeight="1" ht="45.75">
      <c r="A2" s="100">
        <f>"2026"&amp;"年部门基本支出预算表"</f>
      </c>
      <c r="B2" s="101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/>
      <c r="P2" s="101"/>
      <c r="Q2" s="101"/>
      <c r="R2" s="100"/>
      <c r="S2" s="100"/>
      <c r="T2" s="100"/>
      <c r="U2" s="100"/>
      <c r="V2" s="100"/>
      <c r="W2" s="100"/>
      <c r="X2" s="100"/>
    </row>
    <row customHeight="1" ht="18.75">
      <c r="A3" s="68">
        <f>"单位名称："&amp;"禄劝彝族苗族自治县公共就业和人才服务中心"</f>
      </c>
      <c r="B3" s="102"/>
      <c r="C3" s="103"/>
      <c r="D3" s="103"/>
      <c r="E3" s="103"/>
      <c r="F3" s="103"/>
      <c r="G3" s="103"/>
      <c r="H3" s="103"/>
      <c r="I3" s="104"/>
      <c r="J3" s="104"/>
      <c r="K3" s="104"/>
      <c r="L3" s="104"/>
      <c r="M3" s="104"/>
      <c r="N3" s="104"/>
      <c r="O3" s="105"/>
      <c r="P3" s="105"/>
      <c r="Q3" s="105"/>
      <c r="R3" s="104"/>
      <c r="V3" s="96"/>
      <c r="X3" s="99" t="s">
        <v>1</v>
      </c>
    </row>
    <row customHeight="1" ht="18">
      <c r="A4" s="106" t="s">
        <v>158</v>
      </c>
      <c r="B4" s="106" t="s">
        <v>159</v>
      </c>
      <c r="C4" s="106" t="s">
        <v>160</v>
      </c>
      <c r="D4" s="106" t="s">
        <v>161</v>
      </c>
      <c r="E4" s="106" t="s">
        <v>162</v>
      </c>
      <c r="F4" s="106" t="s">
        <v>163</v>
      </c>
      <c r="G4" s="106" t="s">
        <v>164</v>
      </c>
      <c r="H4" s="106" t="s">
        <v>165</v>
      </c>
      <c r="I4" s="73" t="s">
        <v>166</v>
      </c>
      <c r="J4" s="107" t="s">
        <v>166</v>
      </c>
      <c r="K4" s="107"/>
      <c r="L4" s="107"/>
      <c r="M4" s="107"/>
      <c r="N4" s="107"/>
      <c r="O4" s="74"/>
      <c r="P4" s="74"/>
      <c r="Q4" s="74"/>
      <c r="R4" s="108" t="s">
        <v>61</v>
      </c>
      <c r="S4" s="107" t="s">
        <v>62</v>
      </c>
      <c r="T4" s="107"/>
      <c r="U4" s="107"/>
      <c r="V4" s="107"/>
      <c r="W4" s="107"/>
      <c r="X4" s="109"/>
    </row>
    <row customHeight="1" ht="18">
      <c r="A5" s="110"/>
      <c r="B5" s="111"/>
      <c r="C5" s="112"/>
      <c r="D5" s="110"/>
      <c r="E5" s="110"/>
      <c r="F5" s="110"/>
      <c r="G5" s="110"/>
      <c r="H5" s="110"/>
      <c r="I5" s="72" t="s">
        <v>167</v>
      </c>
      <c r="J5" s="73" t="s">
        <v>58</v>
      </c>
      <c r="K5" s="107"/>
      <c r="L5" s="107"/>
      <c r="M5" s="107"/>
      <c r="N5" s="109"/>
      <c r="O5" s="113" t="s">
        <v>168</v>
      </c>
      <c r="P5" s="74"/>
      <c r="Q5" s="75"/>
      <c r="R5" s="106" t="s">
        <v>61</v>
      </c>
      <c r="S5" s="73" t="s">
        <v>62</v>
      </c>
      <c r="T5" s="108" t="s">
        <v>64</v>
      </c>
      <c r="U5" s="107" t="s">
        <v>62</v>
      </c>
      <c r="V5" s="108" t="s">
        <v>66</v>
      </c>
      <c r="W5" s="108" t="s">
        <v>67</v>
      </c>
      <c r="X5" s="114" t="s">
        <v>68</v>
      </c>
    </row>
    <row customHeight="1" ht="19.5">
      <c r="A6" s="111"/>
      <c r="B6" s="111"/>
      <c r="C6" s="111"/>
      <c r="D6" s="111"/>
      <c r="E6" s="111"/>
      <c r="F6" s="111"/>
      <c r="G6" s="111"/>
      <c r="H6" s="111"/>
      <c r="I6" s="111"/>
      <c r="J6" s="115" t="s">
        <v>169</v>
      </c>
      <c r="K6" s="106" t="s">
        <v>170</v>
      </c>
      <c r="L6" s="106" t="s">
        <v>171</v>
      </c>
      <c r="M6" s="106" t="s">
        <v>172</v>
      </c>
      <c r="N6" s="106" t="s">
        <v>173</v>
      </c>
      <c r="O6" s="106" t="s">
        <v>58</v>
      </c>
      <c r="P6" s="106" t="s">
        <v>59</v>
      </c>
      <c r="Q6" s="106" t="s">
        <v>60</v>
      </c>
      <c r="R6" s="111"/>
      <c r="S6" s="106" t="s">
        <v>57</v>
      </c>
      <c r="T6" s="106" t="s">
        <v>64</v>
      </c>
      <c r="U6" s="106" t="s">
        <v>174</v>
      </c>
      <c r="V6" s="106" t="s">
        <v>66</v>
      </c>
      <c r="W6" s="106" t="s">
        <v>67</v>
      </c>
      <c r="X6" s="106" t="s">
        <v>68</v>
      </c>
    </row>
    <row customHeight="1" ht="37.5">
      <c r="A7" s="116"/>
      <c r="B7" s="78"/>
      <c r="C7" s="116"/>
      <c r="D7" s="116"/>
      <c r="E7" s="116"/>
      <c r="F7" s="116"/>
      <c r="G7" s="116"/>
      <c r="H7" s="116"/>
      <c r="I7" s="116"/>
      <c r="J7" s="117" t="s">
        <v>57</v>
      </c>
      <c r="K7" s="118" t="s">
        <v>175</v>
      </c>
      <c r="L7" s="118" t="s">
        <v>171</v>
      </c>
      <c r="M7" s="118" t="s">
        <v>172</v>
      </c>
      <c r="N7" s="118" t="s">
        <v>173</v>
      </c>
      <c r="O7" s="118" t="s">
        <v>171</v>
      </c>
      <c r="P7" s="118" t="s">
        <v>172</v>
      </c>
      <c r="Q7" s="118" t="s">
        <v>173</v>
      </c>
      <c r="R7" s="118" t="s">
        <v>61</v>
      </c>
      <c r="S7" s="118" t="s">
        <v>57</v>
      </c>
      <c r="T7" s="118" t="s">
        <v>64</v>
      </c>
      <c r="U7" s="118" t="s">
        <v>174</v>
      </c>
      <c r="V7" s="118" t="s">
        <v>66</v>
      </c>
      <c r="W7" s="118" t="s">
        <v>67</v>
      </c>
      <c r="X7" s="118" t="s">
        <v>68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  <c r="X8" s="119">
        <v>24</v>
      </c>
    </row>
    <row customHeight="1" ht="20.25">
      <c r="A9" s="20"/>
      <c r="B9" s="20"/>
      <c r="C9" s="20"/>
      <c r="D9" s="20"/>
      <c r="E9" s="20"/>
      <c r="F9" s="20"/>
      <c r="G9" s="20"/>
      <c r="H9" s="20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</row>
    <row customHeight="1" ht="17.25">
      <c r="A10" s="120" t="s">
        <v>149</v>
      </c>
      <c r="B10" s="121"/>
      <c r="C10" s="122"/>
      <c r="D10" s="122"/>
      <c r="E10" s="122"/>
      <c r="F10" s="122"/>
      <c r="G10" s="122"/>
      <c r="H10" s="123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</row>
  </sheetData>
  <mergeCells count="31">
    <mergeCell ref="A10:H10"/>
    <mergeCell ref="I4:X4"/>
    <mergeCell ref="I5:I7"/>
    <mergeCell ref="K6:K7"/>
    <mergeCell ref="L6:L7"/>
    <mergeCell ref="M6:M7"/>
    <mergeCell ref="N6:N7"/>
    <mergeCell ref="S6:S7"/>
    <mergeCell ref="T6:T7"/>
    <mergeCell ref="U6:U7"/>
    <mergeCell ref="V6:V7"/>
    <mergeCell ref="W6:W7"/>
    <mergeCell ref="X6:X7"/>
    <mergeCell ref="O6:O7"/>
    <mergeCell ref="P6:P7"/>
    <mergeCell ref="A2:X2"/>
    <mergeCell ref="A3:H3"/>
    <mergeCell ref="A4:A7"/>
    <mergeCell ref="C4:C7"/>
    <mergeCell ref="D4:D7"/>
    <mergeCell ref="E4:E7"/>
    <mergeCell ref="F4:F7"/>
    <mergeCell ref="G4:G7"/>
    <mergeCell ref="H4:H7"/>
    <mergeCell ref="J5:N5"/>
    <mergeCell ref="R5:R7"/>
    <mergeCell ref="S5:X5"/>
    <mergeCell ref="Q6:Q7"/>
    <mergeCell ref="O5:Q5"/>
    <mergeCell ref="B4:B7"/>
    <mergeCell ref="J6:J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F984EC7-5ECA-D3E7-25FE-2C6146F35B51}" mc:Ignorable="x14ac xr xr2 xr3">
  <sheetPr>
    <outlinePr summaryRight="0"/>
    <pageSetUpPr fitToPage="1"/>
  </sheetPr>
  <dimension ref="A1:W22"/>
  <sheetViews>
    <sheetView topLeftCell="A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5"/>
      <c r="E1" s="124"/>
      <c r="F1" s="124"/>
      <c r="G1" s="124"/>
      <c r="H1" s="124"/>
      <c r="U1" s="65"/>
      <c r="W1" s="13" t="s">
        <v>176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"单位名称："&amp;"禄劝彝族苗族自治县公共就业和人才服务中心"</f>
      </c>
      <c r="B3" s="102"/>
      <c r="C3" s="102"/>
      <c r="D3" s="102"/>
      <c r="E3" s="102"/>
      <c r="F3" s="102"/>
      <c r="G3" s="102"/>
      <c r="H3" s="102"/>
      <c r="I3" s="105"/>
      <c r="J3" s="105"/>
      <c r="K3" s="105"/>
      <c r="L3" s="105"/>
      <c r="M3" s="105"/>
      <c r="N3" s="105"/>
      <c r="O3" s="105"/>
      <c r="P3" s="105"/>
      <c r="Q3" s="105"/>
      <c r="U3" s="65"/>
      <c r="W3" s="125" t="s">
        <v>1</v>
      </c>
    </row>
    <row customHeight="1" ht="21.75">
      <c r="A4" s="106" t="s">
        <v>177</v>
      </c>
      <c r="B4" s="126" t="s">
        <v>160</v>
      </c>
      <c r="C4" s="106" t="s">
        <v>161</v>
      </c>
      <c r="D4" s="106" t="s">
        <v>178</v>
      </c>
      <c r="E4" s="126" t="s">
        <v>162</v>
      </c>
      <c r="F4" s="126" t="s">
        <v>163</v>
      </c>
      <c r="G4" s="126" t="s">
        <v>179</v>
      </c>
      <c r="H4" s="126" t="s">
        <v>180</v>
      </c>
      <c r="I4" s="127" t="s">
        <v>55</v>
      </c>
      <c r="J4" s="113" t="s">
        <v>181</v>
      </c>
      <c r="K4" s="74"/>
      <c r="L4" s="74"/>
      <c r="M4" s="75"/>
      <c r="N4" s="113" t="s">
        <v>168</v>
      </c>
      <c r="O4" s="74"/>
      <c r="P4" s="75"/>
      <c r="Q4" s="126" t="s">
        <v>61</v>
      </c>
      <c r="R4" s="113" t="s">
        <v>62</v>
      </c>
      <c r="S4" s="74"/>
      <c r="T4" s="74"/>
      <c r="U4" s="74"/>
      <c r="V4" s="74"/>
      <c r="W4" s="75"/>
    </row>
    <row customHeight="1" ht="21.75">
      <c r="A5" s="110"/>
      <c r="B5" s="111"/>
      <c r="C5" s="110"/>
      <c r="D5" s="110"/>
      <c r="E5" s="128"/>
      <c r="F5" s="128"/>
      <c r="G5" s="128"/>
      <c r="H5" s="128"/>
      <c r="I5" s="111"/>
      <c r="J5" s="129" t="s">
        <v>58</v>
      </c>
      <c r="K5" s="76"/>
      <c r="L5" s="126" t="s">
        <v>59</v>
      </c>
      <c r="M5" s="126" t="s">
        <v>60</v>
      </c>
      <c r="N5" s="126" t="s">
        <v>58</v>
      </c>
      <c r="O5" s="126" t="s">
        <v>59</v>
      </c>
      <c r="P5" s="126" t="s">
        <v>60</v>
      </c>
      <c r="Q5" s="128"/>
      <c r="R5" s="126" t="s">
        <v>57</v>
      </c>
      <c r="S5" s="126" t="s">
        <v>64</v>
      </c>
      <c r="T5" s="126" t="s">
        <v>174</v>
      </c>
      <c r="U5" s="126" t="s">
        <v>66</v>
      </c>
      <c r="V5" s="126" t="s">
        <v>67</v>
      </c>
      <c r="W5" s="126" t="s">
        <v>68</v>
      </c>
    </row>
    <row customHeight="1" ht="21">
      <c r="A6" s="111"/>
      <c r="B6" s="111"/>
      <c r="C6" s="111"/>
      <c r="D6" s="111"/>
      <c r="E6" s="111"/>
      <c r="F6" s="111"/>
      <c r="G6" s="111"/>
      <c r="H6" s="111"/>
      <c r="I6" s="111"/>
      <c r="J6" s="130" t="s">
        <v>57</v>
      </c>
      <c r="K6" s="80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</row>
    <row customHeight="1" ht="39.75">
      <c r="A7" s="118"/>
      <c r="B7" s="78"/>
      <c r="C7" s="118"/>
      <c r="D7" s="118"/>
      <c r="E7" s="131"/>
      <c r="F7" s="131"/>
      <c r="G7" s="131"/>
      <c r="H7" s="131"/>
      <c r="I7" s="78"/>
      <c r="J7" s="132" t="s">
        <v>57</v>
      </c>
      <c r="K7" s="132" t="s">
        <v>182</v>
      </c>
      <c r="L7" s="131"/>
      <c r="M7" s="131"/>
      <c r="N7" s="131"/>
      <c r="O7" s="131"/>
      <c r="P7" s="131"/>
      <c r="Q7" s="131"/>
      <c r="R7" s="131"/>
      <c r="S7" s="131"/>
      <c r="T7" s="131"/>
      <c r="U7" s="78"/>
      <c r="V7" s="131"/>
      <c r="W7" s="131"/>
    </row>
    <row customHeight="1" ht="15">
      <c r="A8" s="133">
        <v>1</v>
      </c>
      <c r="B8" s="133">
        <v>2</v>
      </c>
      <c r="C8" s="133">
        <v>3</v>
      </c>
      <c r="D8" s="133">
        <v>4</v>
      </c>
      <c r="E8" s="133">
        <v>5</v>
      </c>
      <c r="F8" s="133">
        <v>6</v>
      </c>
      <c r="G8" s="133">
        <v>7</v>
      </c>
      <c r="H8" s="133">
        <v>8</v>
      </c>
      <c r="I8" s="133">
        <v>9</v>
      </c>
      <c r="J8" s="133">
        <v>10</v>
      </c>
      <c r="K8" s="133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3">
        <v>21</v>
      </c>
      <c r="V8" s="119">
        <v>22</v>
      </c>
      <c r="W8" s="133">
        <v>23</v>
      </c>
    </row>
    <row customHeight="1" ht="21.75">
      <c r="A9" s="62" t="s">
        <v>183</v>
      </c>
      <c r="B9" s="62" t="s">
        <v>184</v>
      </c>
      <c r="C9" s="62" t="s">
        <v>185</v>
      </c>
      <c r="D9" s="62" t="s">
        <v>70</v>
      </c>
      <c r="E9" s="62" t="s">
        <v>101</v>
      </c>
      <c r="F9" s="62" t="s">
        <v>102</v>
      </c>
      <c r="G9" s="62" t="s">
        <v>186</v>
      </c>
      <c r="H9" s="62" t="s">
        <v>187</v>
      </c>
      <c r="I9" s="17">
        <v>1288.59</v>
      </c>
      <c r="J9" s="17"/>
      <c r="K9" s="17"/>
      <c r="L9" s="17"/>
      <c r="M9" s="17"/>
      <c r="N9" s="17">
        <v>1288.59</v>
      </c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2" t="s">
        <v>183</v>
      </c>
      <c r="B10" s="62" t="s">
        <v>188</v>
      </c>
      <c r="C10" s="62" t="s">
        <v>189</v>
      </c>
      <c r="D10" s="62" t="s">
        <v>70</v>
      </c>
      <c r="E10" s="62" t="s">
        <v>109</v>
      </c>
      <c r="F10" s="62" t="s">
        <v>110</v>
      </c>
      <c r="G10" s="62" t="s">
        <v>186</v>
      </c>
      <c r="H10" s="62" t="s">
        <v>187</v>
      </c>
      <c r="I10" s="17">
        <v>1623.81</v>
      </c>
      <c r="J10" s="17"/>
      <c r="K10" s="17"/>
      <c r="L10" s="17"/>
      <c r="M10" s="17"/>
      <c r="N10" s="17">
        <v>1623.81</v>
      </c>
      <c r="O10" s="17"/>
      <c r="P10" s="17"/>
      <c r="Q10" s="17"/>
      <c r="R10" s="17"/>
      <c r="S10" s="17"/>
      <c r="T10" s="17"/>
      <c r="U10" s="17"/>
      <c r="V10" s="17"/>
      <c r="W10" s="17"/>
    </row>
    <row customHeight="1" ht="21.75">
      <c r="A11" s="62" t="s">
        <v>190</v>
      </c>
      <c r="B11" s="62" t="s">
        <v>191</v>
      </c>
      <c r="C11" s="62" t="s">
        <v>192</v>
      </c>
      <c r="D11" s="62" t="s">
        <v>70</v>
      </c>
      <c r="E11" s="62" t="s">
        <v>101</v>
      </c>
      <c r="F11" s="62" t="s">
        <v>102</v>
      </c>
      <c r="G11" s="62" t="s">
        <v>186</v>
      </c>
      <c r="H11" s="62" t="s">
        <v>187</v>
      </c>
      <c r="I11" s="17">
        <v>189500</v>
      </c>
      <c r="J11" s="17"/>
      <c r="K11" s="17"/>
      <c r="L11" s="17"/>
      <c r="M11" s="17"/>
      <c r="N11" s="17">
        <v>189500</v>
      </c>
      <c r="O11" s="17"/>
      <c r="P11" s="17"/>
      <c r="Q11" s="17"/>
      <c r="R11" s="17"/>
      <c r="S11" s="17"/>
      <c r="T11" s="17"/>
      <c r="U11" s="17"/>
      <c r="V11" s="17"/>
      <c r="W11" s="17"/>
    </row>
    <row customHeight="1" ht="21.75">
      <c r="A12" s="62" t="s">
        <v>190</v>
      </c>
      <c r="B12" s="62" t="s">
        <v>193</v>
      </c>
      <c r="C12" s="62" t="s">
        <v>194</v>
      </c>
      <c r="D12" s="62" t="s">
        <v>70</v>
      </c>
      <c r="E12" s="62" t="s">
        <v>105</v>
      </c>
      <c r="F12" s="62" t="s">
        <v>106</v>
      </c>
      <c r="G12" s="62" t="s">
        <v>195</v>
      </c>
      <c r="H12" s="62" t="s">
        <v>196</v>
      </c>
      <c r="I12" s="17">
        <v>106000</v>
      </c>
      <c r="J12" s="17"/>
      <c r="K12" s="17"/>
      <c r="L12" s="17"/>
      <c r="M12" s="17"/>
      <c r="N12" s="17">
        <v>106000</v>
      </c>
      <c r="O12" s="17"/>
      <c r="P12" s="17"/>
      <c r="Q12" s="17"/>
      <c r="R12" s="17"/>
      <c r="S12" s="17"/>
      <c r="T12" s="17"/>
      <c r="U12" s="17"/>
      <c r="V12" s="17"/>
      <c r="W12" s="17"/>
    </row>
    <row customHeight="1" ht="21.75">
      <c r="A13" s="62" t="s">
        <v>190</v>
      </c>
      <c r="B13" s="62" t="s">
        <v>197</v>
      </c>
      <c r="C13" s="62" t="s">
        <v>198</v>
      </c>
      <c r="D13" s="62" t="s">
        <v>70</v>
      </c>
      <c r="E13" s="62" t="s">
        <v>109</v>
      </c>
      <c r="F13" s="62" t="s">
        <v>110</v>
      </c>
      <c r="G13" s="62" t="s">
        <v>186</v>
      </c>
      <c r="H13" s="62" t="s">
        <v>187</v>
      </c>
      <c r="I13" s="17">
        <v>432231</v>
      </c>
      <c r="J13" s="17"/>
      <c r="K13" s="17"/>
      <c r="L13" s="17"/>
      <c r="M13" s="17"/>
      <c r="N13" s="17">
        <v>432231</v>
      </c>
      <c r="O13" s="17"/>
      <c r="P13" s="17"/>
      <c r="Q13" s="17"/>
      <c r="R13" s="17"/>
      <c r="S13" s="17"/>
      <c r="T13" s="17"/>
      <c r="U13" s="17"/>
      <c r="V13" s="17"/>
      <c r="W13" s="17"/>
    </row>
    <row customHeight="1" ht="21.75">
      <c r="A14" s="62" t="s">
        <v>190</v>
      </c>
      <c r="B14" s="62" t="s">
        <v>197</v>
      </c>
      <c r="C14" s="62" t="s">
        <v>198</v>
      </c>
      <c r="D14" s="62" t="s">
        <v>70</v>
      </c>
      <c r="E14" s="62" t="s">
        <v>109</v>
      </c>
      <c r="F14" s="62" t="s">
        <v>110</v>
      </c>
      <c r="G14" s="62" t="s">
        <v>186</v>
      </c>
      <c r="H14" s="62" t="s">
        <v>187</v>
      </c>
      <c r="I14" s="17">
        <v>25600</v>
      </c>
      <c r="J14" s="17"/>
      <c r="K14" s="17"/>
      <c r="L14" s="17"/>
      <c r="M14" s="17"/>
      <c r="N14" s="17">
        <v>25600</v>
      </c>
      <c r="O14" s="17"/>
      <c r="P14" s="17"/>
      <c r="Q14" s="17"/>
      <c r="R14" s="17"/>
      <c r="S14" s="17"/>
      <c r="T14" s="17"/>
      <c r="U14" s="17"/>
      <c r="V14" s="17"/>
      <c r="W14" s="17"/>
    </row>
    <row customHeight="1" ht="21.75">
      <c r="A15" s="62" t="s">
        <v>190</v>
      </c>
      <c r="B15" s="62" t="s">
        <v>199</v>
      </c>
      <c r="C15" s="62" t="s">
        <v>200</v>
      </c>
      <c r="D15" s="62" t="s">
        <v>70</v>
      </c>
      <c r="E15" s="62" t="s">
        <v>109</v>
      </c>
      <c r="F15" s="62" t="s">
        <v>110</v>
      </c>
      <c r="G15" s="62" t="s">
        <v>186</v>
      </c>
      <c r="H15" s="62" t="s">
        <v>187</v>
      </c>
      <c r="I15" s="17">
        <v>927.7</v>
      </c>
      <c r="J15" s="17"/>
      <c r="K15" s="17"/>
      <c r="L15" s="17"/>
      <c r="M15" s="17"/>
      <c r="N15" s="17">
        <v>927.7</v>
      </c>
      <c r="O15" s="17"/>
      <c r="P15" s="17"/>
      <c r="Q15" s="17"/>
      <c r="R15" s="17"/>
      <c r="S15" s="17"/>
      <c r="T15" s="17"/>
      <c r="U15" s="17"/>
      <c r="V15" s="17"/>
      <c r="W15" s="17"/>
    </row>
    <row customHeight="1" ht="21.75">
      <c r="A16" s="62" t="s">
        <v>190</v>
      </c>
      <c r="B16" s="62" t="s">
        <v>201</v>
      </c>
      <c r="C16" s="62" t="s">
        <v>202</v>
      </c>
      <c r="D16" s="62" t="s">
        <v>70</v>
      </c>
      <c r="E16" s="62" t="s">
        <v>103</v>
      </c>
      <c r="F16" s="62" t="s">
        <v>104</v>
      </c>
      <c r="G16" s="62" t="s">
        <v>195</v>
      </c>
      <c r="H16" s="62" t="s">
        <v>196</v>
      </c>
      <c r="I16" s="17">
        <v>680000</v>
      </c>
      <c r="J16" s="17"/>
      <c r="K16" s="17"/>
      <c r="L16" s="17"/>
      <c r="M16" s="17"/>
      <c r="N16" s="17">
        <v>680000</v>
      </c>
      <c r="O16" s="17"/>
      <c r="P16" s="17"/>
      <c r="Q16" s="17"/>
      <c r="R16" s="17"/>
      <c r="S16" s="17"/>
      <c r="T16" s="17"/>
      <c r="U16" s="17"/>
      <c r="V16" s="17"/>
      <c r="W16" s="17"/>
    </row>
    <row customHeight="1" ht="21.75">
      <c r="A17" s="62" t="s">
        <v>190</v>
      </c>
      <c r="B17" s="62" t="s">
        <v>201</v>
      </c>
      <c r="C17" s="62" t="s">
        <v>202</v>
      </c>
      <c r="D17" s="62" t="s">
        <v>70</v>
      </c>
      <c r="E17" s="62" t="s">
        <v>103</v>
      </c>
      <c r="F17" s="62" t="s">
        <v>104</v>
      </c>
      <c r="G17" s="62" t="s">
        <v>186</v>
      </c>
      <c r="H17" s="62" t="s">
        <v>187</v>
      </c>
      <c r="I17" s="17">
        <v>33600</v>
      </c>
      <c r="J17" s="17"/>
      <c r="K17" s="17"/>
      <c r="L17" s="17"/>
      <c r="M17" s="17"/>
      <c r="N17" s="17">
        <v>33600</v>
      </c>
      <c r="O17" s="17"/>
      <c r="P17" s="17"/>
      <c r="Q17" s="17"/>
      <c r="R17" s="17"/>
      <c r="S17" s="17"/>
      <c r="T17" s="17"/>
      <c r="U17" s="17"/>
      <c r="V17" s="17"/>
      <c r="W17" s="17"/>
    </row>
    <row customHeight="1" ht="21.75">
      <c r="A18" s="62" t="s">
        <v>190</v>
      </c>
      <c r="B18" s="62" t="s">
        <v>203</v>
      </c>
      <c r="C18" s="62" t="s">
        <v>204</v>
      </c>
      <c r="D18" s="62" t="s">
        <v>70</v>
      </c>
      <c r="E18" s="62" t="s">
        <v>101</v>
      </c>
      <c r="F18" s="62" t="s">
        <v>102</v>
      </c>
      <c r="G18" s="62" t="s">
        <v>195</v>
      </c>
      <c r="H18" s="62" t="s">
        <v>196</v>
      </c>
      <c r="I18" s="17">
        <v>127400</v>
      </c>
      <c r="J18" s="17"/>
      <c r="K18" s="17"/>
      <c r="L18" s="17"/>
      <c r="M18" s="17"/>
      <c r="N18" s="17">
        <v>127400</v>
      </c>
      <c r="O18" s="17"/>
      <c r="P18" s="17"/>
      <c r="Q18" s="17"/>
      <c r="R18" s="17"/>
      <c r="S18" s="17"/>
      <c r="T18" s="17"/>
      <c r="U18" s="17"/>
      <c r="V18" s="17"/>
      <c r="W18" s="17"/>
    </row>
    <row customHeight="1" ht="21.75">
      <c r="A19" s="62" t="s">
        <v>190</v>
      </c>
      <c r="B19" s="62" t="s">
        <v>205</v>
      </c>
      <c r="C19" s="62" t="s">
        <v>206</v>
      </c>
      <c r="D19" s="62" t="s">
        <v>70</v>
      </c>
      <c r="E19" s="62" t="s">
        <v>101</v>
      </c>
      <c r="F19" s="62" t="s">
        <v>102</v>
      </c>
      <c r="G19" s="62" t="s">
        <v>186</v>
      </c>
      <c r="H19" s="62" t="s">
        <v>187</v>
      </c>
      <c r="I19" s="17">
        <v>702000</v>
      </c>
      <c r="J19" s="17"/>
      <c r="K19" s="17"/>
      <c r="L19" s="17"/>
      <c r="M19" s="17"/>
      <c r="N19" s="17">
        <v>702000</v>
      </c>
      <c r="O19" s="17"/>
      <c r="P19" s="17"/>
      <c r="Q19" s="17"/>
      <c r="R19" s="17"/>
      <c r="S19" s="17"/>
      <c r="T19" s="17"/>
      <c r="U19" s="17"/>
      <c r="V19" s="17"/>
      <c r="W19" s="17"/>
    </row>
    <row customHeight="1" ht="21.75">
      <c r="A20" s="62" t="s">
        <v>190</v>
      </c>
      <c r="B20" s="62" t="s">
        <v>207</v>
      </c>
      <c r="C20" s="62" t="s">
        <v>208</v>
      </c>
      <c r="D20" s="62" t="s">
        <v>70</v>
      </c>
      <c r="E20" s="62" t="s">
        <v>107</v>
      </c>
      <c r="F20" s="62" t="s">
        <v>108</v>
      </c>
      <c r="G20" s="62" t="s">
        <v>186</v>
      </c>
      <c r="H20" s="62" t="s">
        <v>187</v>
      </c>
      <c r="I20" s="17">
        <v>24600</v>
      </c>
      <c r="J20" s="17"/>
      <c r="K20" s="17"/>
      <c r="L20" s="17"/>
      <c r="M20" s="17"/>
      <c r="N20" s="17">
        <v>24600</v>
      </c>
      <c r="O20" s="17"/>
      <c r="P20" s="17"/>
      <c r="Q20" s="17"/>
      <c r="R20" s="17"/>
      <c r="S20" s="17"/>
      <c r="T20" s="17"/>
      <c r="U20" s="17"/>
      <c r="V20" s="17"/>
      <c r="W20" s="17"/>
    </row>
    <row customHeight="1" ht="21.75">
      <c r="A21" s="62" t="s">
        <v>209</v>
      </c>
      <c r="B21" s="62" t="s">
        <v>210</v>
      </c>
      <c r="C21" s="62" t="s">
        <v>211</v>
      </c>
      <c r="D21" s="62" t="s">
        <v>70</v>
      </c>
      <c r="E21" s="62" t="s">
        <v>109</v>
      </c>
      <c r="F21" s="62" t="s">
        <v>110</v>
      </c>
      <c r="G21" s="62" t="s">
        <v>186</v>
      </c>
      <c r="H21" s="62" t="s">
        <v>187</v>
      </c>
      <c r="I21" s="17">
        <v>40</v>
      </c>
      <c r="J21" s="17"/>
      <c r="K21" s="17"/>
      <c r="L21" s="17"/>
      <c r="M21" s="17"/>
      <c r="N21" s="17">
        <v>40</v>
      </c>
      <c r="O21" s="17"/>
      <c r="P21" s="17"/>
      <c r="Q21" s="17"/>
      <c r="R21" s="17"/>
      <c r="S21" s="17"/>
      <c r="T21" s="17"/>
      <c r="U21" s="17"/>
      <c r="V21" s="17"/>
      <c r="W21" s="17"/>
    </row>
    <row customHeight="1" ht="18.75">
      <c r="A22" s="120" t="s">
        <v>149</v>
      </c>
      <c r="B22" s="121"/>
      <c r="C22" s="121"/>
      <c r="D22" s="121"/>
      <c r="E22" s="121"/>
      <c r="F22" s="121"/>
      <c r="G22" s="121"/>
      <c r="H22" s="60"/>
      <c r="I22" s="17">
        <v>2324811.1</v>
      </c>
      <c r="J22" s="17"/>
      <c r="K22" s="17"/>
      <c r="L22" s="17"/>
      <c r="M22" s="17"/>
      <c r="N22" s="17">
        <v>2324811.1</v>
      </c>
      <c r="O22" s="17"/>
      <c r="P22" s="17"/>
      <c r="Q22" s="17"/>
      <c r="R22" s="17"/>
      <c r="S22" s="17"/>
      <c r="T22" s="17"/>
      <c r="U22" s="17"/>
      <c r="V22" s="17"/>
      <c r="W22" s="17"/>
    </row>
  </sheetData>
  <mergeCells count="28">
    <mergeCell ref="A22:H22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A88B69C-8768-B06D-40B6-85FADF680DCB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99" t="s">
        <v>212</v>
      </c>
    </row>
    <row customHeight="1" ht="39.75">
      <c r="A2" s="134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"单位名称："&amp;"禄劝彝族苗族自治县公共就业和人才服务中心"</f>
      </c>
    </row>
    <row customHeight="1" ht="44.25">
      <c r="A4" s="132" t="s">
        <v>161</v>
      </c>
      <c r="B4" s="132" t="s">
        <v>213</v>
      </c>
      <c r="C4" s="132" t="s">
        <v>214</v>
      </c>
      <c r="D4" s="132" t="s">
        <v>215</v>
      </c>
      <c r="E4" s="132" t="s">
        <v>216</v>
      </c>
      <c r="F4" s="135" t="s">
        <v>217</v>
      </c>
      <c r="G4" s="132" t="s">
        <v>218</v>
      </c>
      <c r="H4" s="135" t="s">
        <v>219</v>
      </c>
      <c r="I4" s="135" t="s">
        <v>220</v>
      </c>
      <c r="J4" s="132" t="s">
        <v>221</v>
      </c>
    </row>
    <row customHeight="1" ht="18.75">
      <c r="A5" s="136">
        <v>1</v>
      </c>
      <c r="B5" s="136">
        <v>2</v>
      </c>
      <c r="C5" s="136">
        <v>3</v>
      </c>
      <c r="D5" s="136">
        <v>4</v>
      </c>
      <c r="E5" s="136">
        <v>5</v>
      </c>
      <c r="F5" s="119">
        <v>6</v>
      </c>
      <c r="G5" s="136">
        <v>7</v>
      </c>
      <c r="H5" s="119">
        <v>8</v>
      </c>
      <c r="I5" s="119">
        <v>9</v>
      </c>
      <c r="J5" s="136">
        <v>10</v>
      </c>
    </row>
    <row customHeight="1" ht="42">
      <c r="A6" s="63"/>
      <c r="B6" s="62"/>
      <c r="C6" s="62"/>
      <c r="D6" s="62"/>
      <c r="E6" s="137"/>
      <c r="F6" s="37"/>
      <c r="G6" s="137"/>
      <c r="H6" s="37"/>
      <c r="I6" s="37"/>
      <c r="J6" s="137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