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 firstSheet="6" activeTab="16"/>
  </bookViews>
  <sheets>
    <sheet name=" 预算01-1表 2026年部门财务收支预算总表 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<sst xmlns="http://schemas.openxmlformats.org/spreadsheetml/2006/main" count="1175" uniqueCount="461">
  <si>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</si>
  <si>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</si>
  <si>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</si>
  <si>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</si>
  <si>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</si>
  <si>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</si>
  <si>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</si>
  <si>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</si>
  <si>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</si>
  <si>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</si>
  <si>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</si>
  <si>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</si>
  <si>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</si>
  <si>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</si>
  <si>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</si>
  <si>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</si>
  <si>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</si>
  <si>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</si>
  <si>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</si>
  <si>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</si>
  <si>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</si>
  <si>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</si>
  <si>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</si>
  <si>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</si>
  <si>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</si>
  <si>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</si>
  <si>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</si>
  <si>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</si>
  <si>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</si>
  <si>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</si>
  <si>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</si>
  <si>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</si>
  <si>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</si>
  <si>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</si>
  <si>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</si>
  <si>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</si>
  <si>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</si>
  <si>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</si>
  <si>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</si>
  <si>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</si>
  <si>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</si>
  <si>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</si>
  <si>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</si>
  <si>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</si>
  <si>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</si>
  <si>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</si>
  <si>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</si>
  <si>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</si>
  <si>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</si>
  <si>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</si>
  <si>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</si>
  <si>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</si>
  <si>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</si>
  <si>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</si>
  <si>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</si>
  <si>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</si>
  <si>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</si>
  <si>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</si>
  <si>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</si>
  <si>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</si>
  <si>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</si>
  <si>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</si>
  <si>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</si>
  <si>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</si>
  <si>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</si>
  <si>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</si>
  <si>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</si>
  <si>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</si>
  <si>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</si>
  <si>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253</t>
  </si>
  <si>
    <t>中国共产党禄劝彝族苗族自治县纪律检查委员会</t>
  </si>
  <si>
    <t>253001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</si>
  <si>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</si>
  <si>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</si>
  <si>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</si>
  <si>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</si>
  <si>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</si>
  <si>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</si>
  <si>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</si>
  <si>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</si>
  <si>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</si>
  <si>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</si>
  <si>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</si>
  <si>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</si>
  <si>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</si>
  <si>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</si>
  <si>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</si>
  <si>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</si>
  <si>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</si>
  <si>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</si>
  <si>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</si>
  <si>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</si>
  <si>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</si>
  <si>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</si>
  <si>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</si>
  <si>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</si>
  <si>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</si>
  <si>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</si>
  <si>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</si>
  <si>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</si>
  <si>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20111</t>
  </si>
  <si>
    <t>纪检监察事务</t>
  </si>
  <si>
    <t>2011101</t>
  </si>
  <si>
    <t>行政运行</t>
  </si>
  <si>
    <t>2011199</t>
  </si>
  <si>
    <t>其他纪检监察事务支出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</si>
  <si>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</si>
  <si>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</si>
  <si>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</si>
  <si>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</si>
  <si>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</si>
  <si>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</si>
  <si>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</si>
  <si>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</si>
  <si>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</si>
  <si>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</si>
  <si>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</si>
  <si>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</si>
  <si>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</si>
  <si>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</si>
  <si>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</si>
  <si>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</si>
  <si>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</si>
  <si>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</si>
  <si>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</si>
  <si>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</si>
  <si>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</si>
  <si>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</si>
  <si>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</si>
  <si>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</si>
  <si>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</si>
  <si>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</si>
  <si>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</si>
  <si>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</si>
  <si>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</si>
  <si>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</si>
  <si>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</si>
  <si>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</si>
  <si>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</si>
  <si>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</si>
  <si>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</si>
  <si>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</si>
  <si>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</si>
  <si>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</si>
  <si>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</si>
  <si>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</si>
  <si>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</si>
  <si>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</si>
  <si>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</si>
  <si>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</si>
  <si>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</si>
  <si>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</si>
  <si>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</si>
  <si>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</si>
  <si>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</si>
  <si>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</si>
  <si>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</si>
  <si>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</si>
  <si>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</si>
  <si>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</si>
  <si>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</si>
  <si>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</si>
  <si>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</si>
  <si>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</si>
  <si>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</si>
  <si>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</si>
  <si>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</si>
  <si>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</si>
  <si>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</si>
  <si>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</si>
  <si>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</si>
  <si>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</si>
  <si>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</si>
  <si>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</si>
  <si>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</si>
  <si>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</si>
  <si>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</si>
  <si>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</si>
  <si>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</si>
  <si>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</si>
  <si>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</si>
  <si>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</si>
  <si>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</si>
  <si>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</si>
  <si>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</si>
  <si>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</si>
  <si>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</si>
  <si>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</si>
  <si>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</si>
  <si>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</si>
  <si>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</si>
  <si>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</si>
  <si>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</si>
  <si>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</si>
  <si>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</si>
  <si>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</si>
  <si>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</si>
  <si>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</si>
  <si>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</si>
  <si>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</si>
  <si>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</si>
  <si>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</si>
  <si>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</si>
  <si>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</si>
  <si>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530128210000000000609</t>
  </si>
  <si>
    <t>行政人员支出工资</t>
  </si>
  <si>
    <t>30101</t>
  </si>
  <si>
    <t>基本工资</t>
  </si>
  <si>
    <t>530128210000000000611</t>
  </si>
  <si>
    <t>30113</t>
  </si>
  <si>
    <t>530128210000000000614</t>
  </si>
  <si>
    <t>公务交通补贴</t>
  </si>
  <si>
    <t>30239</t>
  </si>
  <si>
    <t>其他交通费用</t>
  </si>
  <si>
    <t>530128210000000000615</t>
  </si>
  <si>
    <t>工会经费</t>
  </si>
  <si>
    <t>30228</t>
  </si>
  <si>
    <t>530128210000000000616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</si>
  <si>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</si>
  <si>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</si>
  <si>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</si>
  <si>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</si>
  <si>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</si>
  <si>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</si>
  <si>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</si>
  <si>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</si>
  <si>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</si>
  <si>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</si>
  <si>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</si>
  <si>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</si>
  <si>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</si>
  <si>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</si>
  <si>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</si>
  <si>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</si>
  <si>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</si>
  <si>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</si>
  <si>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</si>
  <si>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</si>
  <si>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</si>
  <si>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30226</t>
  </si>
  <si>
    <t>劳务费</t>
  </si>
  <si>
    <t>30227</t>
  </si>
  <si>
    <t>委托业务费</t>
  </si>
  <si>
    <t>530128231100001327292</t>
  </si>
  <si>
    <t>事业人员支出工资</t>
  </si>
  <si>
    <t>530128231100001360501</t>
  </si>
  <si>
    <t>退休人员医疗保险及医疗统筹</t>
  </si>
  <si>
    <t>30111</t>
  </si>
  <si>
    <t>公务员医疗补助缴费</t>
  </si>
  <si>
    <t>30112</t>
  </si>
  <si>
    <t>其他社会保障缴费</t>
  </si>
  <si>
    <t>530128231100001408827</t>
  </si>
  <si>
    <t>行政年终一次性奖金</t>
  </si>
  <si>
    <t>30103</t>
  </si>
  <si>
    <t>奖金</t>
  </si>
  <si>
    <t>530128231100001408849</t>
  </si>
  <si>
    <t>公务员基础绩效奖</t>
  </si>
  <si>
    <t>530128231100001408850</t>
  </si>
  <si>
    <t>行政人员支出津贴</t>
  </si>
  <si>
    <t>30102</t>
  </si>
  <si>
    <t>津贴补贴</t>
  </si>
  <si>
    <t>530128231100001408851</t>
  </si>
  <si>
    <t>事业年终一次性奖金</t>
  </si>
  <si>
    <t>530128231100001408853</t>
  </si>
  <si>
    <t>事业人员绩效工资</t>
  </si>
  <si>
    <t>30107</t>
  </si>
  <si>
    <t>绩效工资</t>
  </si>
  <si>
    <t>530128231100001408854</t>
  </si>
  <si>
    <t>失业保险</t>
  </si>
  <si>
    <t>530128231100001408872</t>
  </si>
  <si>
    <t>事业人员支出津贴</t>
  </si>
  <si>
    <t>530128231100001408873</t>
  </si>
  <si>
    <t>工伤保险</t>
  </si>
  <si>
    <t>530128231100001408874</t>
  </si>
  <si>
    <t>养老保险缴费</t>
  </si>
  <si>
    <t>30108</t>
  </si>
  <si>
    <t>机关事业单位基本养老保险缴费</t>
  </si>
  <si>
    <t>530128231100001408875</t>
  </si>
  <si>
    <t>医疗保险缴费</t>
  </si>
  <si>
    <t>30110</t>
  </si>
  <si>
    <t>职工基本医疗保险缴费</t>
  </si>
  <si>
    <t>530128231100001408876</t>
  </si>
  <si>
    <t>职业年金缴费</t>
  </si>
  <si>
    <t>30109</t>
  </si>
  <si>
    <t>530128241100002351460</t>
  </si>
  <si>
    <t>绩效考核奖励（2017提高部分）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</si>
  <si>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</si>
  <si>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</si>
  <si>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</si>
  <si>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</si>
  <si>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</si>
  <si>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</si>
  <si>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</si>
  <si>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</si>
  <si>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530128261100005040089</t>
  </si>
  <si>
    <t>农村遗属补助经费</t>
  </si>
  <si>
    <t>30305</t>
  </si>
  <si>
    <t>生活补助</t>
  </si>
  <si>
    <t>530128261100005040243</t>
  </si>
  <si>
    <t>城镇遗属补助经费</t>
  </si>
  <si>
    <t>公车购置及运维费</t>
  </si>
  <si>
    <t>530128261100005149899</t>
  </si>
  <si>
    <t>公务用车购置经费</t>
  </si>
  <si>
    <t>30913</t>
  </si>
  <si>
    <t>公务用车购置</t>
  </si>
  <si>
    <t>事业发展类</t>
  </si>
  <si>
    <t>530128251100003687829</t>
  </si>
  <si>
    <t>纪委全会会议经费</t>
  </si>
  <si>
    <t>530128251100003687981</t>
  </si>
  <si>
    <t>巡察工作经费</t>
  </si>
  <si>
    <t>530128251100003709475</t>
  </si>
  <si>
    <t>单位自有资金</t>
  </si>
  <si>
    <t>530128261100005272877</t>
  </si>
  <si>
    <t>2025年补助基层纪检监察机关转移支付县区资金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</si>
  <si>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</si>
  <si>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</si>
  <si>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</si>
  <si>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</si>
  <si>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</si>
  <si>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</si>
  <si>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</si>
  <si>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</si>
  <si>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</si>
  <si>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</si>
  <si>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年度目标是围绕年度指标，厉行勤俭节约，降低公务用车运行成本。</t>
  </si>
  <si>
    <t>产出指标</t>
  </si>
  <si>
    <t>质量指标</t>
  </si>
  <si>
    <t>购置设备利用率</t>
  </si>
  <si>
    <t>&gt;=</t>
  </si>
  <si>
    <t>95</t>
  </si>
  <si>
    <t>%</t>
  </si>
  <si>
    <t>定量指标</t>
  </si>
  <si>
    <t>反映设备利用情况。
设备利用率=（投入使用设备数/购置设备总数）*100%。</t>
  </si>
  <si>
    <t>年度目标是围绕年度，厉行勤俭节约，降低公务用车运行成本。</t>
  </si>
  <si>
    <t>效益指标</t>
  </si>
  <si>
    <t>经济效益</t>
  </si>
  <si>
    <t>设备采购经济性</t>
  </si>
  <si>
    <t>=</t>
  </si>
  <si>
    <t>20</t>
  </si>
  <si>
    <t>万元</t>
  </si>
  <si>
    <t>反映设备采购成本低于计划数所获得的经济效益。</t>
  </si>
  <si>
    <t>满意度指标</t>
  </si>
  <si>
    <t>服务对象满意度</t>
  </si>
  <si>
    <t>使用人员满意度</t>
  </si>
  <si>
    <t>反映服务对象对购置设备的整体满意情况。
使用人员满意度=（对购置设备满意的人数/问卷调查人数）*100%。</t>
  </si>
  <si>
    <t>做好本部门人员、公用经费保障，按规定落实干部职工各项待遇，支持部门正常履职。</t>
  </si>
  <si>
    <t>数量指标</t>
  </si>
  <si>
    <t>遗属补助人数</t>
  </si>
  <si>
    <t>发放城镇遗属补助3人</t>
  </si>
  <si>
    <t>人</t>
  </si>
  <si>
    <t>按人发放补助</t>
  </si>
  <si>
    <t>部门运转</t>
  </si>
  <si>
    <t>正常运转</t>
  </si>
  <si>
    <t>元</t>
  </si>
  <si>
    <t>按时发放遗属补助资金</t>
  </si>
  <si>
    <t>人员满意度</t>
  </si>
  <si>
    <t>90</t>
  </si>
  <si>
    <t>定性指标</t>
  </si>
  <si>
    <t>确保单位人员满意</t>
  </si>
  <si>
    <t>2026年计划对乡镇开展两轮巡察，组建5个巡察组以“巡乡代村”“直接巡村”两种方式开展巡察；计划对县级部门开展两轮巡察，组建4个巡察组对7家县级部门开展常规巡察。</t>
  </si>
  <si>
    <t>组建巡察组个数</t>
  </si>
  <si>
    <t>个</t>
  </si>
  <si>
    <t>2026年计划组建巡察组9个。</t>
  </si>
  <si>
    <t>按时按质按量完成2025年巡察任务</t>
  </si>
  <si>
    <t>100</t>
  </si>
  <si>
    <t>按时按质按量完成2026年巡察任务</t>
  </si>
  <si>
    <t>社会效益</t>
  </si>
  <si>
    <t>推进行风政风持续向好</t>
  </si>
  <si>
    <t>明显改善</t>
  </si>
  <si>
    <t>参与巡察人员满意度</t>
  </si>
  <si>
    <t>参与巡察人员满意度大于等于90%。</t>
  </si>
  <si>
    <t>根据县人社局相关要求，计划录用公益性岗位人员预计需资金20万元，主要用于公益性岗位人员工资发放及社保费用的缴纳。</t>
  </si>
  <si>
    <t>保障公益性岗位人数</t>
  </si>
  <si>
    <t>保障公益性岗位人员5人的工资及社保费用支出</t>
  </si>
  <si>
    <t>适业人员就业人数</t>
  </si>
  <si>
    <t>录用公益性岗位人员5人</t>
  </si>
  <si>
    <t>公益性岗位人员满意度</t>
  </si>
  <si>
    <t>公益性岗位人员满意度达90%以上</t>
  </si>
  <si>
    <t>根据《禄劝彝族苗族自治县会议费管理办法》相关规定，县纪委十五届五次会议会议费按一类会议标准执行，即：120人×270元/人/天=32400元。</t>
  </si>
  <si>
    <t>保障人数</t>
  </si>
  <si>
    <t>120</t>
  </si>
  <si>
    <t>保障参会人员120人的会议支出。</t>
  </si>
  <si>
    <t>通过会议的召开推进行风政风持续向好。</t>
  </si>
  <si>
    <t>参会人员满意度</t>
  </si>
  <si>
    <t>参会人员满意度达90%以上。</t>
  </si>
  <si>
    <t>农村遗属补助发放人数</t>
  </si>
  <si>
    <t>442/人</t>
  </si>
  <si>
    <t>元/人</t>
  </si>
  <si>
    <t>农村遗属补助</t>
  </si>
  <si>
    <t>发放农村遗属补助442/人/月</t>
  </si>
  <si>
    <t>社会公众满意度</t>
  </si>
  <si>
    <t>预算06表</t>
  </si>
  <si>
    <t>政府性基金预算支出预算表</t>
  </si>
  <si>
    <t>单位名称：昆明市发展和改革委员会</t>
  </si>
  <si>
    <t>政府性基金预算支出</t>
  </si>
  <si>
    <t>注：本单位2026年无政府性基金支出预算。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</si>
  <si>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</si>
  <si>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</si>
  <si>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</si>
  <si>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</si>
  <si>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</si>
  <si>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</si>
  <si>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</si>
  <si>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</si>
  <si>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</si>
  <si>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</si>
  <si>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</si>
  <si>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小型客车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</si>
  <si>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</si>
  <si>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</si>
  <si>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</si>
  <si>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</si>
  <si>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</si>
  <si>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</si>
  <si>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</si>
  <si>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</si>
  <si>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注：本单位2026年无政府购买服务预算。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</si>
  <si>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</si>
  <si>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</si>
  <si>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</si>
  <si>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</si>
  <si>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</si>
  <si>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</si>
  <si>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</si>
  <si>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</si>
  <si>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</si>
  <si>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</si>
  <si>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</si>
  <si>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</si>
  <si>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</si>
  <si>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</si>
  <si>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</si>
  <si>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</si>
  <si>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</si>
  <si>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</si>
  <si>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</si>
  <si>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</si>
  <si>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</si>
  <si>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</si>
  <si>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</si>
  <si>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注：本单位2026年无对下转移支付预算。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</si>
  <si>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</si>
  <si>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</si>
  <si>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</si>
  <si>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</si>
  <si>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</si>
  <si>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</si>
  <si>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</si>
  <si>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</si>
  <si>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</si>
  <si>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注：本单位2026年无新增资产配置预算。</t>
  </si>
  <si>
    <t>预算11表</t>
  </si>
  <si>
    <t>上级补助</t>
  </si>
  <si>
    <t>注：本单位2026年无上级转移支付补助项目支出预算。</t>
  </si>
  <si>
    <t>预算12表</t>
  </si>
  <si>
    <t>项目级次</t>
  </si>
  <si>
    <t>114 对个人和家庭的补助</t>
  </si>
  <si>
    <t>本级</t>
  </si>
  <si>
    <t>211 公车购置及运维费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</si>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</sst>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#,##0.00;\-#,##0.0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1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5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4" fillId="0" borderId="0">
      <alignment vertical="center"/>
    </xf>
    <xf numFmtId="0" fontId="25" fillId="4" borderId="17">
      <alignment vertical="center"/>
    </xf>
    <xf numFmtId="0" fontId="26" fillId="5" borderId="18">
      <alignment vertical="center"/>
    </xf>
    <xf numFmtId="0" fontId="27" fillId="5" borderId="17">
      <alignment vertical="center"/>
    </xf>
    <xf numFmtId="0" fontId="28" fillId="6" borderId="19">
      <alignment vertical="center"/>
    </xf>
    <xf numFmtId="0" fontId="29" fillId="0" borderId="20">
      <alignment vertical="center"/>
    </xf>
    <xf numFmtId="0" fontId="30" fillId="0" borderId="2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49" fontId="36" fillId="0" borderId="7">
      <alignment horizontal="left" vertical="center" wrapText="1"/>
    </xf>
    <xf numFmtId="176" fontId="36" fillId="0" borderId="7">
      <alignment horizontal="right" vertical="center"/>
    </xf>
    <xf numFmtId="0" fontId="9" fillId="0" borderId="0"/>
    <xf numFmtId="177" fontId="36" fillId="0" borderId="7">
      <alignment horizontal="right" vertical="center"/>
    </xf>
    <xf numFmtId="0" fontId="36" fillId="0" borderId="0">
      <alignment vertical="top"/>
      <protection locked="0"/>
    </xf>
  </cellStyleXfs>
  <cellXfs count="201"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49" applyNumberFormat="1" applyFont="1" applyBorder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2" applyNumberFormat="1" applyFont="1" applyBorder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3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5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176" fontId="5" fillId="0" borderId="7" xfId="50" applyNumberFormat="1" applyFont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right"/>
      <protection locked="0"/>
    </xf>
    <xf numFmtId="49" fontId="1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177" fontId="16" fillId="0" borderId="7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extStyle" xfId="49"/>
    <cellStyle name="IntegralNumberStyle" xfId="50"/>
    <cellStyle name="常规 5" xfId="51"/>
    <cellStyle name="MoneyStyle" xfId="52"/>
    <cellStyle name="Normal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B42" sqref="B42"/>
    </sheetView>
  </sheetViews>
  <sheetFormatPr defaultColWidth="9" defaultRowHeight="13.5" outlineLevelCol="3"/>
  <cols>
    <col min="1" max="4" width="41" style="1" customWidth="1"/>
  </cols>
  <sheetData>
    <row r="1" spans="1:4">
      <c r="A1" s="47"/>
      <c r="B1" s="47"/>
      <c r="C1" s="47"/>
      <c r="D1" s="48" t="s">
        <v>0</v>
      </c>
    </row>
    <row r="2" ht="31.5" spans="1:4">
      <c r="A2" s="42" t="str">
        <f>"2026"&amp;"年部门财务收支预算总表"</f>
        <v>2026年部门财务收支预算总表</v>
      </c>
    </row>
    <row r="3" spans="1:4">
      <c r="A3" s="45" t="str">
        <f>"单位名称："&amp;"中国共产党禄劝彝族苗族自治县纪律检查委员会"</f>
        <v>单位名称：中国共产党禄劝彝族苗族自治县纪律检查委员会</v>
      </c>
      <c r="B3" s="165"/>
      <c r="C3" s="1"/>
      <c r="D3" s="141" t="s">
        <v>1</v>
      </c>
    </row>
    <row r="4" spans="1:4">
      <c r="A4" s="166" t="s">
        <v>2</v>
      </c>
      <c r="B4" s="167"/>
      <c r="C4" s="166" t="s">
        <v>3</v>
      </c>
      <c r="D4" s="167"/>
    </row>
    <row r="5" spans="1:4">
      <c r="A5" s="166" t="s">
        <v>4</v>
      </c>
      <c r="B5" s="166" t="s">
        <v>5</v>
      </c>
      <c r="C5" s="166" t="s">
        <v>6</v>
      </c>
      <c r="D5" s="166" t="s">
        <v>5</v>
      </c>
    </row>
    <row r="6" spans="1:4">
      <c r="A6" s="168" t="s">
        <v>7</v>
      </c>
      <c r="B6" s="84">
        <v>28410554.38</v>
      </c>
      <c r="C6" s="168" t="s">
        <v>8</v>
      </c>
      <c r="D6" s="84">
        <v>22012565</v>
      </c>
    </row>
    <row r="7" spans="1:4">
      <c r="A7" s="168" t="s">
        <v>9</v>
      </c>
      <c r="B7" s="84"/>
      <c r="C7" s="168" t="s">
        <v>10</v>
      </c>
      <c r="D7" s="84"/>
    </row>
    <row r="8" spans="1:4">
      <c r="A8" s="168" t="s">
        <v>11</v>
      </c>
      <c r="B8" s="84"/>
      <c r="C8" s="200" t="s">
        <v>12</v>
      </c>
      <c r="D8" s="84"/>
    </row>
    <row r="9" spans="1:4">
      <c r="A9" s="168" t="s">
        <v>13</v>
      </c>
      <c r="B9" s="84"/>
      <c r="C9" s="200" t="s">
        <v>14</v>
      </c>
      <c r="D9" s="84"/>
    </row>
    <row r="10" spans="1:4">
      <c r="A10" s="168" t="s">
        <v>15</v>
      </c>
      <c r="B10" s="84">
        <v>305000</v>
      </c>
      <c r="C10" s="200" t="s">
        <v>16</v>
      </c>
      <c r="D10" s="84"/>
    </row>
    <row r="11" spans="1:4">
      <c r="A11" s="168" t="s">
        <v>17</v>
      </c>
      <c r="B11" s="84"/>
      <c r="C11" s="200" t="s">
        <v>18</v>
      </c>
      <c r="D11" s="84"/>
    </row>
    <row r="12" spans="1:4">
      <c r="A12" s="168" t="s">
        <v>19</v>
      </c>
      <c r="B12" s="84"/>
      <c r="C12" s="34" t="s">
        <v>20</v>
      </c>
      <c r="D12" s="84"/>
    </row>
    <row r="13" spans="1:4">
      <c r="A13" s="168" t="s">
        <v>21</v>
      </c>
      <c r="B13" s="84"/>
      <c r="C13" s="34" t="s">
        <v>22</v>
      </c>
      <c r="D13" s="84">
        <v>2985566.79</v>
      </c>
    </row>
    <row r="14" spans="1:4">
      <c r="A14" s="168" t="s">
        <v>23</v>
      </c>
      <c r="B14" s="84"/>
      <c r="C14" s="34" t="s">
        <v>24</v>
      </c>
      <c r="D14" s="84">
        <v>2217969.99</v>
      </c>
    </row>
    <row r="15" spans="1:4">
      <c r="A15" s="168" t="s">
        <v>25</v>
      </c>
      <c r="B15" s="84">
        <v>305000</v>
      </c>
      <c r="C15" s="34" t="s">
        <v>26</v>
      </c>
      <c r="D15" s="84"/>
    </row>
    <row r="16" spans="1:4">
      <c r="A16" s="154"/>
      <c r="B16" s="84"/>
      <c r="C16" s="34" t="s">
        <v>27</v>
      </c>
      <c r="D16" s="84"/>
    </row>
    <row r="17" spans="1:4">
      <c r="A17" s="169"/>
      <c r="B17" s="84"/>
      <c r="C17" s="34" t="s">
        <v>28</v>
      </c>
      <c r="D17" s="84"/>
    </row>
    <row r="18" spans="1:4">
      <c r="A18" s="169"/>
      <c r="B18" s="84"/>
      <c r="C18" s="34" t="s">
        <v>29</v>
      </c>
      <c r="D18" s="84"/>
    </row>
    <row r="19" spans="1:4">
      <c r="A19" s="169"/>
      <c r="B19" s="84"/>
      <c r="C19" s="34" t="s">
        <v>30</v>
      </c>
      <c r="D19" s="84"/>
    </row>
    <row r="20" spans="1:4">
      <c r="A20" s="169"/>
      <c r="B20" s="84"/>
      <c r="C20" s="34" t="s">
        <v>31</v>
      </c>
      <c r="D20" s="84"/>
    </row>
    <row r="21" spans="1:4">
      <c r="A21" s="169"/>
      <c r="B21" s="84"/>
      <c r="C21" s="34" t="s">
        <v>32</v>
      </c>
      <c r="D21" s="84"/>
    </row>
    <row r="22" spans="1:4">
      <c r="A22" s="169"/>
      <c r="B22" s="84"/>
      <c r="C22" s="34" t="s">
        <v>33</v>
      </c>
      <c r="D22" s="84"/>
    </row>
    <row r="23" spans="1:4">
      <c r="A23" s="169"/>
      <c r="B23" s="84"/>
      <c r="C23" s="34" t="s">
        <v>34</v>
      </c>
      <c r="D23" s="84"/>
    </row>
    <row r="24" spans="1:4">
      <c r="A24" s="169"/>
      <c r="B24" s="84"/>
      <c r="C24" s="34" t="s">
        <v>35</v>
      </c>
      <c r="D24" s="84">
        <v>1849452.6</v>
      </c>
    </row>
    <row r="25" spans="1:4">
      <c r="A25" s="169"/>
      <c r="B25" s="84"/>
      <c r="C25" s="34" t="s">
        <v>36</v>
      </c>
      <c r="D25" s="84"/>
    </row>
    <row r="26" spans="1:4">
      <c r="A26" s="169"/>
      <c r="B26" s="84"/>
      <c r="C26" s="154" t="s">
        <v>37</v>
      </c>
      <c r="D26" s="84"/>
    </row>
    <row r="27" spans="1:4">
      <c r="A27" s="169"/>
      <c r="B27" s="84"/>
      <c r="C27" s="34" t="s">
        <v>38</v>
      </c>
      <c r="D27" s="84"/>
    </row>
    <row r="28" spans="1:4">
      <c r="A28" s="169"/>
      <c r="B28" s="84"/>
      <c r="C28" s="34" t="s">
        <v>39</v>
      </c>
      <c r="D28" s="84"/>
    </row>
    <row r="29" spans="1:4">
      <c r="A29" s="169"/>
      <c r="B29" s="84"/>
      <c r="C29" s="154" t="s">
        <v>40</v>
      </c>
      <c r="D29" s="84"/>
    </row>
    <row r="30" spans="1:4">
      <c r="A30" s="169"/>
      <c r="B30" s="84"/>
      <c r="C30" s="154" t="s">
        <v>41</v>
      </c>
      <c r="D30" s="84"/>
    </row>
    <row r="31" spans="1:4">
      <c r="A31" s="169"/>
      <c r="B31" s="84"/>
      <c r="C31" s="34" t="s">
        <v>42</v>
      </c>
      <c r="D31" s="84"/>
    </row>
    <row r="32" spans="1:4">
      <c r="A32" s="169" t="s">
        <v>43</v>
      </c>
      <c r="B32" s="84">
        <v>28715554.38</v>
      </c>
      <c r="C32" s="169" t="s">
        <v>44</v>
      </c>
      <c r="D32" s="84">
        <v>29065554.38</v>
      </c>
    </row>
    <row r="33" spans="1:4">
      <c r="A33" s="154" t="s">
        <v>45</v>
      </c>
      <c r="B33" s="84">
        <v>350000</v>
      </c>
      <c r="C33" s="154" t="s">
        <v>46</v>
      </c>
      <c r="D33" s="84"/>
    </row>
    <row r="34" spans="1:4">
      <c r="A34" s="34" t="s">
        <v>47</v>
      </c>
      <c r="B34" s="84">
        <v>350000</v>
      </c>
      <c r="C34" s="34" t="s">
        <v>47</v>
      </c>
      <c r="D34" s="84"/>
    </row>
    <row r="35" spans="1:4">
      <c r="A35" s="34" t="s">
        <v>48</v>
      </c>
      <c r="B35" s="84"/>
      <c r="C35" s="34" t="s">
        <v>49</v>
      </c>
      <c r="D35" s="84"/>
    </row>
    <row r="36" spans="1:4">
      <c r="A36" s="170" t="s">
        <v>50</v>
      </c>
      <c r="B36" s="84">
        <v>29065554.38</v>
      </c>
      <c r="C36" s="170" t="s">
        <v>51</v>
      </c>
      <c r="D36" s="84">
        <v>29065554.38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32" sqref="E32"/>
    </sheetView>
  </sheetViews>
  <sheetFormatPr defaultColWidth="9" defaultRowHeight="13.5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</cols>
  <sheetData>
    <row r="1" spans="1:6">
      <c r="A1" s="122">
        <v>1</v>
      </c>
      <c r="B1" s="123">
        <v>0</v>
      </c>
      <c r="C1" s="122">
        <v>1</v>
      </c>
      <c r="D1" s="124"/>
      <c r="E1" s="124"/>
      <c r="F1" s="112" t="s">
        <v>391</v>
      </c>
    </row>
    <row r="2" ht="26.25" spans="1:6">
      <c r="A2" s="125" t="str">
        <f>"2026"&amp;"年部门政府性基金预算支出预算表"</f>
        <v>2026年部门政府性基金预算支出预算表</v>
      </c>
      <c r="B2" s="125" t="s">
        <v>392</v>
      </c>
      <c r="C2" s="126"/>
      <c r="D2" s="127"/>
      <c r="E2" s="127"/>
      <c r="F2" s="127"/>
    </row>
    <row r="3" spans="1:6">
      <c r="A3" s="5" t="str">
        <f>"单位名称："&amp;"中国共产党禄劝彝族苗族自治县纪律检查委员会"</f>
        <v>单位名称：中国共产党禄劝彝族苗族自治县纪律检查委员会</v>
      </c>
      <c r="B3" s="5" t="s">
        <v>393</v>
      </c>
      <c r="C3" s="122"/>
      <c r="D3" s="124"/>
      <c r="E3" s="124"/>
      <c r="F3" s="112" t="s">
        <v>1</v>
      </c>
    </row>
    <row r="4" spans="1:6">
      <c r="A4" s="128" t="s">
        <v>187</v>
      </c>
      <c r="B4" s="129" t="s">
        <v>73</v>
      </c>
      <c r="C4" s="128" t="s">
        <v>74</v>
      </c>
      <c r="D4" s="11" t="s">
        <v>394</v>
      </c>
      <c r="E4" s="12"/>
      <c r="F4" s="13"/>
    </row>
    <row r="5" spans="1:6">
      <c r="A5" s="130"/>
      <c r="B5" s="131"/>
      <c r="C5" s="130"/>
      <c r="D5" s="16" t="s">
        <v>55</v>
      </c>
      <c r="E5" s="11" t="s">
        <v>76</v>
      </c>
      <c r="F5" s="16" t="s">
        <v>77</v>
      </c>
    </row>
    <row r="6" spans="1:6">
      <c r="A6" s="69">
        <v>1</v>
      </c>
      <c r="B6" s="132" t="s">
        <v>84</v>
      </c>
      <c r="C6" s="69">
        <v>3</v>
      </c>
      <c r="D6" s="133">
        <v>4</v>
      </c>
      <c r="E6" s="133">
        <v>5</v>
      </c>
      <c r="F6" s="133">
        <v>6</v>
      </c>
    </row>
    <row r="7" spans="1:6">
      <c r="A7" s="21"/>
      <c r="B7" s="21"/>
      <c r="C7" s="21"/>
      <c r="D7" s="84"/>
      <c r="E7" s="84"/>
      <c r="F7" s="84"/>
    </row>
    <row r="8" spans="1:6">
      <c r="A8" s="21"/>
      <c r="B8" s="21"/>
      <c r="C8" s="21"/>
      <c r="D8" s="84"/>
      <c r="E8" s="84"/>
      <c r="F8" s="84"/>
    </row>
    <row r="9" spans="1:6">
      <c r="A9" s="134" t="s">
        <v>177</v>
      </c>
      <c r="B9" s="134" t="s">
        <v>177</v>
      </c>
      <c r="C9" s="135" t="s">
        <v>177</v>
      </c>
      <c r="D9" s="84"/>
      <c r="E9" s="84"/>
      <c r="F9" s="84"/>
    </row>
    <row r="10" spans="1:6">
      <c r="A10" s="136" t="s">
        <v>395</v>
      </c>
      <c r="B10" s="136"/>
      <c r="C10" s="136"/>
      <c r="D10" s="136"/>
      <c r="E10" s="136"/>
      <c r="F10" s="13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D33" sqref="D33"/>
    </sheetView>
  </sheetViews>
  <sheetFormatPr defaultColWidth="9" defaultRowHeight="13.5"/>
  <cols>
    <col min="1" max="2" width="32.575" style="1" customWidth="1"/>
    <col min="3" max="3" width="41.1416666666667" style="1" customWidth="1"/>
    <col min="4" max="4" width="21.7083333333333" style="1" customWidth="1"/>
    <col min="5" max="5" width="35.2833333333333" style="1" customWidth="1"/>
    <col min="6" max="6" width="7.70833333333333" style="1" customWidth="1"/>
    <col min="7" max="7" width="11.1416666666667" style="1" customWidth="1"/>
    <col min="8" max="8" width="13.2833333333333" style="1" customWidth="1"/>
    <col min="9" max="18" width="20" style="1" customWidth="1"/>
    <col min="19" max="19" width="19.85" style="1" customWidth="1"/>
  </cols>
  <sheetData>
    <row r="1" spans="1:19">
      <c r="B1" s="86"/>
      <c r="C1" s="8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 t="s">
        <v>396</v>
      </c>
    </row>
    <row r="2" ht="27" spans="1:19">
      <c r="A2" s="74" t="str">
        <f>"2026"&amp;"年部门政府采购预算表"</f>
        <v>2026年部门政府采购预算表</v>
      </c>
      <c r="B2" s="67"/>
      <c r="C2" s="67"/>
      <c r="D2" s="4"/>
      <c r="E2" s="4"/>
      <c r="F2" s="4"/>
      <c r="G2" s="4"/>
      <c r="H2" s="4"/>
      <c r="I2" s="4"/>
      <c r="J2" s="4"/>
      <c r="K2" s="4"/>
      <c r="L2" s="4"/>
      <c r="M2" s="67"/>
      <c r="N2" s="4"/>
      <c r="O2" s="4"/>
      <c r="P2" s="67"/>
      <c r="Q2" s="4"/>
      <c r="R2" s="67"/>
      <c r="S2" s="67"/>
    </row>
    <row r="3" spans="1:19">
      <c r="A3" s="111" t="str">
        <f>"单位名称："&amp;"中国共产党禄劝彝族苗族自治县纪律检查委员会"</f>
        <v>单位名称：中国共产党禄劝彝族苗族自治县纪律检查委员会</v>
      </c>
      <c r="B3" s="91"/>
      <c r="C3" s="91"/>
      <c r="D3" s="7"/>
      <c r="E3" s="7"/>
      <c r="F3" s="7"/>
      <c r="G3" s="7"/>
      <c r="H3" s="7"/>
      <c r="I3" s="7"/>
      <c r="J3" s="7"/>
      <c r="K3" s="7"/>
      <c r="L3" s="7"/>
      <c r="M3" s="1"/>
      <c r="N3" s="1"/>
      <c r="O3" s="1"/>
      <c r="P3" s="1"/>
      <c r="Q3" s="1"/>
      <c r="R3" s="8"/>
      <c r="S3" s="112" t="s">
        <v>1</v>
      </c>
    </row>
    <row r="4" spans="1:19">
      <c r="A4" s="10" t="s">
        <v>186</v>
      </c>
      <c r="B4" s="93" t="s">
        <v>187</v>
      </c>
      <c r="C4" s="93" t="s">
        <v>397</v>
      </c>
      <c r="D4" s="94" t="s">
        <v>398</v>
      </c>
      <c r="E4" s="94" t="s">
        <v>399</v>
      </c>
      <c r="F4" s="94" t="s">
        <v>400</v>
      </c>
      <c r="G4" s="94" t="s">
        <v>401</v>
      </c>
      <c r="H4" s="94" t="s">
        <v>402</v>
      </c>
      <c r="I4" s="95" t="s">
        <v>194</v>
      </c>
      <c r="J4" s="95"/>
      <c r="K4" s="95"/>
      <c r="L4" s="95"/>
      <c r="M4" s="96"/>
      <c r="N4" s="95"/>
      <c r="O4" s="95"/>
      <c r="P4" s="79"/>
      <c r="Q4" s="95"/>
      <c r="R4" s="96"/>
      <c r="S4" s="80"/>
    </row>
    <row r="5" spans="1:19">
      <c r="A5" s="15"/>
      <c r="B5" s="97"/>
      <c r="C5" s="97"/>
      <c r="D5" s="98"/>
      <c r="E5" s="98"/>
      <c r="F5" s="98"/>
      <c r="G5" s="98"/>
      <c r="H5" s="98"/>
      <c r="I5" s="98" t="s">
        <v>55</v>
      </c>
      <c r="J5" s="98" t="s">
        <v>58</v>
      </c>
      <c r="K5" s="98" t="s">
        <v>403</v>
      </c>
      <c r="L5" s="98" t="s">
        <v>404</v>
      </c>
      <c r="M5" s="99" t="s">
        <v>405</v>
      </c>
      <c r="N5" s="100" t="s">
        <v>406</v>
      </c>
      <c r="O5" s="100"/>
      <c r="P5" s="101"/>
      <c r="Q5" s="100"/>
      <c r="R5" s="102"/>
      <c r="S5" s="103"/>
    </row>
    <row r="6" spans="1:19">
      <c r="A6" s="18"/>
      <c r="B6" s="103"/>
      <c r="C6" s="103"/>
      <c r="D6" s="104"/>
      <c r="E6" s="104"/>
      <c r="F6" s="104"/>
      <c r="G6" s="104"/>
      <c r="H6" s="104"/>
      <c r="I6" s="104"/>
      <c r="J6" s="104" t="s">
        <v>57</v>
      </c>
      <c r="K6" s="104"/>
      <c r="L6" s="104"/>
      <c r="M6" s="105"/>
      <c r="N6" s="104" t="s">
        <v>57</v>
      </c>
      <c r="O6" s="104" t="s">
        <v>64</v>
      </c>
      <c r="P6" s="103" t="s">
        <v>65</v>
      </c>
      <c r="Q6" s="104" t="s">
        <v>66</v>
      </c>
      <c r="R6" s="105" t="s">
        <v>67</v>
      </c>
      <c r="S6" s="103" t="s">
        <v>68</v>
      </c>
    </row>
    <row r="7" spans="1:19">
      <c r="A7" s="113">
        <v>1</v>
      </c>
      <c r="B7" s="113" t="s">
        <v>84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spans="1:19">
      <c r="A8" s="115" t="s">
        <v>70</v>
      </c>
      <c r="B8" s="116" t="s">
        <v>70</v>
      </c>
      <c r="C8" s="116" t="s">
        <v>302</v>
      </c>
      <c r="D8" s="117" t="s">
        <v>302</v>
      </c>
      <c r="E8" s="117" t="s">
        <v>407</v>
      </c>
      <c r="F8" s="117" t="s">
        <v>353</v>
      </c>
      <c r="G8" s="118">
        <v>1</v>
      </c>
      <c r="H8" s="84">
        <v>200000</v>
      </c>
      <c r="I8" s="84">
        <v>200000</v>
      </c>
      <c r="J8" s="84">
        <v>200000</v>
      </c>
      <c r="K8" s="84"/>
      <c r="L8" s="84"/>
      <c r="M8" s="84"/>
      <c r="N8" s="84"/>
      <c r="O8" s="84"/>
      <c r="P8" s="84"/>
      <c r="Q8" s="84"/>
      <c r="R8" s="84"/>
      <c r="S8" s="84"/>
    </row>
    <row r="9" spans="1:19">
      <c r="A9" s="106" t="s">
        <v>177</v>
      </c>
      <c r="B9" s="107"/>
      <c r="C9" s="107"/>
      <c r="D9" s="108"/>
      <c r="E9" s="108"/>
      <c r="F9" s="108"/>
      <c r="G9" s="119"/>
      <c r="H9" s="84">
        <v>200000</v>
      </c>
      <c r="I9" s="84">
        <v>200000</v>
      </c>
      <c r="J9" s="84">
        <v>200000</v>
      </c>
      <c r="K9" s="84"/>
      <c r="L9" s="84"/>
      <c r="M9" s="84"/>
      <c r="N9" s="84"/>
      <c r="O9" s="84"/>
      <c r="P9" s="84"/>
      <c r="Q9" s="84"/>
      <c r="R9" s="84"/>
      <c r="S9" s="84"/>
    </row>
    <row r="10" spans="1:19">
      <c r="A10" s="111" t="s">
        <v>408</v>
      </c>
      <c r="B10" s="5"/>
      <c r="C10" s="5"/>
      <c r="D10" s="111"/>
      <c r="E10" s="111"/>
      <c r="F10" s="111"/>
      <c r="G10" s="120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32" sqref="D32"/>
    </sheetView>
  </sheetViews>
  <sheetFormatPr defaultColWidth="9" defaultRowHeight="13.5"/>
  <cols>
    <col min="1" max="5" width="39.1416666666667" style="1" customWidth="1"/>
    <col min="6" max="6" width="27.575" style="1" customWidth="1"/>
    <col min="7" max="7" width="28.575" style="1" customWidth="1"/>
    <col min="8" max="8" width="28.1416666666667" style="1" customWidth="1"/>
    <col min="9" max="9" width="39.1416666666667" style="1" customWidth="1"/>
    <col min="10" max="18" width="20.425" style="1" customWidth="1"/>
    <col min="19" max="20" width="20.2833333333333" style="1" customWidth="1"/>
  </cols>
  <sheetData>
    <row r="1" spans="1:20">
      <c r="A1" s="78"/>
      <c r="B1" s="86"/>
      <c r="C1" s="86"/>
      <c r="D1" s="86"/>
      <c r="E1" s="86"/>
      <c r="F1" s="86"/>
      <c r="G1" s="86"/>
      <c r="H1" s="78"/>
      <c r="I1" s="78"/>
      <c r="J1" s="78"/>
      <c r="K1" s="78"/>
      <c r="L1" s="78"/>
      <c r="M1" s="78"/>
      <c r="N1" s="87"/>
      <c r="O1" s="78"/>
      <c r="P1" s="78"/>
      <c r="Q1" s="86"/>
      <c r="R1" s="78"/>
      <c r="S1" s="88"/>
      <c r="T1" s="88" t="s">
        <v>409</v>
      </c>
    </row>
    <row r="2" ht="27" spans="1:20">
      <c r="A2" s="74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9"/>
      <c r="I2" s="89"/>
      <c r="J2" s="89"/>
      <c r="K2" s="89"/>
      <c r="L2" s="89"/>
      <c r="M2" s="89"/>
      <c r="N2" s="90"/>
      <c r="O2" s="89"/>
      <c r="P2" s="89"/>
      <c r="Q2" s="67"/>
      <c r="R2" s="89"/>
      <c r="S2" s="90"/>
      <c r="T2" s="67"/>
    </row>
    <row r="3" spans="1:20">
      <c r="A3" s="75" t="str">
        <f>"单位名称："&amp;"中国共产党禄劝彝族苗族自治县纪律检查委员会"</f>
        <v>单位名称：中国共产党禄劝彝族苗族自治县纪律检查委员会</v>
      </c>
      <c r="B3" s="91"/>
      <c r="C3" s="91"/>
      <c r="D3" s="91"/>
      <c r="E3" s="91"/>
      <c r="F3" s="91"/>
      <c r="G3" s="91"/>
      <c r="H3" s="76"/>
      <c r="I3" s="76"/>
      <c r="J3" s="76"/>
      <c r="K3" s="76"/>
      <c r="L3" s="76"/>
      <c r="M3" s="76"/>
      <c r="N3" s="87"/>
      <c r="O3" s="78"/>
      <c r="P3" s="78"/>
      <c r="Q3" s="86"/>
      <c r="R3" s="78"/>
      <c r="S3" s="92"/>
      <c r="T3" s="88" t="s">
        <v>1</v>
      </c>
    </row>
    <row r="4" spans="1:20">
      <c r="A4" s="10" t="s">
        <v>186</v>
      </c>
      <c r="B4" s="93" t="s">
        <v>187</v>
      </c>
      <c r="C4" s="93" t="s">
        <v>397</v>
      </c>
      <c r="D4" s="93" t="s">
        <v>410</v>
      </c>
      <c r="E4" s="93" t="s">
        <v>411</v>
      </c>
      <c r="F4" s="93" t="s">
        <v>412</v>
      </c>
      <c r="G4" s="93" t="s">
        <v>413</v>
      </c>
      <c r="H4" s="94" t="s">
        <v>414</v>
      </c>
      <c r="I4" s="94" t="s">
        <v>415</v>
      </c>
      <c r="J4" s="95" t="s">
        <v>194</v>
      </c>
      <c r="K4" s="95"/>
      <c r="L4" s="95"/>
      <c r="M4" s="95"/>
      <c r="N4" s="96"/>
      <c r="O4" s="95"/>
      <c r="P4" s="95"/>
      <c r="Q4" s="79"/>
      <c r="R4" s="95"/>
      <c r="S4" s="96"/>
      <c r="T4" s="80"/>
    </row>
    <row r="5" spans="1:20">
      <c r="A5" s="15"/>
      <c r="B5" s="97"/>
      <c r="C5" s="97"/>
      <c r="D5" s="97"/>
      <c r="E5" s="97"/>
      <c r="F5" s="97"/>
      <c r="G5" s="97"/>
      <c r="H5" s="98"/>
      <c r="I5" s="98"/>
      <c r="J5" s="98" t="s">
        <v>55</v>
      </c>
      <c r="K5" s="98" t="s">
        <v>58</v>
      </c>
      <c r="L5" s="98" t="s">
        <v>403</v>
      </c>
      <c r="M5" s="98" t="s">
        <v>404</v>
      </c>
      <c r="N5" s="99" t="s">
        <v>405</v>
      </c>
      <c r="O5" s="100" t="s">
        <v>406</v>
      </c>
      <c r="P5" s="100"/>
      <c r="Q5" s="101"/>
      <c r="R5" s="100"/>
      <c r="S5" s="102"/>
      <c r="T5" s="103"/>
    </row>
    <row r="6" spans="1:20">
      <c r="A6" s="18"/>
      <c r="B6" s="103"/>
      <c r="C6" s="103"/>
      <c r="D6" s="103"/>
      <c r="E6" s="103"/>
      <c r="F6" s="103"/>
      <c r="G6" s="103"/>
      <c r="H6" s="104"/>
      <c r="I6" s="104"/>
      <c r="J6" s="104"/>
      <c r="K6" s="104" t="s">
        <v>57</v>
      </c>
      <c r="L6" s="104"/>
      <c r="M6" s="104"/>
      <c r="N6" s="105"/>
      <c r="O6" s="104" t="s">
        <v>57</v>
      </c>
      <c r="P6" s="104" t="s">
        <v>64</v>
      </c>
      <c r="Q6" s="103" t="s">
        <v>65</v>
      </c>
      <c r="R6" s="104" t="s">
        <v>66</v>
      </c>
      <c r="S6" s="105" t="s">
        <v>67</v>
      </c>
      <c r="T6" s="103" t="s">
        <v>68</v>
      </c>
    </row>
    <row r="7" spans="1:20">
      <c r="A7" s="19">
        <v>1</v>
      </c>
      <c r="B7" s="103">
        <v>2</v>
      </c>
      <c r="C7" s="19">
        <v>3</v>
      </c>
      <c r="D7" s="19">
        <v>4</v>
      </c>
      <c r="E7" s="103">
        <v>5</v>
      </c>
      <c r="F7" s="19">
        <v>6</v>
      </c>
      <c r="G7" s="19">
        <v>7</v>
      </c>
      <c r="H7" s="103">
        <v>8</v>
      </c>
      <c r="I7" s="19">
        <v>9</v>
      </c>
      <c r="J7" s="19">
        <v>10</v>
      </c>
      <c r="K7" s="103">
        <v>11</v>
      </c>
      <c r="L7" s="19">
        <v>12</v>
      </c>
      <c r="M7" s="19">
        <v>13</v>
      </c>
      <c r="N7" s="103">
        <v>14</v>
      </c>
      <c r="O7" s="19">
        <v>15</v>
      </c>
      <c r="P7" s="19">
        <v>16</v>
      </c>
      <c r="Q7" s="103">
        <v>17</v>
      </c>
      <c r="R7" s="19">
        <v>18</v>
      </c>
      <c r="S7" s="19">
        <v>19</v>
      </c>
      <c r="T7" s="19">
        <v>20</v>
      </c>
    </row>
    <row r="8" spans="1:20">
      <c r="A8" s="24"/>
      <c r="B8" s="24"/>
      <c r="C8" s="24"/>
      <c r="D8" s="24"/>
      <c r="E8" s="24"/>
      <c r="F8" s="24"/>
      <c r="G8" s="24"/>
      <c r="H8" s="24"/>
      <c r="I8" s="2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pans="1:20">
      <c r="A9" s="106" t="s">
        <v>177</v>
      </c>
      <c r="B9" s="107"/>
      <c r="C9" s="107"/>
      <c r="D9" s="107"/>
      <c r="E9" s="107"/>
      <c r="F9" s="107"/>
      <c r="G9" s="107"/>
      <c r="H9" s="108"/>
      <c r="I9" s="109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>
      <c r="H10" s="110" t="s">
        <v>416</v>
      </c>
      <c r="I10" s="110"/>
      <c r="J10" s="110"/>
      <c r="K10" s="110"/>
      <c r="L10" s="110"/>
      <c r="M10" s="110"/>
      <c r="N10" s="110"/>
      <c r="O10" s="110"/>
      <c r="P10" s="110"/>
      <c r="Q10" s="110"/>
      <c r="R10" s="110"/>
    </row>
  </sheetData>
  <mergeCells count="20">
    <mergeCell ref="A2:T2"/>
    <mergeCell ref="A3:I3"/>
    <mergeCell ref="J4:T4"/>
    <mergeCell ref="O5:T5"/>
    <mergeCell ref="A9:I9"/>
    <mergeCell ref="H10:R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F36" sqref="F36"/>
    </sheetView>
  </sheetViews>
  <sheetFormatPr defaultColWidth="9" defaultRowHeight="13.5"/>
  <cols>
    <col min="1" max="1" width="37.7083333333333" style="1" customWidth="1"/>
    <col min="2" max="24" width="20" style="1" customWidth="1"/>
  </cols>
  <sheetData>
    <row r="1" spans="1:24"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3" t="s">
        <v>417</v>
      </c>
    </row>
    <row r="2" ht="27" spans="1:24">
      <c r="A2" s="74" t="str">
        <f>"2026"&amp;"年对下转移支付预算表"</f>
        <v>2026年对下转移支付预算表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7"/>
      <c r="X2" s="67"/>
    </row>
    <row r="3" spans="1:24">
      <c r="A3" s="75" t="str">
        <f>"单位名称："&amp;"中国共产党禄劝彝族苗族自治县纪律检查委员会"</f>
        <v>单位名称：中国共产党禄劝彝族苗族自治县纪律检查委员会</v>
      </c>
      <c r="B3" s="76"/>
      <c r="C3" s="76"/>
      <c r="D3" s="77"/>
      <c r="E3" s="78"/>
      <c r="F3" s="78"/>
      <c r="G3" s="78"/>
      <c r="H3" s="78"/>
      <c r="I3" s="7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8"/>
      <c r="X3" s="8" t="s">
        <v>1</v>
      </c>
    </row>
    <row r="4" spans="1:24">
      <c r="A4" s="28" t="s">
        <v>418</v>
      </c>
      <c r="B4" s="11" t="s">
        <v>194</v>
      </c>
      <c r="C4" s="12"/>
      <c r="D4" s="12"/>
      <c r="E4" s="11" t="s">
        <v>419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9"/>
      <c r="X4" s="80"/>
    </row>
    <row r="5" spans="1:24">
      <c r="A5" s="19"/>
      <c r="B5" s="29" t="s">
        <v>55</v>
      </c>
      <c r="C5" s="10" t="s">
        <v>58</v>
      </c>
      <c r="D5" s="81" t="s">
        <v>403</v>
      </c>
      <c r="E5" s="50" t="s">
        <v>420</v>
      </c>
      <c r="F5" s="50" t="s">
        <v>421</v>
      </c>
      <c r="G5" s="50" t="s">
        <v>422</v>
      </c>
      <c r="H5" s="50" t="s">
        <v>423</v>
      </c>
      <c r="I5" s="50" t="s">
        <v>424</v>
      </c>
      <c r="J5" s="50" t="s">
        <v>425</v>
      </c>
      <c r="K5" s="50" t="s">
        <v>426</v>
      </c>
      <c r="L5" s="50" t="s">
        <v>427</v>
      </c>
      <c r="M5" s="50" t="s">
        <v>428</v>
      </c>
      <c r="N5" s="50" t="s">
        <v>429</v>
      </c>
      <c r="O5" s="50" t="s">
        <v>430</v>
      </c>
      <c r="P5" s="50" t="s">
        <v>431</v>
      </c>
      <c r="Q5" s="50" t="s">
        <v>432</v>
      </c>
      <c r="R5" s="50" t="s">
        <v>433</v>
      </c>
      <c r="S5" s="50" t="s">
        <v>434</v>
      </c>
      <c r="T5" s="50" t="s">
        <v>435</v>
      </c>
      <c r="U5" s="50" t="s">
        <v>436</v>
      </c>
      <c r="V5" s="50" t="s">
        <v>437</v>
      </c>
      <c r="W5" s="50" t="s">
        <v>438</v>
      </c>
      <c r="X5" s="82" t="s">
        <v>439</v>
      </c>
    </row>
    <row r="6" spans="1:24">
      <c r="A6" s="20">
        <v>1</v>
      </c>
      <c r="B6" s="20">
        <v>2</v>
      </c>
      <c r="C6" s="20">
        <v>3</v>
      </c>
      <c r="D6" s="83">
        <v>4</v>
      </c>
      <c r="E6" s="30">
        <v>5</v>
      </c>
      <c r="F6" s="20">
        <v>6</v>
      </c>
      <c r="G6" s="20">
        <v>7</v>
      </c>
      <c r="H6" s="83">
        <v>8</v>
      </c>
      <c r="I6" s="20">
        <v>9</v>
      </c>
      <c r="J6" s="20">
        <v>10</v>
      </c>
      <c r="K6" s="20">
        <v>11</v>
      </c>
      <c r="L6" s="83">
        <v>12</v>
      </c>
      <c r="M6" s="20">
        <v>13</v>
      </c>
      <c r="N6" s="20">
        <v>14</v>
      </c>
      <c r="O6" s="20">
        <v>15</v>
      </c>
      <c r="P6" s="83">
        <v>16</v>
      </c>
      <c r="Q6" s="20">
        <v>17</v>
      </c>
      <c r="R6" s="20">
        <v>18</v>
      </c>
      <c r="S6" s="20">
        <v>19</v>
      </c>
      <c r="T6" s="83">
        <v>20</v>
      </c>
      <c r="U6" s="83">
        <v>21</v>
      </c>
      <c r="V6" s="83">
        <v>22</v>
      </c>
      <c r="W6" s="30">
        <v>23</v>
      </c>
      <c r="X6" s="30">
        <v>24</v>
      </c>
    </row>
    <row r="7" spans="1:24">
      <c r="A7" s="31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spans="1:24">
      <c r="A8" s="70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spans="1:24">
      <c r="A9" s="85" t="s">
        <v>440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E32" sqref="E32"/>
    </sheetView>
  </sheetViews>
  <sheetFormatPr defaultColWidth="9" defaultRowHeight="13.5" outlineLevelRow="7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1" width="9.14166666666667" style="1"/>
  </cols>
  <sheetData>
    <row r="1" spans="1:10">
      <c r="J1" s="3" t="s">
        <v>441</v>
      </c>
    </row>
    <row r="2" ht="27" spans="1:10">
      <c r="A2" s="66" t="str">
        <f>"2026"&amp;"年对下转移支付绩效目标表"</f>
        <v>2026年对下转移支付绩效目标表</v>
      </c>
      <c r="B2" s="4"/>
      <c r="C2" s="4"/>
      <c r="D2" s="4"/>
      <c r="E2" s="4"/>
      <c r="F2" s="67"/>
      <c r="G2" s="4"/>
      <c r="H2" s="67"/>
      <c r="I2" s="67"/>
      <c r="J2" s="4"/>
    </row>
    <row r="3" spans="1:10">
      <c r="A3" s="5" t="str">
        <f>"单位名称："&amp;"中国共产党禄劝彝族苗族自治县纪律检查委员会"</f>
        <v>单位名称：中国共产党禄劝彝族苗族自治县纪律检查委员会</v>
      </c>
    </row>
    <row r="4" spans="1:10">
      <c r="A4" s="68" t="s">
        <v>418</v>
      </c>
      <c r="B4" s="68" t="s">
        <v>315</v>
      </c>
      <c r="C4" s="68" t="s">
        <v>316</v>
      </c>
      <c r="D4" s="68" t="s">
        <v>317</v>
      </c>
      <c r="E4" s="68" t="s">
        <v>318</v>
      </c>
      <c r="F4" s="69" t="s">
        <v>319</v>
      </c>
      <c r="G4" s="68" t="s">
        <v>320</v>
      </c>
      <c r="H4" s="69" t="s">
        <v>321</v>
      </c>
      <c r="I4" s="69" t="s">
        <v>322</v>
      </c>
      <c r="J4" s="68" t="s">
        <v>323</v>
      </c>
    </row>
    <row r="5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spans="1:10">
      <c r="A6" s="31"/>
      <c r="B6" s="70"/>
      <c r="C6" s="70"/>
      <c r="D6" s="70"/>
      <c r="E6" s="56"/>
      <c r="F6" s="71"/>
      <c r="G6" s="56"/>
      <c r="H6" s="71"/>
      <c r="I6" s="71"/>
      <c r="J6" s="56"/>
    </row>
    <row r="7" spans="1:10">
      <c r="A7" s="31"/>
      <c r="B7" s="21"/>
      <c r="C7" s="21"/>
      <c r="D7" s="21"/>
      <c r="E7" s="31"/>
      <c r="F7" s="21"/>
      <c r="G7" s="31"/>
      <c r="H7" s="21"/>
      <c r="I7" s="21"/>
      <c r="J7" s="31"/>
    </row>
    <row r="8" spans="1:10">
      <c r="A8" s="72" t="s">
        <v>440</v>
      </c>
      <c r="B8" s="72"/>
      <c r="C8" s="72"/>
    </row>
  </sheetData>
  <mergeCells count="3">
    <mergeCell ref="A2:J2"/>
    <mergeCell ref="A3:H3"/>
    <mergeCell ref="A8:C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D39" sqref="D39"/>
    </sheetView>
  </sheetViews>
  <sheetFormatPr defaultColWidth="9" defaultRowHeight="13.5"/>
  <cols>
    <col min="1" max="3" width="33.7083333333333" style="1" customWidth="1"/>
    <col min="4" max="4" width="45.575" style="1" customWidth="1"/>
    <col min="5" max="5" width="27.575" style="1" customWidth="1"/>
    <col min="6" max="6" width="21.7083333333333" style="1" customWidth="1"/>
    <col min="7" max="9" width="26.2833333333333" style="1" customWidth="1"/>
  </cols>
  <sheetData>
    <row r="1" spans="1:9">
      <c r="A1" s="39" t="s">
        <v>442</v>
      </c>
      <c r="B1" s="40"/>
      <c r="C1" s="40"/>
      <c r="D1" s="41"/>
      <c r="E1" s="41"/>
      <c r="F1" s="41"/>
      <c r="G1" s="40"/>
      <c r="H1" s="40"/>
      <c r="I1" s="41"/>
    </row>
    <row r="2" ht="31.5" spans="1:9">
      <c r="A2" s="42" t="str">
        <f>"2026"&amp;"年新增资产配置预算表"</f>
        <v>2026年新增资产配置预算表</v>
      </c>
      <c r="B2" s="43"/>
      <c r="C2" s="43"/>
      <c r="D2" s="44"/>
      <c r="E2" s="44"/>
      <c r="F2" s="44"/>
      <c r="G2" s="43"/>
      <c r="H2" s="43"/>
      <c r="I2" s="44"/>
    </row>
    <row r="3" spans="1:9">
      <c r="A3" s="45" t="str">
        <f>"单位名称："&amp;"中国共产党禄劝彝族苗族自治县纪律检查委员会"</f>
        <v>单位名称：中国共产党禄劝彝族苗族自治县纪律检查委员会</v>
      </c>
      <c r="B3" s="46"/>
      <c r="C3" s="46"/>
      <c r="D3" s="47"/>
      <c r="E3" s="1"/>
      <c r="F3" s="44"/>
      <c r="G3" s="43"/>
      <c r="H3" s="43"/>
      <c r="I3" s="48" t="s">
        <v>1</v>
      </c>
    </row>
    <row r="4" spans="1:9">
      <c r="A4" s="49" t="s">
        <v>186</v>
      </c>
      <c r="B4" s="50" t="s">
        <v>187</v>
      </c>
      <c r="C4" s="51" t="s">
        <v>443</v>
      </c>
      <c r="D4" s="49" t="s">
        <v>444</v>
      </c>
      <c r="E4" s="49" t="s">
        <v>445</v>
      </c>
      <c r="F4" s="49" t="s">
        <v>446</v>
      </c>
      <c r="G4" s="50" t="s">
        <v>447</v>
      </c>
      <c r="H4" s="30"/>
      <c r="I4" s="49"/>
    </row>
    <row r="5" spans="1:9">
      <c r="A5" s="51"/>
      <c r="B5" s="52"/>
      <c r="C5" s="52"/>
      <c r="D5" s="53"/>
      <c r="E5" s="52"/>
      <c r="F5" s="52"/>
      <c r="G5" s="50" t="s">
        <v>401</v>
      </c>
      <c r="H5" s="50" t="s">
        <v>448</v>
      </c>
      <c r="I5" s="50" t="s">
        <v>449</v>
      </c>
    </row>
    <row r="6" spans="1:9">
      <c r="A6" s="54" t="s">
        <v>83</v>
      </c>
      <c r="B6" s="55" t="s">
        <v>84</v>
      </c>
      <c r="C6" s="54" t="s">
        <v>85</v>
      </c>
      <c r="D6" s="56" t="s">
        <v>86</v>
      </c>
      <c r="E6" s="54" t="s">
        <v>87</v>
      </c>
      <c r="F6" s="55" t="s">
        <v>88</v>
      </c>
      <c r="G6" s="57" t="s">
        <v>89</v>
      </c>
      <c r="H6" s="56" t="s">
        <v>90</v>
      </c>
      <c r="I6" s="56">
        <v>9</v>
      </c>
    </row>
    <row r="7" spans="1:9">
      <c r="A7" s="58"/>
      <c r="B7" s="34"/>
      <c r="C7" s="34"/>
      <c r="D7" s="31"/>
      <c r="E7" s="21"/>
      <c r="F7" s="57"/>
      <c r="G7" s="59"/>
      <c r="H7" s="60"/>
      <c r="I7" s="60"/>
    </row>
    <row r="8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spans="1:9">
      <c r="A9" s="65" t="s">
        <v>450</v>
      </c>
      <c r="B9" s="65"/>
      <c r="C9" s="65"/>
    </row>
  </sheetData>
  <mergeCells count="12">
    <mergeCell ref="A1:I1"/>
    <mergeCell ref="A2:I2"/>
    <mergeCell ref="A3:C3"/>
    <mergeCell ref="G4:I4"/>
    <mergeCell ref="A8:F8"/>
    <mergeCell ref="A9:C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36" sqref="G36"/>
    </sheetView>
  </sheetViews>
  <sheetFormatPr defaultColWidth="9" defaultRowHeight="13.5"/>
  <cols>
    <col min="1" max="1" width="19.2833333333333" style="1" customWidth="1"/>
    <col min="2" max="2" width="33.85" style="1" customWidth="1"/>
    <col min="3" max="3" width="23.85" style="1" customWidth="1"/>
    <col min="4" max="4" width="11.1416666666667" style="1" customWidth="1"/>
    <col min="5" max="5" width="17.7083333333333" style="1" customWidth="1"/>
    <col min="6" max="6" width="9.85" style="1" customWidth="1"/>
    <col min="7" max="7" width="17.7083333333333" style="1" customWidth="1"/>
    <col min="8" max="11" width="23.1416666666667" style="1" customWidth="1"/>
  </cols>
  <sheetData>
    <row r="1" spans="1:11">
      <c r="D1" s="2"/>
      <c r="E1" s="2"/>
      <c r="F1" s="2"/>
      <c r="G1" s="2"/>
      <c r="H1" s="1"/>
      <c r="I1" s="1"/>
      <c r="J1" s="1"/>
      <c r="K1" s="3" t="s">
        <v>451</v>
      </c>
    </row>
    <row r="2" ht="28.5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tr">
        <f>"单位名称："&amp;"中国共产党禄劝彝族苗族自治县纪律检查委员会"</f>
        <v>单位名称：中国共产党禄劝彝族苗族自治县纪律检查委员会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spans="1:11">
      <c r="A4" s="9" t="s">
        <v>287</v>
      </c>
      <c r="B4" s="9" t="s">
        <v>189</v>
      </c>
      <c r="C4" s="9" t="s">
        <v>288</v>
      </c>
      <c r="D4" s="10" t="s">
        <v>190</v>
      </c>
      <c r="E4" s="10" t="s">
        <v>191</v>
      </c>
      <c r="F4" s="10" t="s">
        <v>289</v>
      </c>
      <c r="G4" s="10" t="s">
        <v>290</v>
      </c>
      <c r="H4" s="28" t="s">
        <v>55</v>
      </c>
      <c r="I4" s="11" t="s">
        <v>452</v>
      </c>
      <c r="J4" s="12"/>
      <c r="K4" s="13"/>
    </row>
    <row r="5" spans="1:11">
      <c r="A5" s="14"/>
      <c r="B5" s="14"/>
      <c r="C5" s="14"/>
      <c r="D5" s="15"/>
      <c r="E5" s="15"/>
      <c r="F5" s="15"/>
      <c r="G5" s="15"/>
      <c r="H5" s="29"/>
      <c r="I5" s="10" t="s">
        <v>58</v>
      </c>
      <c r="J5" s="10" t="s">
        <v>59</v>
      </c>
      <c r="K5" s="10" t="s">
        <v>60</v>
      </c>
    </row>
    <row r="6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0">
        <v>10</v>
      </c>
      <c r="K7" s="30">
        <v>11</v>
      </c>
    </row>
    <row r="8" spans="1:11">
      <c r="A8" s="31"/>
      <c r="B8" s="21"/>
      <c r="C8" s="31"/>
      <c r="D8" s="31"/>
      <c r="E8" s="31"/>
      <c r="F8" s="31"/>
      <c r="G8" s="31"/>
      <c r="H8" s="32"/>
      <c r="I8" s="33"/>
      <c r="J8" s="33"/>
      <c r="K8" s="32"/>
    </row>
    <row r="9" spans="1:11">
      <c r="A9" s="34"/>
      <c r="B9" s="21"/>
      <c r="C9" s="21"/>
      <c r="D9" s="21"/>
      <c r="E9" s="21"/>
      <c r="F9" s="21"/>
      <c r="G9" s="21"/>
      <c r="H9" s="23"/>
      <c r="I9" s="23"/>
      <c r="J9" s="23"/>
      <c r="K9" s="32"/>
    </row>
    <row r="10" spans="1:11">
      <c r="A10" s="35" t="s">
        <v>177</v>
      </c>
      <c r="B10" s="36"/>
      <c r="C10" s="36"/>
      <c r="D10" s="36"/>
      <c r="E10" s="36"/>
      <c r="F10" s="36"/>
      <c r="G10" s="37"/>
      <c r="H10" s="23"/>
      <c r="I10" s="23"/>
      <c r="J10" s="23"/>
      <c r="K10" s="32"/>
    </row>
    <row r="11" spans="1:11">
      <c r="A11" s="38" t="s">
        <v>453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40" sqref="E40"/>
    </sheetView>
  </sheetViews>
  <sheetFormatPr defaultColWidth="9" defaultRowHeight="13.5" outlineLevelCol="6"/>
  <cols>
    <col min="1" max="1" width="35.2833333333333" style="1" customWidth="1"/>
    <col min="2" max="4" width="28" style="1" customWidth="1"/>
    <col min="5" max="7" width="23.85" style="1" customWidth="1"/>
  </cols>
  <sheetData>
    <row r="1" spans="1:7">
      <c r="D1" s="2"/>
      <c r="E1" s="1"/>
      <c r="F1" s="1"/>
      <c r="G1" s="3" t="s">
        <v>454</v>
      </c>
    </row>
    <row r="2" ht="28.5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pans="1:7">
      <c r="A3" s="5" t="str">
        <f>"单位名称："&amp;"中国共产党禄劝彝族苗族自治县纪律检查委员会"</f>
        <v>单位名称：中国共产党禄劝彝族苗族自治县纪律检查委员会</v>
      </c>
      <c r="B3" s="6"/>
      <c r="C3" s="6"/>
      <c r="D3" s="6"/>
      <c r="E3" s="7"/>
      <c r="F3" s="7"/>
      <c r="G3" s="8" t="s">
        <v>1</v>
      </c>
    </row>
    <row r="4" spans="1:7">
      <c r="A4" s="9" t="s">
        <v>288</v>
      </c>
      <c r="B4" s="9" t="s">
        <v>287</v>
      </c>
      <c r="C4" s="9" t="s">
        <v>189</v>
      </c>
      <c r="D4" s="10" t="s">
        <v>455</v>
      </c>
      <c r="E4" s="11" t="s">
        <v>58</v>
      </c>
      <c r="F4" s="12"/>
      <c r="G4" s="13"/>
    </row>
    <row r="5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pans="1:7">
      <c r="A6" s="17"/>
      <c r="B6" s="17"/>
      <c r="C6" s="17"/>
      <c r="D6" s="18"/>
      <c r="E6" s="19"/>
      <c r="F6" s="18" t="s">
        <v>57</v>
      </c>
      <c r="G6" s="18"/>
    </row>
    <row r="7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pans="1:7">
      <c r="A8" s="21" t="s">
        <v>70</v>
      </c>
      <c r="B8" s="22"/>
      <c r="C8" s="22"/>
      <c r="D8" s="21"/>
      <c r="E8" s="23">
        <v>561980</v>
      </c>
      <c r="F8" s="23"/>
      <c r="G8" s="23"/>
    </row>
    <row r="9" spans="1:7">
      <c r="A9" s="21"/>
      <c r="B9" s="21" t="s">
        <v>456</v>
      </c>
      <c r="C9" s="21" t="s">
        <v>295</v>
      </c>
      <c r="D9" s="21" t="s">
        <v>457</v>
      </c>
      <c r="E9" s="23">
        <v>5304</v>
      </c>
      <c r="F9" s="23"/>
      <c r="G9" s="23"/>
    </row>
    <row r="10" spans="1:7">
      <c r="A10" s="24"/>
      <c r="B10" s="21" t="s">
        <v>456</v>
      </c>
      <c r="C10" s="21" t="s">
        <v>299</v>
      </c>
      <c r="D10" s="21" t="s">
        <v>457</v>
      </c>
      <c r="E10" s="23">
        <v>26676</v>
      </c>
      <c r="F10" s="23"/>
      <c r="G10" s="23"/>
    </row>
    <row r="11" spans="1:7">
      <c r="A11" s="24"/>
      <c r="B11" s="21" t="s">
        <v>458</v>
      </c>
      <c r="C11" s="21" t="s">
        <v>302</v>
      </c>
      <c r="D11" s="21" t="s">
        <v>457</v>
      </c>
      <c r="E11" s="23">
        <v>200000</v>
      </c>
      <c r="F11" s="23"/>
      <c r="G11" s="23"/>
    </row>
    <row r="12" spans="1:7">
      <c r="A12" s="24"/>
      <c r="B12" s="21" t="s">
        <v>459</v>
      </c>
      <c r="C12" s="21" t="s">
        <v>307</v>
      </c>
      <c r="D12" s="21" t="s">
        <v>457</v>
      </c>
      <c r="E12" s="23">
        <v>30000</v>
      </c>
      <c r="F12" s="23"/>
      <c r="G12" s="23"/>
    </row>
    <row r="13" spans="1:7">
      <c r="A13" s="24"/>
      <c r="B13" s="21" t="s">
        <v>459</v>
      </c>
      <c r="C13" s="21" t="s">
        <v>309</v>
      </c>
      <c r="D13" s="21" t="s">
        <v>457</v>
      </c>
      <c r="E13" s="23">
        <v>300000</v>
      </c>
      <c r="F13" s="23"/>
      <c r="G13" s="23"/>
    </row>
    <row r="14" spans="1:7">
      <c r="A14" s="25" t="s">
        <v>55</v>
      </c>
      <c r="B14" s="26" t="s">
        <v>460</v>
      </c>
      <c r="C14" s="26"/>
      <c r="D14" s="27"/>
      <c r="E14" s="23">
        <v>561980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C35" sqref="C35"/>
    </sheetView>
  </sheetViews>
  <sheetFormatPr defaultColWidth="9" defaultRowHeight="13.5"/>
  <cols>
    <col min="1" max="1" width="15.8916666666667" style="1" customWidth="1"/>
    <col min="2" max="2" width="35" style="1" customWidth="1"/>
    <col min="3" max="19" width="22" style="1" customWidth="1"/>
  </cols>
  <sheetData>
    <row r="1" spans="1:19">
      <c r="A1" s="48" t="s">
        <v>52</v>
      </c>
    </row>
    <row r="2" ht="31.5" spans="1:19">
      <c r="A2" s="42" t="str">
        <f>"2026"&amp;"年部门收入预算表"</f>
        <v>2026年部门收入预算表</v>
      </c>
    </row>
    <row r="3" spans="1:19">
      <c r="A3" s="45" t="str">
        <f>"单位名称："&amp;"中国共产党禄劝彝族苗族自治县纪律检查委员会"</f>
        <v>单位名称：中国共产党禄劝彝族苗族自治县纪律检查委员会</v>
      </c>
      <c r="S3" s="47" t="s">
        <v>1</v>
      </c>
    </row>
    <row r="4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4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spans="1:19">
      <c r="A6" s="195"/>
      <c r="B6" s="109"/>
      <c r="C6" s="119"/>
      <c r="D6" s="119"/>
      <c r="E6" s="119"/>
      <c r="F6" s="119"/>
      <c r="G6" s="119"/>
      <c r="H6" s="119"/>
      <c r="I6" s="71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9"/>
    </row>
    <row r="7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1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spans="1:19">
      <c r="A8" s="21" t="s">
        <v>69</v>
      </c>
      <c r="B8" s="21" t="s">
        <v>70</v>
      </c>
      <c r="C8" s="84">
        <v>29065554.38</v>
      </c>
      <c r="D8" s="84">
        <v>28715554.38</v>
      </c>
      <c r="E8" s="84">
        <v>28410554.38</v>
      </c>
      <c r="F8" s="84"/>
      <c r="G8" s="84"/>
      <c r="H8" s="84"/>
      <c r="I8" s="84">
        <v>305000</v>
      </c>
      <c r="J8" s="84"/>
      <c r="K8" s="84"/>
      <c r="L8" s="84"/>
      <c r="M8" s="84"/>
      <c r="N8" s="84">
        <v>305000</v>
      </c>
      <c r="O8" s="84">
        <v>350000</v>
      </c>
      <c r="P8" s="84">
        <v>350000</v>
      </c>
      <c r="Q8" s="84"/>
      <c r="R8" s="84"/>
      <c r="S8" s="84"/>
    </row>
    <row r="9" spans="1:19">
      <c r="A9" s="198" t="s">
        <v>71</v>
      </c>
      <c r="B9" s="198" t="s">
        <v>70</v>
      </c>
      <c r="C9" s="84">
        <v>29065554.38</v>
      </c>
      <c r="D9" s="84">
        <v>28715554.38</v>
      </c>
      <c r="E9" s="84">
        <v>28410554.38</v>
      </c>
      <c r="F9" s="84"/>
      <c r="G9" s="84"/>
      <c r="H9" s="84"/>
      <c r="I9" s="84">
        <v>305000</v>
      </c>
      <c r="J9" s="84"/>
      <c r="K9" s="84"/>
      <c r="L9" s="84"/>
      <c r="M9" s="84"/>
      <c r="N9" s="84">
        <v>305000</v>
      </c>
      <c r="O9" s="84">
        <v>350000</v>
      </c>
      <c r="P9" s="84">
        <v>350000</v>
      </c>
      <c r="Q9" s="84"/>
      <c r="R9" s="84"/>
      <c r="S9" s="84"/>
    </row>
    <row r="10" spans="1:19">
      <c r="A10" s="51" t="s">
        <v>55</v>
      </c>
      <c r="B10" s="199"/>
      <c r="C10" s="84">
        <v>29065554.38</v>
      </c>
      <c r="D10" s="84">
        <v>28715554.38</v>
      </c>
      <c r="E10" s="84">
        <v>28410554.38</v>
      </c>
      <c r="F10" s="84"/>
      <c r="G10" s="84"/>
      <c r="H10" s="84"/>
      <c r="I10" s="84">
        <v>305000</v>
      </c>
      <c r="J10" s="84"/>
      <c r="K10" s="84"/>
      <c r="L10" s="84"/>
      <c r="M10" s="84"/>
      <c r="N10" s="84">
        <v>305000</v>
      </c>
      <c r="O10" s="84">
        <v>350000</v>
      </c>
      <c r="P10" s="84">
        <v>350000</v>
      </c>
      <c r="Q10" s="84"/>
      <c r="R10" s="84"/>
      <c r="S10" s="8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D38" sqref="D38"/>
    </sheetView>
  </sheetViews>
  <sheetFormatPr defaultColWidth="9" defaultRowHeight="13.5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</cols>
  <sheetData>
    <row r="1" spans="1:15">
      <c r="A1" s="47" t="s">
        <v>72</v>
      </c>
    </row>
    <row r="2" ht="31.5" spans="1:15">
      <c r="A2" s="42" t="str">
        <f>"2026"&amp;"年部门支出预算表"</f>
        <v>2026年部门支出预算表</v>
      </c>
    </row>
    <row r="3" spans="1:15">
      <c r="A3" s="45" t="str">
        <f>"单位名称："&amp;"中国共产党禄劝彝族苗族自治县纪律检查委员会"</f>
        <v>单位名称：中国共产党禄劝彝族苗族自治县纪律检查委员会</v>
      </c>
      <c r="O3" s="47" t="s">
        <v>1</v>
      </c>
    </row>
    <row r="4" spans="1:15">
      <c r="A4" s="172" t="s">
        <v>73</v>
      </c>
      <c r="B4" s="172" t="s">
        <v>74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75</v>
      </c>
      <c r="J4" s="173" t="s">
        <v>62</v>
      </c>
      <c r="K4" s="174"/>
      <c r="L4" s="174"/>
      <c r="M4" s="174"/>
      <c r="N4" s="177"/>
      <c r="O4" s="178"/>
    </row>
    <row r="5" spans="1:15">
      <c r="A5" s="179"/>
      <c r="B5" s="179"/>
      <c r="C5" s="180"/>
      <c r="D5" s="181" t="s">
        <v>57</v>
      </c>
      <c r="E5" s="181" t="s">
        <v>76</v>
      </c>
      <c r="F5" s="181" t="s">
        <v>77</v>
      </c>
      <c r="G5" s="180"/>
      <c r="H5" s="180"/>
      <c r="I5" s="182"/>
      <c r="J5" s="181" t="s">
        <v>57</v>
      </c>
      <c r="K5" s="166" t="s">
        <v>78</v>
      </c>
      <c r="L5" s="166" t="s">
        <v>79</v>
      </c>
      <c r="M5" s="166" t="s">
        <v>80</v>
      </c>
      <c r="N5" s="166" t="s">
        <v>81</v>
      </c>
      <c r="O5" s="166" t="s">
        <v>82</v>
      </c>
    </row>
    <row r="6" spans="1:15">
      <c r="A6" s="54" t="s">
        <v>83</v>
      </c>
      <c r="B6" s="54" t="s">
        <v>84</v>
      </c>
      <c r="C6" s="54" t="s">
        <v>85</v>
      </c>
      <c r="D6" s="57" t="s">
        <v>86</v>
      </c>
      <c r="E6" s="57" t="s">
        <v>87</v>
      </c>
      <c r="F6" s="57" t="s">
        <v>88</v>
      </c>
      <c r="G6" s="57" t="s">
        <v>89</v>
      </c>
      <c r="H6" s="57" t="s">
        <v>90</v>
      </c>
      <c r="I6" s="57" t="s">
        <v>91</v>
      </c>
      <c r="J6" s="57" t="s">
        <v>92</v>
      </c>
      <c r="K6" s="57" t="s">
        <v>93</v>
      </c>
      <c r="L6" s="57" t="s">
        <v>94</v>
      </c>
      <c r="M6" s="57" t="s">
        <v>95</v>
      </c>
      <c r="N6" s="54" t="s">
        <v>96</v>
      </c>
      <c r="O6" s="57" t="s">
        <v>97</v>
      </c>
    </row>
    <row r="7" spans="1:15">
      <c r="A7" s="58" t="s">
        <v>98</v>
      </c>
      <c r="B7" s="58" t="s">
        <v>99</v>
      </c>
      <c r="C7" s="84">
        <v>22012565</v>
      </c>
      <c r="D7" s="84">
        <v>21707565</v>
      </c>
      <c r="E7" s="84">
        <v>20827565</v>
      </c>
      <c r="F7" s="84">
        <v>880000</v>
      </c>
      <c r="G7" s="84"/>
      <c r="H7" s="84"/>
      <c r="I7" s="84"/>
      <c r="J7" s="84">
        <v>305000</v>
      </c>
      <c r="K7" s="84"/>
      <c r="L7" s="84"/>
      <c r="M7" s="84"/>
      <c r="N7" s="84"/>
      <c r="O7" s="84">
        <v>305000</v>
      </c>
    </row>
    <row r="8" spans="1:15">
      <c r="A8" s="183" t="s">
        <v>100</v>
      </c>
      <c r="B8" s="183" t="s">
        <v>101</v>
      </c>
      <c r="C8" s="84">
        <v>22012565</v>
      </c>
      <c r="D8" s="84">
        <v>21707565</v>
      </c>
      <c r="E8" s="84">
        <v>20827565</v>
      </c>
      <c r="F8" s="84">
        <v>880000</v>
      </c>
      <c r="G8" s="84"/>
      <c r="H8" s="84"/>
      <c r="I8" s="84"/>
      <c r="J8" s="84">
        <v>305000</v>
      </c>
      <c r="K8" s="84"/>
      <c r="L8" s="84"/>
      <c r="M8" s="84"/>
      <c r="N8" s="84"/>
      <c r="O8" s="84">
        <v>305000</v>
      </c>
    </row>
    <row r="9" spans="1:15">
      <c r="A9" s="184" t="s">
        <v>102</v>
      </c>
      <c r="B9" s="184" t="s">
        <v>103</v>
      </c>
      <c r="C9" s="84">
        <v>21662565</v>
      </c>
      <c r="D9" s="84">
        <v>21357565</v>
      </c>
      <c r="E9" s="84">
        <v>20827565</v>
      </c>
      <c r="F9" s="84">
        <v>530000</v>
      </c>
      <c r="G9" s="84"/>
      <c r="H9" s="84"/>
      <c r="I9" s="84"/>
      <c r="J9" s="84">
        <v>305000</v>
      </c>
      <c r="K9" s="84"/>
      <c r="L9" s="84"/>
      <c r="M9" s="84"/>
      <c r="N9" s="84"/>
      <c r="O9" s="84">
        <v>305000</v>
      </c>
    </row>
    <row r="10" spans="1:15">
      <c r="A10" s="184" t="s">
        <v>104</v>
      </c>
      <c r="B10" s="184" t="s">
        <v>105</v>
      </c>
      <c r="C10" s="84">
        <v>350000</v>
      </c>
      <c r="D10" s="84">
        <v>350000</v>
      </c>
      <c r="E10" s="84"/>
      <c r="F10" s="84">
        <v>350000</v>
      </c>
      <c r="G10" s="84"/>
      <c r="H10" s="84"/>
      <c r="I10" s="84"/>
      <c r="J10" s="84"/>
      <c r="K10" s="84"/>
      <c r="L10" s="84"/>
      <c r="M10" s="84"/>
      <c r="N10" s="84"/>
      <c r="O10" s="84"/>
    </row>
    <row r="11" spans="1:15">
      <c r="A11" s="58" t="s">
        <v>106</v>
      </c>
      <c r="B11" s="58" t="s">
        <v>107</v>
      </c>
      <c r="C11" s="84">
        <v>2985566.79</v>
      </c>
      <c r="D11" s="84">
        <v>2985566.79</v>
      </c>
      <c r="E11" s="84">
        <v>2953586.79</v>
      </c>
      <c r="F11" s="84">
        <v>31980</v>
      </c>
      <c r="G11" s="84"/>
      <c r="H11" s="84"/>
      <c r="I11" s="84"/>
      <c r="J11" s="84"/>
      <c r="K11" s="84"/>
      <c r="L11" s="84"/>
      <c r="M11" s="84"/>
      <c r="N11" s="84"/>
      <c r="O11" s="84"/>
    </row>
    <row r="12" spans="1:15">
      <c r="A12" s="183" t="s">
        <v>108</v>
      </c>
      <c r="B12" s="183" t="s">
        <v>109</v>
      </c>
      <c r="C12" s="84">
        <v>2945936.79</v>
      </c>
      <c r="D12" s="84">
        <v>2945936.79</v>
      </c>
      <c r="E12" s="84">
        <v>2945936.79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>
      <c r="A13" s="184" t="s">
        <v>110</v>
      </c>
      <c r="B13" s="184" t="s">
        <v>111</v>
      </c>
      <c r="C13" s="84">
        <v>2465936.79</v>
      </c>
      <c r="D13" s="84">
        <v>2465936.79</v>
      </c>
      <c r="E13" s="84">
        <v>2465936.79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spans="1:15">
      <c r="A14" s="184" t="s">
        <v>112</v>
      </c>
      <c r="B14" s="184" t="s">
        <v>113</v>
      </c>
      <c r="C14" s="84">
        <v>480000</v>
      </c>
      <c r="D14" s="84">
        <v>480000</v>
      </c>
      <c r="E14" s="84">
        <v>480000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5">
      <c r="A15" s="183" t="s">
        <v>114</v>
      </c>
      <c r="B15" s="183" t="s">
        <v>115</v>
      </c>
      <c r="C15" s="84">
        <v>31980</v>
      </c>
      <c r="D15" s="84">
        <v>31980</v>
      </c>
      <c r="E15" s="84"/>
      <c r="F15" s="84">
        <v>31980</v>
      </c>
      <c r="G15" s="84"/>
      <c r="H15" s="84"/>
      <c r="I15" s="84"/>
      <c r="J15" s="84"/>
      <c r="K15" s="84"/>
      <c r="L15" s="84"/>
      <c r="M15" s="84"/>
      <c r="N15" s="84"/>
      <c r="O15" s="84"/>
    </row>
    <row r="16" spans="1:15">
      <c r="A16" s="184" t="s">
        <v>116</v>
      </c>
      <c r="B16" s="184" t="s">
        <v>117</v>
      </c>
      <c r="C16" s="84">
        <v>31980</v>
      </c>
      <c r="D16" s="84">
        <v>31980</v>
      </c>
      <c r="E16" s="84"/>
      <c r="F16" s="84">
        <v>31980</v>
      </c>
      <c r="G16" s="84"/>
      <c r="H16" s="84"/>
      <c r="I16" s="84"/>
      <c r="J16" s="84"/>
      <c r="K16" s="84"/>
      <c r="L16" s="84"/>
      <c r="M16" s="84"/>
      <c r="N16" s="84"/>
      <c r="O16" s="84"/>
    </row>
    <row r="17" spans="1:15">
      <c r="A17" s="183" t="s">
        <v>118</v>
      </c>
      <c r="B17" s="183" t="s">
        <v>119</v>
      </c>
      <c r="C17" s="84">
        <v>7650</v>
      </c>
      <c r="D17" s="84">
        <v>7650</v>
      </c>
      <c r="E17" s="84">
        <v>7650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15">
      <c r="A18" s="184" t="s">
        <v>120</v>
      </c>
      <c r="B18" s="184" t="s">
        <v>119</v>
      </c>
      <c r="C18" s="84">
        <v>7650</v>
      </c>
      <c r="D18" s="84">
        <v>7650</v>
      </c>
      <c r="E18" s="84">
        <v>7650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1:15">
      <c r="A19" s="58" t="s">
        <v>121</v>
      </c>
      <c r="B19" s="58" t="s">
        <v>122</v>
      </c>
      <c r="C19" s="84">
        <v>2217969.99</v>
      </c>
      <c r="D19" s="84">
        <v>2217969.99</v>
      </c>
      <c r="E19" s="84">
        <v>2217969.99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spans="1:15">
      <c r="A20" s="183" t="s">
        <v>123</v>
      </c>
      <c r="B20" s="183" t="s">
        <v>124</v>
      </c>
      <c r="C20" s="84">
        <v>2217969.99</v>
      </c>
      <c r="D20" s="84">
        <v>2217969.99</v>
      </c>
      <c r="E20" s="84">
        <v>2217969.99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spans="1:15">
      <c r="A21" s="184" t="s">
        <v>125</v>
      </c>
      <c r="B21" s="184" t="s">
        <v>126</v>
      </c>
      <c r="C21" s="84">
        <v>1232259.2</v>
      </c>
      <c r="D21" s="84">
        <v>1232259.2</v>
      </c>
      <c r="E21" s="84">
        <v>1232259.2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spans="1:15">
      <c r="A22" s="184" t="s">
        <v>127</v>
      </c>
      <c r="B22" s="184" t="s">
        <v>128</v>
      </c>
      <c r="C22" s="84">
        <v>26103.33</v>
      </c>
      <c r="D22" s="84">
        <v>26103.33</v>
      </c>
      <c r="E22" s="84">
        <v>26103.33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spans="1:15">
      <c r="A23" s="184" t="s">
        <v>129</v>
      </c>
      <c r="B23" s="184" t="s">
        <v>130</v>
      </c>
      <c r="C23" s="84">
        <v>852278.25</v>
      </c>
      <c r="D23" s="84">
        <v>852278.25</v>
      </c>
      <c r="E23" s="84">
        <v>852278.25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1:15">
      <c r="A24" s="184" t="s">
        <v>131</v>
      </c>
      <c r="B24" s="184" t="s">
        <v>132</v>
      </c>
      <c r="C24" s="84">
        <v>107329.21</v>
      </c>
      <c r="D24" s="84">
        <v>107329.21</v>
      </c>
      <c r="E24" s="84">
        <v>107329.21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spans="1:15">
      <c r="A25" s="58" t="s">
        <v>133</v>
      </c>
      <c r="B25" s="58" t="s">
        <v>134</v>
      </c>
      <c r="C25" s="84">
        <v>1849452.6</v>
      </c>
      <c r="D25" s="84">
        <v>1849452.6</v>
      </c>
      <c r="E25" s="84">
        <v>1849452.6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spans="1:15">
      <c r="A26" s="183" t="s">
        <v>135</v>
      </c>
      <c r="B26" s="183" t="s">
        <v>136</v>
      </c>
      <c r="C26" s="84">
        <v>1849452.6</v>
      </c>
      <c r="D26" s="84">
        <v>1849452.6</v>
      </c>
      <c r="E26" s="84">
        <v>1849452.6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spans="1:15">
      <c r="A27" s="184" t="s">
        <v>137</v>
      </c>
      <c r="B27" s="184" t="s">
        <v>138</v>
      </c>
      <c r="C27" s="84">
        <v>1849452.6</v>
      </c>
      <c r="D27" s="84">
        <v>1849452.6</v>
      </c>
      <c r="E27" s="84">
        <v>1849452.6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spans="1:15">
      <c r="A28" s="185" t="s">
        <v>55</v>
      </c>
      <c r="B28" s="37"/>
      <c r="C28" s="84">
        <v>29065554.38</v>
      </c>
      <c r="D28" s="84">
        <v>28760554.38</v>
      </c>
      <c r="E28" s="84">
        <v>27848574.38</v>
      </c>
      <c r="F28" s="84">
        <v>911980</v>
      </c>
      <c r="G28" s="84"/>
      <c r="H28" s="84"/>
      <c r="I28" s="84"/>
      <c r="J28" s="84">
        <v>305000</v>
      </c>
      <c r="K28" s="84"/>
      <c r="L28" s="84"/>
      <c r="M28" s="84"/>
      <c r="N28" s="84"/>
      <c r="O28" s="84">
        <v>305000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D41" sqref="D41"/>
    </sheetView>
  </sheetViews>
  <sheetFormatPr defaultColWidth="9" defaultRowHeight="13.5" outlineLevelCol="3"/>
  <cols>
    <col min="1" max="4" width="35.575" style="1" customWidth="1"/>
  </cols>
  <sheetData>
    <row r="1" spans="1:4">
      <c r="A1" s="43"/>
      <c r="B1" s="47"/>
      <c r="C1" s="47"/>
      <c r="D1" s="47" t="s">
        <v>139</v>
      </c>
    </row>
    <row r="2" ht="31.5" spans="1:4">
      <c r="A2" s="42" t="str">
        <f>"2026"&amp;"年部门财政拨款收支预算总表"</f>
        <v>2026年部门财政拨款收支预算总表</v>
      </c>
    </row>
    <row r="3" spans="1:4">
      <c r="A3" s="45" t="str">
        <f>"单位名称："&amp;"中国共产党禄劝彝族苗族自治县纪律检查委员会"</f>
        <v>单位名称：中国共产党禄劝彝族苗族自治县纪律检查委员会</v>
      </c>
      <c r="B3" s="165"/>
      <c r="C3" s="1"/>
      <c r="D3" s="47" t="s">
        <v>1</v>
      </c>
    </row>
    <row r="4" spans="1:4">
      <c r="A4" s="166" t="s">
        <v>2</v>
      </c>
      <c r="B4" s="167"/>
      <c r="C4" s="166" t="s">
        <v>3</v>
      </c>
      <c r="D4" s="167"/>
    </row>
    <row r="5" spans="1:4">
      <c r="A5" s="166" t="s">
        <v>4</v>
      </c>
      <c r="B5" s="166" t="s">
        <v>5</v>
      </c>
      <c r="C5" s="166" t="s">
        <v>6</v>
      </c>
      <c r="D5" s="166" t="s">
        <v>5</v>
      </c>
    </row>
    <row r="6" spans="1:4">
      <c r="A6" s="168" t="s">
        <v>140</v>
      </c>
      <c r="B6" s="84">
        <v>28410554.38</v>
      </c>
      <c r="C6" s="168" t="s">
        <v>141</v>
      </c>
      <c r="D6" s="84">
        <v>28760554.38</v>
      </c>
    </row>
    <row r="7" spans="1:4">
      <c r="A7" s="168" t="s">
        <v>142</v>
      </c>
      <c r="B7" s="84">
        <v>28410554.38</v>
      </c>
      <c r="C7" s="168" t="s">
        <v>143</v>
      </c>
      <c r="D7" s="84">
        <v>21707565</v>
      </c>
    </row>
    <row r="8" spans="1:4">
      <c r="A8" s="168" t="s">
        <v>144</v>
      </c>
      <c r="B8" s="84"/>
      <c r="C8" s="168" t="s">
        <v>145</v>
      </c>
      <c r="D8" s="84"/>
    </row>
    <row r="9" spans="1:4">
      <c r="A9" s="168" t="s">
        <v>146</v>
      </c>
      <c r="B9" s="84"/>
      <c r="C9" s="168" t="s">
        <v>147</v>
      </c>
      <c r="D9" s="84"/>
    </row>
    <row r="10" spans="1:4">
      <c r="A10" s="168" t="s">
        <v>148</v>
      </c>
      <c r="B10" s="84">
        <v>350000</v>
      </c>
      <c r="C10" s="168" t="s">
        <v>149</v>
      </c>
      <c r="D10" s="84"/>
    </row>
    <row r="11" spans="1:4">
      <c r="A11" s="168" t="s">
        <v>142</v>
      </c>
      <c r="B11" s="84">
        <v>350000</v>
      </c>
      <c r="C11" s="168" t="s">
        <v>150</v>
      </c>
      <c r="D11" s="84"/>
    </row>
    <row r="12" spans="1:4">
      <c r="A12" s="154" t="s">
        <v>144</v>
      </c>
      <c r="B12" s="84"/>
      <c r="C12" s="70" t="s">
        <v>151</v>
      </c>
      <c r="D12" s="84"/>
    </row>
    <row r="13" spans="1:4">
      <c r="A13" s="154" t="s">
        <v>146</v>
      </c>
      <c r="B13" s="84"/>
      <c r="C13" s="70" t="s">
        <v>152</v>
      </c>
      <c r="D13" s="84"/>
    </row>
    <row r="14" spans="1:4">
      <c r="A14" s="169"/>
      <c r="B14" s="84"/>
      <c r="C14" s="70" t="s">
        <v>153</v>
      </c>
      <c r="D14" s="84">
        <v>2985566.79</v>
      </c>
    </row>
    <row r="15" spans="1:4">
      <c r="A15" s="169"/>
      <c r="B15" s="84"/>
      <c r="C15" s="70" t="s">
        <v>154</v>
      </c>
      <c r="D15" s="84">
        <v>2217969.99</v>
      </c>
    </row>
    <row r="16" spans="1:4">
      <c r="A16" s="169"/>
      <c r="B16" s="84"/>
      <c r="C16" s="70" t="s">
        <v>155</v>
      </c>
      <c r="D16" s="84"/>
    </row>
    <row r="17" spans="1:4">
      <c r="A17" s="169"/>
      <c r="B17" s="84"/>
      <c r="C17" s="70" t="s">
        <v>156</v>
      </c>
      <c r="D17" s="84"/>
    </row>
    <row r="18" spans="1:4">
      <c r="A18" s="169"/>
      <c r="B18" s="84"/>
      <c r="C18" s="70" t="s">
        <v>157</v>
      </c>
      <c r="D18" s="84"/>
    </row>
    <row r="19" spans="1:4">
      <c r="A19" s="169"/>
      <c r="B19" s="84"/>
      <c r="C19" s="70" t="s">
        <v>158</v>
      </c>
      <c r="D19" s="84"/>
    </row>
    <row r="20" spans="1:4">
      <c r="A20" s="169"/>
      <c r="B20" s="84"/>
      <c r="C20" s="70" t="s">
        <v>159</v>
      </c>
      <c r="D20" s="84"/>
    </row>
    <row r="21" spans="1:4">
      <c r="A21" s="169"/>
      <c r="B21" s="84"/>
      <c r="C21" s="70" t="s">
        <v>160</v>
      </c>
      <c r="D21" s="84"/>
    </row>
    <row r="22" spans="1:4">
      <c r="A22" s="169"/>
      <c r="B22" s="84"/>
      <c r="C22" s="70" t="s">
        <v>161</v>
      </c>
      <c r="D22" s="84"/>
    </row>
    <row r="23" spans="1:4">
      <c r="A23" s="169"/>
      <c r="B23" s="84"/>
      <c r="C23" s="70" t="s">
        <v>162</v>
      </c>
      <c r="D23" s="84"/>
    </row>
    <row r="24" spans="1:4">
      <c r="A24" s="169"/>
      <c r="B24" s="84"/>
      <c r="C24" s="70" t="s">
        <v>163</v>
      </c>
      <c r="D24" s="84"/>
    </row>
    <row r="25" spans="1:4">
      <c r="A25" s="169"/>
      <c r="B25" s="84"/>
      <c r="C25" s="70" t="s">
        <v>164</v>
      </c>
      <c r="D25" s="84">
        <v>1849452.6</v>
      </c>
    </row>
    <row r="26" spans="1:4">
      <c r="A26" s="169"/>
      <c r="B26" s="84"/>
      <c r="C26" s="70" t="s">
        <v>165</v>
      </c>
      <c r="D26" s="84"/>
    </row>
    <row r="27" spans="1:4">
      <c r="A27" s="169"/>
      <c r="B27" s="84"/>
      <c r="C27" s="70" t="s">
        <v>166</v>
      </c>
      <c r="D27" s="84"/>
    </row>
    <row r="28" spans="1:4">
      <c r="A28" s="169"/>
      <c r="B28" s="84"/>
      <c r="C28" s="70" t="s">
        <v>167</v>
      </c>
      <c r="D28" s="84"/>
    </row>
    <row r="29" spans="1:4">
      <c r="A29" s="169"/>
      <c r="B29" s="84"/>
      <c r="C29" s="70" t="s">
        <v>168</v>
      </c>
      <c r="D29" s="84"/>
    </row>
    <row r="30" spans="1:4">
      <c r="A30" s="169"/>
      <c r="B30" s="84"/>
      <c r="C30" s="70" t="s">
        <v>169</v>
      </c>
      <c r="D30" s="84"/>
    </row>
    <row r="31" spans="1:4">
      <c r="A31" s="169"/>
      <c r="B31" s="84"/>
      <c r="C31" s="154" t="s">
        <v>170</v>
      </c>
      <c r="D31" s="84"/>
    </row>
    <row r="32" spans="1:4">
      <c r="A32" s="169"/>
      <c r="B32" s="84"/>
      <c r="C32" s="154" t="s">
        <v>171</v>
      </c>
      <c r="D32" s="84"/>
    </row>
    <row r="33" spans="1:4">
      <c r="A33" s="169"/>
      <c r="B33" s="84"/>
      <c r="C33" s="31" t="s">
        <v>172</v>
      </c>
      <c r="D33" s="84"/>
    </row>
    <row r="34" spans="1:4">
      <c r="A34" s="170" t="s">
        <v>50</v>
      </c>
      <c r="B34" s="171">
        <v>28760554.38</v>
      </c>
      <c r="C34" s="170" t="s">
        <v>51</v>
      </c>
      <c r="D34" s="171">
        <v>28760554.38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E41" sqref="E41"/>
    </sheetView>
  </sheetViews>
  <sheetFormatPr defaultColWidth="9" defaultRowHeight="13.5" outlineLevelCol="6"/>
  <cols>
    <col min="1" max="1" width="20.1416666666667" style="1" customWidth="1"/>
    <col min="2" max="2" width="44" style="1" customWidth="1"/>
    <col min="3" max="7" width="24.1416666666667" style="1" customWidth="1"/>
  </cols>
  <sheetData>
    <row r="1" spans="1:7">
      <c r="D1" s="140"/>
      <c r="E1" s="1"/>
      <c r="F1" s="73"/>
      <c r="G1" s="141" t="s">
        <v>173</v>
      </c>
    </row>
    <row r="2" ht="26.25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spans="1:7">
      <c r="A3" s="5" t="str">
        <f>"单位名称："&amp;"中国共产党禄劝彝族苗族自治县纪律检查委员会"</f>
        <v>单位名称：中国共产党禄劝彝族苗族自治县纪律检查委员会</v>
      </c>
      <c r="F3" s="124"/>
      <c r="G3" s="141" t="s">
        <v>1</v>
      </c>
    </row>
    <row r="4" spans="1:7">
      <c r="A4" s="161" t="s">
        <v>174</v>
      </c>
      <c r="B4" s="162"/>
      <c r="C4" s="128" t="s">
        <v>55</v>
      </c>
      <c r="D4" s="149" t="s">
        <v>76</v>
      </c>
      <c r="E4" s="12"/>
      <c r="F4" s="13"/>
      <c r="G4" s="143" t="s">
        <v>77</v>
      </c>
    </row>
    <row r="5" spans="1:7">
      <c r="A5" s="163" t="s">
        <v>73</v>
      </c>
      <c r="B5" s="163" t="s">
        <v>74</v>
      </c>
      <c r="C5" s="19"/>
      <c r="D5" s="133" t="s">
        <v>57</v>
      </c>
      <c r="E5" s="133" t="s">
        <v>175</v>
      </c>
      <c r="F5" s="133" t="s">
        <v>176</v>
      </c>
      <c r="G5" s="145"/>
    </row>
    <row r="6" spans="1:7">
      <c r="A6" s="61" t="s">
        <v>83</v>
      </c>
      <c r="B6" s="61" t="s">
        <v>84</v>
      </c>
      <c r="C6" s="61" t="s">
        <v>85</v>
      </c>
      <c r="D6" s="61" t="s">
        <v>86</v>
      </c>
      <c r="E6" s="61" t="s">
        <v>87</v>
      </c>
      <c r="F6" s="61" t="s">
        <v>88</v>
      </c>
      <c r="G6" s="61" t="s">
        <v>89</v>
      </c>
    </row>
    <row r="7" spans="1:7">
      <c r="A7" s="31" t="s">
        <v>98</v>
      </c>
      <c r="B7" s="31" t="s">
        <v>99</v>
      </c>
      <c r="C7" s="84">
        <v>21707565</v>
      </c>
      <c r="D7" s="84">
        <v>20827565</v>
      </c>
      <c r="E7" s="84">
        <v>15412165</v>
      </c>
      <c r="F7" s="84">
        <v>5415400</v>
      </c>
      <c r="G7" s="84">
        <v>880000</v>
      </c>
    </row>
    <row r="8" spans="1:7">
      <c r="A8" s="138" t="s">
        <v>100</v>
      </c>
      <c r="B8" s="138" t="s">
        <v>101</v>
      </c>
      <c r="C8" s="84">
        <v>21707565</v>
      </c>
      <c r="D8" s="84">
        <v>20827565</v>
      </c>
      <c r="E8" s="84">
        <v>15412165</v>
      </c>
      <c r="F8" s="84">
        <v>5415400</v>
      </c>
      <c r="G8" s="84">
        <v>880000</v>
      </c>
    </row>
    <row r="9" spans="1:7">
      <c r="A9" s="139" t="s">
        <v>102</v>
      </c>
      <c r="B9" s="139" t="s">
        <v>103</v>
      </c>
      <c r="C9" s="84">
        <v>21357565</v>
      </c>
      <c r="D9" s="84">
        <v>20827565</v>
      </c>
      <c r="E9" s="84">
        <v>15412165</v>
      </c>
      <c r="F9" s="84">
        <v>5415400</v>
      </c>
      <c r="G9" s="84">
        <v>530000</v>
      </c>
    </row>
    <row r="10" spans="1:7">
      <c r="A10" s="139" t="s">
        <v>104</v>
      </c>
      <c r="B10" s="139" t="s">
        <v>105</v>
      </c>
      <c r="C10" s="84">
        <v>350000</v>
      </c>
      <c r="D10" s="84"/>
      <c r="E10" s="84"/>
      <c r="F10" s="84"/>
      <c r="G10" s="84">
        <v>350000</v>
      </c>
    </row>
    <row r="11" spans="1:7">
      <c r="A11" s="31" t="s">
        <v>106</v>
      </c>
      <c r="B11" s="31" t="s">
        <v>107</v>
      </c>
      <c r="C11" s="84">
        <v>2985566.79</v>
      </c>
      <c r="D11" s="84">
        <v>2953586.79</v>
      </c>
      <c r="E11" s="84">
        <v>2953586.79</v>
      </c>
      <c r="F11" s="84"/>
      <c r="G11" s="84">
        <v>31980</v>
      </c>
    </row>
    <row r="12" spans="1:7">
      <c r="A12" s="138" t="s">
        <v>108</v>
      </c>
      <c r="B12" s="138" t="s">
        <v>109</v>
      </c>
      <c r="C12" s="84">
        <v>2945936.79</v>
      </c>
      <c r="D12" s="84">
        <v>2945936.79</v>
      </c>
      <c r="E12" s="84">
        <v>2945936.79</v>
      </c>
      <c r="F12" s="84"/>
      <c r="G12" s="84"/>
    </row>
    <row r="13" spans="1:7">
      <c r="A13" s="139" t="s">
        <v>110</v>
      </c>
      <c r="B13" s="139" t="s">
        <v>111</v>
      </c>
      <c r="C13" s="84">
        <v>2465936.79</v>
      </c>
      <c r="D13" s="84">
        <v>2465936.79</v>
      </c>
      <c r="E13" s="84">
        <v>2465936.79</v>
      </c>
      <c r="F13" s="84"/>
      <c r="G13" s="84"/>
    </row>
    <row r="14" spans="1:7">
      <c r="A14" s="139" t="s">
        <v>112</v>
      </c>
      <c r="B14" s="139" t="s">
        <v>113</v>
      </c>
      <c r="C14" s="84">
        <v>480000</v>
      </c>
      <c r="D14" s="84">
        <v>480000</v>
      </c>
      <c r="E14" s="84">
        <v>480000</v>
      </c>
      <c r="F14" s="84"/>
      <c r="G14" s="84"/>
    </row>
    <row r="15" spans="1:7">
      <c r="A15" s="138" t="s">
        <v>114</v>
      </c>
      <c r="B15" s="138" t="s">
        <v>115</v>
      </c>
      <c r="C15" s="84">
        <v>31980</v>
      </c>
      <c r="D15" s="84"/>
      <c r="E15" s="84"/>
      <c r="F15" s="84"/>
      <c r="G15" s="84">
        <v>31980</v>
      </c>
    </row>
    <row r="16" spans="1:7">
      <c r="A16" s="139" t="s">
        <v>116</v>
      </c>
      <c r="B16" s="139" t="s">
        <v>117</v>
      </c>
      <c r="C16" s="84">
        <v>31980</v>
      </c>
      <c r="D16" s="84"/>
      <c r="E16" s="84"/>
      <c r="F16" s="84"/>
      <c r="G16" s="84">
        <v>31980</v>
      </c>
    </row>
    <row r="17" spans="1:7">
      <c r="A17" s="138" t="s">
        <v>118</v>
      </c>
      <c r="B17" s="138" t="s">
        <v>119</v>
      </c>
      <c r="C17" s="84">
        <v>7650</v>
      </c>
      <c r="D17" s="84">
        <v>7650</v>
      </c>
      <c r="E17" s="84">
        <v>7650</v>
      </c>
      <c r="F17" s="84"/>
      <c r="G17" s="84"/>
    </row>
    <row r="18" spans="1:7">
      <c r="A18" s="139" t="s">
        <v>120</v>
      </c>
      <c r="B18" s="139" t="s">
        <v>119</v>
      </c>
      <c r="C18" s="84">
        <v>7650</v>
      </c>
      <c r="D18" s="84">
        <v>7650</v>
      </c>
      <c r="E18" s="84">
        <v>7650</v>
      </c>
      <c r="F18" s="84"/>
      <c r="G18" s="84"/>
    </row>
    <row r="19" spans="1:7">
      <c r="A19" s="31" t="s">
        <v>121</v>
      </c>
      <c r="B19" s="31" t="s">
        <v>122</v>
      </c>
      <c r="C19" s="84">
        <v>2217969.99</v>
      </c>
      <c r="D19" s="84">
        <v>2217969.99</v>
      </c>
      <c r="E19" s="84">
        <v>2217969.99</v>
      </c>
      <c r="F19" s="84"/>
      <c r="G19" s="84"/>
    </row>
    <row r="20" spans="1:7">
      <c r="A20" s="138" t="s">
        <v>123</v>
      </c>
      <c r="B20" s="138" t="s">
        <v>124</v>
      </c>
      <c r="C20" s="84">
        <v>2217969.99</v>
      </c>
      <c r="D20" s="84">
        <v>2217969.99</v>
      </c>
      <c r="E20" s="84">
        <v>2217969.99</v>
      </c>
      <c r="F20" s="84"/>
      <c r="G20" s="84"/>
    </row>
    <row r="21" spans="1:7">
      <c r="A21" s="139" t="s">
        <v>125</v>
      </c>
      <c r="B21" s="139" t="s">
        <v>126</v>
      </c>
      <c r="C21" s="84">
        <v>1232259.2</v>
      </c>
      <c r="D21" s="84">
        <v>1232259.2</v>
      </c>
      <c r="E21" s="84">
        <v>1232259.2</v>
      </c>
      <c r="F21" s="84"/>
      <c r="G21" s="84"/>
    </row>
    <row r="22" spans="1:7">
      <c r="A22" s="139" t="s">
        <v>127</v>
      </c>
      <c r="B22" s="139" t="s">
        <v>128</v>
      </c>
      <c r="C22" s="84">
        <v>26103.33</v>
      </c>
      <c r="D22" s="84">
        <v>26103.33</v>
      </c>
      <c r="E22" s="84">
        <v>26103.33</v>
      </c>
      <c r="F22" s="84"/>
      <c r="G22" s="84"/>
    </row>
    <row r="23" spans="1:7">
      <c r="A23" s="139" t="s">
        <v>129</v>
      </c>
      <c r="B23" s="139" t="s">
        <v>130</v>
      </c>
      <c r="C23" s="84">
        <v>852278.25</v>
      </c>
      <c r="D23" s="84">
        <v>852278.25</v>
      </c>
      <c r="E23" s="84">
        <v>852278.25</v>
      </c>
      <c r="F23" s="84"/>
      <c r="G23" s="84"/>
    </row>
    <row r="24" spans="1:7">
      <c r="A24" s="139" t="s">
        <v>131</v>
      </c>
      <c r="B24" s="139" t="s">
        <v>132</v>
      </c>
      <c r="C24" s="84">
        <v>107329.21</v>
      </c>
      <c r="D24" s="84">
        <v>107329.21</v>
      </c>
      <c r="E24" s="84">
        <v>107329.21</v>
      </c>
      <c r="F24" s="84"/>
      <c r="G24" s="84"/>
    </row>
    <row r="25" spans="1:7">
      <c r="A25" s="31" t="s">
        <v>133</v>
      </c>
      <c r="B25" s="31" t="s">
        <v>134</v>
      </c>
      <c r="C25" s="84">
        <v>1849452.6</v>
      </c>
      <c r="D25" s="84">
        <v>1849452.6</v>
      </c>
      <c r="E25" s="84">
        <v>1849452.6</v>
      </c>
      <c r="F25" s="84"/>
      <c r="G25" s="84"/>
    </row>
    <row r="26" spans="1:7">
      <c r="A26" s="138" t="s">
        <v>135</v>
      </c>
      <c r="B26" s="138" t="s">
        <v>136</v>
      </c>
      <c r="C26" s="84">
        <v>1849452.6</v>
      </c>
      <c r="D26" s="84">
        <v>1849452.6</v>
      </c>
      <c r="E26" s="84">
        <v>1849452.6</v>
      </c>
      <c r="F26" s="84"/>
      <c r="G26" s="84"/>
    </row>
    <row r="27" spans="1:7">
      <c r="A27" s="139" t="s">
        <v>137</v>
      </c>
      <c r="B27" s="139" t="s">
        <v>138</v>
      </c>
      <c r="C27" s="84">
        <v>1849452.6</v>
      </c>
      <c r="D27" s="84">
        <v>1849452.6</v>
      </c>
      <c r="E27" s="84">
        <v>1849452.6</v>
      </c>
      <c r="F27" s="84"/>
      <c r="G27" s="84"/>
    </row>
    <row r="28" spans="1:7">
      <c r="A28" s="83" t="s">
        <v>177</v>
      </c>
      <c r="B28" s="164" t="s">
        <v>177</v>
      </c>
      <c r="C28" s="84">
        <v>28760554.38</v>
      </c>
      <c r="D28" s="84">
        <v>27848574.38</v>
      </c>
      <c r="E28" s="84">
        <v>22433174.38</v>
      </c>
      <c r="F28" s="84">
        <v>5415400</v>
      </c>
      <c r="G28" s="84">
        <v>911980</v>
      </c>
    </row>
  </sheetData>
  <mergeCells count="6">
    <mergeCell ref="A2:G2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39" sqref="E39"/>
    </sheetView>
  </sheetViews>
  <sheetFormatPr defaultColWidth="9" defaultRowHeight="13.5" outlineLevelRow="6" outlineLevelCol="5"/>
  <cols>
    <col min="1" max="6" width="28.1416666666667" style="1" customWidth="1"/>
  </cols>
  <sheetData>
    <row r="1" spans="1:6">
      <c r="A1" s="44"/>
      <c r="B1" s="44"/>
      <c r="C1" s="44"/>
      <c r="D1" s="44"/>
      <c r="E1" s="43"/>
      <c r="F1" s="157" t="s">
        <v>178</v>
      </c>
    </row>
    <row r="2" ht="22.5" spans="1:6">
      <c r="A2" s="158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spans="1:6">
      <c r="A3" s="111" t="str">
        <f>"单位名称："&amp;"中国共产党禄劝彝族苗族自治县纪律检查委员会"</f>
        <v>单位名称：中国共产党禄劝彝族苗族自治县纪律检查委员会</v>
      </c>
      <c r="B3" s="159"/>
      <c r="C3" s="1"/>
      <c r="D3" s="44"/>
      <c r="E3" s="43"/>
      <c r="F3" s="48" t="s">
        <v>1</v>
      </c>
    </row>
    <row r="4" spans="1:6">
      <c r="A4" s="49" t="s">
        <v>179</v>
      </c>
      <c r="B4" s="49" t="s">
        <v>180</v>
      </c>
      <c r="C4" s="51" t="s">
        <v>181</v>
      </c>
      <c r="D4" s="49"/>
      <c r="E4" s="50"/>
      <c r="F4" s="49" t="s">
        <v>182</v>
      </c>
    </row>
    <row r="5" spans="1:6">
      <c r="A5" s="160"/>
      <c r="B5" s="53"/>
      <c r="C5" s="50" t="s">
        <v>57</v>
      </c>
      <c r="D5" s="50" t="s">
        <v>183</v>
      </c>
      <c r="E5" s="50" t="s">
        <v>184</v>
      </c>
      <c r="F5" s="52"/>
    </row>
    <row r="6" spans="1:6">
      <c r="A6" s="57" t="s">
        <v>83</v>
      </c>
      <c r="B6" s="57" t="s">
        <v>84</v>
      </c>
      <c r="C6" s="57" t="s">
        <v>85</v>
      </c>
      <c r="D6" s="57" t="s">
        <v>86</v>
      </c>
      <c r="E6" s="57" t="s">
        <v>87</v>
      </c>
      <c r="F6" s="57" t="s">
        <v>88</v>
      </c>
    </row>
    <row r="7" spans="1:6">
      <c r="A7" s="84">
        <v>200000</v>
      </c>
      <c r="B7" s="84"/>
      <c r="C7" s="84">
        <v>200000</v>
      </c>
      <c r="D7" s="84">
        <v>200000</v>
      </c>
      <c r="E7" s="84"/>
      <c r="F7" s="84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"/>
  <sheetViews>
    <sheetView workbookViewId="0">
      <selection activeCell="D33" sqref="D33"/>
    </sheetView>
  </sheetViews>
  <sheetFormatPr defaultColWidth="9" defaultRowHeight="13.5"/>
  <cols>
    <col min="1" max="2" width="32.85" style="1" customWidth="1"/>
    <col min="3" max="3" width="20.7083333333333" style="1" customWidth="1"/>
    <col min="4" max="4" width="31.2833333333333" style="1" customWidth="1"/>
    <col min="5" max="5" width="10.1416666666667" style="1" customWidth="1"/>
    <col min="6" max="6" width="17.575" style="1" customWidth="1"/>
    <col min="7" max="7" width="10.2833333333333" style="1" customWidth="1"/>
    <col min="8" max="8" width="23" style="1" customWidth="1"/>
    <col min="9" max="24" width="18.7083333333333" style="1" customWidth="1"/>
  </cols>
  <sheetData>
    <row r="1" spans="1:24">
      <c r="B1" s="140"/>
      <c r="C1" s="146"/>
      <c r="D1" s="1"/>
      <c r="E1" s="147"/>
      <c r="F1" s="147"/>
      <c r="G1" s="147"/>
      <c r="H1" s="147"/>
      <c r="I1" s="86"/>
      <c r="J1" s="86"/>
      <c r="K1" s="86"/>
      <c r="L1" s="86"/>
      <c r="M1" s="86"/>
      <c r="N1" s="86"/>
      <c r="O1" s="1"/>
      <c r="P1" s="1"/>
      <c r="Q1" s="1"/>
      <c r="R1" s="86"/>
      <c r="S1" s="1"/>
      <c r="T1" s="1"/>
      <c r="U1" s="1"/>
      <c r="V1" s="146"/>
      <c r="W1" s="1"/>
      <c r="X1" s="3" t="s">
        <v>185</v>
      </c>
    </row>
    <row r="2" ht="28.5" spans="1:24">
      <c r="A2" s="67" t="str">
        <f>"2026"&amp;"年部门基本支出预算表"</f>
        <v>2026年部门基本支出预算表</v>
      </c>
      <c r="B2" s="4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4"/>
      <c r="P2" s="4"/>
      <c r="Q2" s="4"/>
      <c r="R2" s="67"/>
      <c r="S2" s="67"/>
      <c r="T2" s="67"/>
      <c r="U2" s="67"/>
      <c r="V2" s="67"/>
      <c r="W2" s="67"/>
      <c r="X2" s="67"/>
    </row>
    <row r="3" spans="1:24">
      <c r="A3" s="5" t="str">
        <f>"单位名称："&amp;"中国共产党禄劝彝族苗族自治县纪律检查委员会"</f>
        <v>单位名称：中国共产党禄劝彝族苗族自治县纪律检查委员会</v>
      </c>
      <c r="B3" s="6"/>
      <c r="C3" s="148"/>
      <c r="D3" s="148"/>
      <c r="E3" s="148"/>
      <c r="F3" s="148"/>
      <c r="G3" s="148"/>
      <c r="H3" s="148"/>
      <c r="I3" s="91"/>
      <c r="J3" s="91"/>
      <c r="K3" s="91"/>
      <c r="L3" s="91"/>
      <c r="M3" s="91"/>
      <c r="N3" s="91"/>
      <c r="O3" s="7"/>
      <c r="P3" s="7"/>
      <c r="Q3" s="7"/>
      <c r="R3" s="91"/>
      <c r="S3" s="1"/>
      <c r="T3" s="1"/>
      <c r="U3" s="1"/>
      <c r="V3" s="146"/>
      <c r="W3" s="1"/>
      <c r="X3" s="3" t="s">
        <v>1</v>
      </c>
    </row>
    <row r="4" spans="1:24">
      <c r="A4" s="9" t="s">
        <v>186</v>
      </c>
      <c r="B4" s="9" t="s">
        <v>187</v>
      </c>
      <c r="C4" s="9" t="s">
        <v>188</v>
      </c>
      <c r="D4" s="9" t="s">
        <v>189</v>
      </c>
      <c r="E4" s="9" t="s">
        <v>190</v>
      </c>
      <c r="F4" s="9" t="s">
        <v>191</v>
      </c>
      <c r="G4" s="9" t="s">
        <v>192</v>
      </c>
      <c r="H4" s="9" t="s">
        <v>193</v>
      </c>
      <c r="I4" s="149" t="s">
        <v>194</v>
      </c>
      <c r="J4" s="79" t="s">
        <v>194</v>
      </c>
      <c r="K4" s="79"/>
      <c r="L4" s="79"/>
      <c r="M4" s="79"/>
      <c r="N4" s="79"/>
      <c r="O4" s="12"/>
      <c r="P4" s="12"/>
      <c r="Q4" s="12"/>
      <c r="R4" s="96" t="s">
        <v>61</v>
      </c>
      <c r="S4" s="79" t="s">
        <v>62</v>
      </c>
      <c r="T4" s="79"/>
      <c r="U4" s="79"/>
      <c r="V4" s="79"/>
      <c r="W4" s="79"/>
      <c r="X4" s="80"/>
    </row>
    <row r="5" spans="1:24">
      <c r="A5" s="14"/>
      <c r="B5" s="29"/>
      <c r="C5" s="130"/>
      <c r="D5" s="14"/>
      <c r="E5" s="14"/>
      <c r="F5" s="14"/>
      <c r="G5" s="14"/>
      <c r="H5" s="14"/>
      <c r="I5" s="128" t="s">
        <v>195</v>
      </c>
      <c r="J5" s="149" t="s">
        <v>58</v>
      </c>
      <c r="K5" s="79"/>
      <c r="L5" s="79"/>
      <c r="M5" s="79"/>
      <c r="N5" s="80"/>
      <c r="O5" s="11" t="s">
        <v>196</v>
      </c>
      <c r="P5" s="12"/>
      <c r="Q5" s="13"/>
      <c r="R5" s="9" t="s">
        <v>61</v>
      </c>
      <c r="S5" s="149" t="s">
        <v>62</v>
      </c>
      <c r="T5" s="96" t="s">
        <v>64</v>
      </c>
      <c r="U5" s="79" t="s">
        <v>62</v>
      </c>
      <c r="V5" s="96" t="s">
        <v>66</v>
      </c>
      <c r="W5" s="96" t="s">
        <v>67</v>
      </c>
      <c r="X5" s="150" t="s">
        <v>68</v>
      </c>
    </row>
    <row r="6" spans="1:24">
      <c r="A6" s="29"/>
      <c r="B6" s="29"/>
      <c r="C6" s="29"/>
      <c r="D6" s="29"/>
      <c r="E6" s="29"/>
      <c r="F6" s="29"/>
      <c r="G6" s="29"/>
      <c r="H6" s="29"/>
      <c r="I6" s="29"/>
      <c r="J6" s="151" t="s">
        <v>197</v>
      </c>
      <c r="K6" s="9" t="s">
        <v>198</v>
      </c>
      <c r="L6" s="9" t="s">
        <v>199</v>
      </c>
      <c r="M6" s="9" t="s">
        <v>200</v>
      </c>
      <c r="N6" s="9" t="s">
        <v>201</v>
      </c>
      <c r="O6" s="9" t="s">
        <v>58</v>
      </c>
      <c r="P6" s="9" t="s">
        <v>59</v>
      </c>
      <c r="Q6" s="9" t="s">
        <v>60</v>
      </c>
      <c r="R6" s="29"/>
      <c r="S6" s="9" t="s">
        <v>57</v>
      </c>
      <c r="T6" s="9" t="s">
        <v>64</v>
      </c>
      <c r="U6" s="9" t="s">
        <v>202</v>
      </c>
      <c r="V6" s="9" t="s">
        <v>66</v>
      </c>
      <c r="W6" s="9" t="s">
        <v>67</v>
      </c>
      <c r="X6" s="9" t="s">
        <v>68</v>
      </c>
    </row>
    <row r="7" spans="1:24">
      <c r="A7" s="152"/>
      <c r="B7" s="19"/>
      <c r="C7" s="152"/>
      <c r="D7" s="152"/>
      <c r="E7" s="152"/>
      <c r="F7" s="152"/>
      <c r="G7" s="152"/>
      <c r="H7" s="152"/>
      <c r="I7" s="152"/>
      <c r="J7" s="153" t="s">
        <v>57</v>
      </c>
      <c r="K7" s="17" t="s">
        <v>203</v>
      </c>
      <c r="L7" s="17" t="s">
        <v>199</v>
      </c>
      <c r="M7" s="17" t="s">
        <v>200</v>
      </c>
      <c r="N7" s="17" t="s">
        <v>201</v>
      </c>
      <c r="O7" s="17" t="s">
        <v>199</v>
      </c>
      <c r="P7" s="17" t="s">
        <v>200</v>
      </c>
      <c r="Q7" s="17" t="s">
        <v>201</v>
      </c>
      <c r="R7" s="17" t="s">
        <v>61</v>
      </c>
      <c r="S7" s="17" t="s">
        <v>57</v>
      </c>
      <c r="T7" s="17" t="s">
        <v>64</v>
      </c>
      <c r="U7" s="17" t="s">
        <v>202</v>
      </c>
      <c r="V7" s="17" t="s">
        <v>66</v>
      </c>
      <c r="W7" s="17" t="s">
        <v>67</v>
      </c>
      <c r="X7" s="17" t="s">
        <v>68</v>
      </c>
    </row>
    <row r="8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spans="1:24">
      <c r="A9" s="154" t="s">
        <v>70</v>
      </c>
      <c r="B9" s="154" t="s">
        <v>70</v>
      </c>
      <c r="C9" s="154" t="s">
        <v>204</v>
      </c>
      <c r="D9" s="154" t="s">
        <v>205</v>
      </c>
      <c r="E9" s="154" t="s">
        <v>102</v>
      </c>
      <c r="F9" s="154" t="s">
        <v>103</v>
      </c>
      <c r="G9" s="154" t="s">
        <v>206</v>
      </c>
      <c r="H9" s="154" t="s">
        <v>207</v>
      </c>
      <c r="I9" s="84">
        <v>5332716</v>
      </c>
      <c r="J9" s="84">
        <v>5332716</v>
      </c>
      <c r="K9" s="84"/>
      <c r="L9" s="84"/>
      <c r="M9" s="84">
        <v>5332716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spans="1:24">
      <c r="A10" s="154" t="s">
        <v>70</v>
      </c>
      <c r="B10" s="154" t="s">
        <v>70</v>
      </c>
      <c r="C10" s="154" t="s">
        <v>208</v>
      </c>
      <c r="D10" s="154" t="s">
        <v>138</v>
      </c>
      <c r="E10" s="154" t="s">
        <v>137</v>
      </c>
      <c r="F10" s="154" t="s">
        <v>138</v>
      </c>
      <c r="G10" s="154" t="s">
        <v>209</v>
      </c>
      <c r="H10" s="154" t="s">
        <v>138</v>
      </c>
      <c r="I10" s="84">
        <v>38219.52</v>
      </c>
      <c r="J10" s="84">
        <v>38219.52</v>
      </c>
      <c r="K10" s="24"/>
      <c r="L10" s="24"/>
      <c r="M10" s="84">
        <v>38219.52</v>
      </c>
      <c r="N10" s="24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spans="1:24">
      <c r="A11" s="154" t="s">
        <v>70</v>
      </c>
      <c r="B11" s="154" t="s">
        <v>70</v>
      </c>
      <c r="C11" s="154" t="s">
        <v>208</v>
      </c>
      <c r="D11" s="154" t="s">
        <v>138</v>
      </c>
      <c r="E11" s="154" t="s">
        <v>137</v>
      </c>
      <c r="F11" s="154" t="s">
        <v>138</v>
      </c>
      <c r="G11" s="154" t="s">
        <v>209</v>
      </c>
      <c r="H11" s="154" t="s">
        <v>138</v>
      </c>
      <c r="I11" s="84">
        <v>1811233.08</v>
      </c>
      <c r="J11" s="84">
        <v>1811233.08</v>
      </c>
      <c r="K11" s="24"/>
      <c r="L11" s="24"/>
      <c r="M11" s="84">
        <v>1811233.08</v>
      </c>
      <c r="N11" s="24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spans="1:24">
      <c r="A12" s="154" t="s">
        <v>70</v>
      </c>
      <c r="B12" s="154" t="s">
        <v>70</v>
      </c>
      <c r="C12" s="154" t="s">
        <v>210</v>
      </c>
      <c r="D12" s="154" t="s">
        <v>211</v>
      </c>
      <c r="E12" s="154" t="s">
        <v>102</v>
      </c>
      <c r="F12" s="154" t="s">
        <v>103</v>
      </c>
      <c r="G12" s="154" t="s">
        <v>212</v>
      </c>
      <c r="H12" s="154" t="s">
        <v>213</v>
      </c>
      <c r="I12" s="84">
        <v>990000</v>
      </c>
      <c r="J12" s="84">
        <v>990000</v>
      </c>
      <c r="K12" s="24"/>
      <c r="L12" s="24"/>
      <c r="M12" s="84">
        <v>990000</v>
      </c>
      <c r="N12" s="24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spans="1:24">
      <c r="A13" s="154" t="s">
        <v>70</v>
      </c>
      <c r="B13" s="154" t="s">
        <v>70</v>
      </c>
      <c r="C13" s="154" t="s">
        <v>214</v>
      </c>
      <c r="D13" s="154" t="s">
        <v>215</v>
      </c>
      <c r="E13" s="154" t="s">
        <v>102</v>
      </c>
      <c r="F13" s="154" t="s">
        <v>103</v>
      </c>
      <c r="G13" s="154" t="s">
        <v>216</v>
      </c>
      <c r="H13" s="154" t="s">
        <v>215</v>
      </c>
      <c r="I13" s="84">
        <v>63600</v>
      </c>
      <c r="J13" s="84">
        <v>63600</v>
      </c>
      <c r="K13" s="24"/>
      <c r="L13" s="24"/>
      <c r="M13" s="84">
        <v>63600</v>
      </c>
      <c r="N13" s="24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spans="1:24">
      <c r="A14" s="154" t="s">
        <v>70</v>
      </c>
      <c r="B14" s="154" t="s">
        <v>70</v>
      </c>
      <c r="C14" s="154" t="s">
        <v>214</v>
      </c>
      <c r="D14" s="154" t="s">
        <v>215</v>
      </c>
      <c r="E14" s="154" t="s">
        <v>102</v>
      </c>
      <c r="F14" s="154" t="s">
        <v>103</v>
      </c>
      <c r="G14" s="154" t="s">
        <v>216</v>
      </c>
      <c r="H14" s="154" t="s">
        <v>215</v>
      </c>
      <c r="I14" s="84">
        <v>1800</v>
      </c>
      <c r="J14" s="84">
        <v>1800</v>
      </c>
      <c r="K14" s="24"/>
      <c r="L14" s="24"/>
      <c r="M14" s="84">
        <v>1800</v>
      </c>
      <c r="N14" s="24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spans="1:24">
      <c r="A15" s="154" t="s">
        <v>70</v>
      </c>
      <c r="B15" s="154" t="s">
        <v>70</v>
      </c>
      <c r="C15" s="154" t="s">
        <v>217</v>
      </c>
      <c r="D15" s="154" t="s">
        <v>218</v>
      </c>
      <c r="E15" s="154" t="s">
        <v>102</v>
      </c>
      <c r="F15" s="154" t="s">
        <v>103</v>
      </c>
      <c r="G15" s="154" t="s">
        <v>219</v>
      </c>
      <c r="H15" s="154" t="s">
        <v>220</v>
      </c>
      <c r="I15" s="84">
        <v>120000</v>
      </c>
      <c r="J15" s="84">
        <v>120000</v>
      </c>
      <c r="K15" s="24"/>
      <c r="L15" s="24"/>
      <c r="M15" s="84">
        <v>120000</v>
      </c>
      <c r="N15" s="24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spans="1:24">
      <c r="A16" s="154" t="s">
        <v>70</v>
      </c>
      <c r="B16" s="154" t="s">
        <v>70</v>
      </c>
      <c r="C16" s="154" t="s">
        <v>217</v>
      </c>
      <c r="D16" s="154" t="s">
        <v>218</v>
      </c>
      <c r="E16" s="154" t="s">
        <v>102</v>
      </c>
      <c r="F16" s="154" t="s">
        <v>103</v>
      </c>
      <c r="G16" s="154" t="s">
        <v>219</v>
      </c>
      <c r="H16" s="154" t="s">
        <v>220</v>
      </c>
      <c r="I16" s="84">
        <v>1142805</v>
      </c>
      <c r="J16" s="84">
        <v>1142805</v>
      </c>
      <c r="K16" s="24"/>
      <c r="L16" s="24"/>
      <c r="M16" s="84">
        <v>1142805</v>
      </c>
      <c r="N16" s="24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spans="1:24">
      <c r="A17" s="154" t="s">
        <v>70</v>
      </c>
      <c r="B17" s="154" t="s">
        <v>70</v>
      </c>
      <c r="C17" s="154" t="s">
        <v>217</v>
      </c>
      <c r="D17" s="154" t="s">
        <v>218</v>
      </c>
      <c r="E17" s="154" t="s">
        <v>102</v>
      </c>
      <c r="F17" s="154" t="s">
        <v>103</v>
      </c>
      <c r="G17" s="154" t="s">
        <v>221</v>
      </c>
      <c r="H17" s="154" t="s">
        <v>222</v>
      </c>
      <c r="I17" s="84">
        <v>39000</v>
      </c>
      <c r="J17" s="84">
        <v>39000</v>
      </c>
      <c r="K17" s="24"/>
      <c r="L17" s="24"/>
      <c r="M17" s="84">
        <v>39000</v>
      </c>
      <c r="N17" s="24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spans="1:24">
      <c r="A18" s="154" t="s">
        <v>70</v>
      </c>
      <c r="B18" s="154" t="s">
        <v>70</v>
      </c>
      <c r="C18" s="154" t="s">
        <v>217</v>
      </c>
      <c r="D18" s="154" t="s">
        <v>218</v>
      </c>
      <c r="E18" s="154" t="s">
        <v>102</v>
      </c>
      <c r="F18" s="154" t="s">
        <v>103</v>
      </c>
      <c r="G18" s="154" t="s">
        <v>223</v>
      </c>
      <c r="H18" s="154" t="s">
        <v>224</v>
      </c>
      <c r="I18" s="84">
        <v>95</v>
      </c>
      <c r="J18" s="84">
        <v>95</v>
      </c>
      <c r="K18" s="24"/>
      <c r="L18" s="24"/>
      <c r="M18" s="84">
        <v>95</v>
      </c>
      <c r="N18" s="24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spans="1:24">
      <c r="A19" s="154" t="s">
        <v>70</v>
      </c>
      <c r="B19" s="154" t="s">
        <v>70</v>
      </c>
      <c r="C19" s="154" t="s">
        <v>217</v>
      </c>
      <c r="D19" s="154" t="s">
        <v>218</v>
      </c>
      <c r="E19" s="154" t="s">
        <v>102</v>
      </c>
      <c r="F19" s="154" t="s">
        <v>103</v>
      </c>
      <c r="G19" s="154" t="s">
        <v>225</v>
      </c>
      <c r="H19" s="154" t="s">
        <v>226</v>
      </c>
      <c r="I19" s="84">
        <v>10500</v>
      </c>
      <c r="J19" s="84">
        <v>10500</v>
      </c>
      <c r="K19" s="24"/>
      <c r="L19" s="24"/>
      <c r="M19" s="84">
        <v>10500</v>
      </c>
      <c r="N19" s="24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spans="1:24">
      <c r="A20" s="154" t="s">
        <v>70</v>
      </c>
      <c r="B20" s="154" t="s">
        <v>70</v>
      </c>
      <c r="C20" s="154" t="s">
        <v>217</v>
      </c>
      <c r="D20" s="154" t="s">
        <v>218</v>
      </c>
      <c r="E20" s="154" t="s">
        <v>102</v>
      </c>
      <c r="F20" s="154" t="s">
        <v>103</v>
      </c>
      <c r="G20" s="154" t="s">
        <v>227</v>
      </c>
      <c r="H20" s="154" t="s">
        <v>228</v>
      </c>
      <c r="I20" s="84">
        <v>46300</v>
      </c>
      <c r="J20" s="84">
        <v>46300</v>
      </c>
      <c r="K20" s="24"/>
      <c r="L20" s="24"/>
      <c r="M20" s="84">
        <v>46300</v>
      </c>
      <c r="N20" s="24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spans="1:24">
      <c r="A21" s="154" t="s">
        <v>70</v>
      </c>
      <c r="B21" s="154" t="s">
        <v>70</v>
      </c>
      <c r="C21" s="154" t="s">
        <v>217</v>
      </c>
      <c r="D21" s="154" t="s">
        <v>218</v>
      </c>
      <c r="E21" s="154" t="s">
        <v>102</v>
      </c>
      <c r="F21" s="154" t="s">
        <v>103</v>
      </c>
      <c r="G21" s="154" t="s">
        <v>229</v>
      </c>
      <c r="H21" s="154" t="s">
        <v>230</v>
      </c>
      <c r="I21" s="84">
        <v>30000</v>
      </c>
      <c r="J21" s="84">
        <v>30000</v>
      </c>
      <c r="K21" s="24"/>
      <c r="L21" s="24"/>
      <c r="M21" s="84">
        <v>30000</v>
      </c>
      <c r="N21" s="24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spans="1:24">
      <c r="A22" s="154" t="s">
        <v>70</v>
      </c>
      <c r="B22" s="154" t="s">
        <v>70</v>
      </c>
      <c r="C22" s="154" t="s">
        <v>217</v>
      </c>
      <c r="D22" s="154" t="s">
        <v>218</v>
      </c>
      <c r="E22" s="154" t="s">
        <v>102</v>
      </c>
      <c r="F22" s="154" t="s">
        <v>103</v>
      </c>
      <c r="G22" s="154" t="s">
        <v>231</v>
      </c>
      <c r="H22" s="154" t="s">
        <v>232</v>
      </c>
      <c r="I22" s="84">
        <v>74800</v>
      </c>
      <c r="J22" s="84">
        <v>74800</v>
      </c>
      <c r="K22" s="24"/>
      <c r="L22" s="24"/>
      <c r="M22" s="84">
        <v>74800</v>
      </c>
      <c r="N22" s="24"/>
      <c r="O22" s="84"/>
      <c r="P22" s="84"/>
      <c r="Q22" s="84"/>
      <c r="R22" s="84"/>
      <c r="S22" s="84"/>
      <c r="T22" s="84"/>
      <c r="U22" s="84"/>
      <c r="V22" s="84"/>
      <c r="W22" s="84"/>
      <c r="X22" s="84"/>
    </row>
    <row r="23" spans="1:24">
      <c r="A23" s="154" t="s">
        <v>70</v>
      </c>
      <c r="B23" s="154" t="s">
        <v>70</v>
      </c>
      <c r="C23" s="154" t="s">
        <v>217</v>
      </c>
      <c r="D23" s="154" t="s">
        <v>218</v>
      </c>
      <c r="E23" s="154" t="s">
        <v>102</v>
      </c>
      <c r="F23" s="154" t="s">
        <v>103</v>
      </c>
      <c r="G23" s="154" t="s">
        <v>233</v>
      </c>
      <c r="H23" s="154" t="s">
        <v>234</v>
      </c>
      <c r="I23" s="84">
        <v>1000000</v>
      </c>
      <c r="J23" s="84">
        <v>1000000</v>
      </c>
      <c r="K23" s="24"/>
      <c r="L23" s="24"/>
      <c r="M23" s="84">
        <v>1000000</v>
      </c>
      <c r="N23" s="24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spans="1:24">
      <c r="A24" s="154" t="s">
        <v>70</v>
      </c>
      <c r="B24" s="154" t="s">
        <v>70</v>
      </c>
      <c r="C24" s="154" t="s">
        <v>217</v>
      </c>
      <c r="D24" s="154" t="s">
        <v>218</v>
      </c>
      <c r="E24" s="154" t="s">
        <v>102</v>
      </c>
      <c r="F24" s="154" t="s">
        <v>103</v>
      </c>
      <c r="G24" s="154" t="s">
        <v>235</v>
      </c>
      <c r="H24" s="154" t="s">
        <v>236</v>
      </c>
      <c r="I24" s="84">
        <v>250000</v>
      </c>
      <c r="J24" s="84">
        <v>250000</v>
      </c>
      <c r="K24" s="24"/>
      <c r="L24" s="24"/>
      <c r="M24" s="84">
        <v>250000</v>
      </c>
      <c r="N24" s="24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spans="1:24">
      <c r="A25" s="154" t="s">
        <v>70</v>
      </c>
      <c r="B25" s="154" t="s">
        <v>70</v>
      </c>
      <c r="C25" s="154" t="s">
        <v>217</v>
      </c>
      <c r="D25" s="154" t="s">
        <v>218</v>
      </c>
      <c r="E25" s="154" t="s">
        <v>102</v>
      </c>
      <c r="F25" s="154" t="s">
        <v>103</v>
      </c>
      <c r="G25" s="154" t="s">
        <v>237</v>
      </c>
      <c r="H25" s="154" t="s">
        <v>238</v>
      </c>
      <c r="I25" s="84">
        <v>26500</v>
      </c>
      <c r="J25" s="84">
        <v>26500</v>
      </c>
      <c r="K25" s="24"/>
      <c r="L25" s="24"/>
      <c r="M25" s="84">
        <v>26500</v>
      </c>
      <c r="N25" s="24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spans="1:24">
      <c r="A26" s="154" t="s">
        <v>70</v>
      </c>
      <c r="B26" s="154" t="s">
        <v>70</v>
      </c>
      <c r="C26" s="154" t="s">
        <v>217</v>
      </c>
      <c r="D26" s="154" t="s">
        <v>218</v>
      </c>
      <c r="E26" s="154" t="s">
        <v>102</v>
      </c>
      <c r="F26" s="154" t="s">
        <v>103</v>
      </c>
      <c r="G26" s="154" t="s">
        <v>239</v>
      </c>
      <c r="H26" s="154" t="s">
        <v>240</v>
      </c>
      <c r="I26" s="84">
        <v>520000</v>
      </c>
      <c r="J26" s="84">
        <v>520000</v>
      </c>
      <c r="K26" s="24"/>
      <c r="L26" s="24"/>
      <c r="M26" s="84">
        <v>520000</v>
      </c>
      <c r="N26" s="24"/>
      <c r="O26" s="84"/>
      <c r="P26" s="84"/>
      <c r="Q26" s="84"/>
      <c r="R26" s="84"/>
      <c r="S26" s="84"/>
      <c r="T26" s="84"/>
      <c r="U26" s="84"/>
      <c r="V26" s="84"/>
      <c r="W26" s="84"/>
      <c r="X26" s="84"/>
    </row>
    <row r="27" spans="1:24">
      <c r="A27" s="154" t="s">
        <v>70</v>
      </c>
      <c r="B27" s="154" t="s">
        <v>70</v>
      </c>
      <c r="C27" s="154" t="s">
        <v>217</v>
      </c>
      <c r="D27" s="154" t="s">
        <v>218</v>
      </c>
      <c r="E27" s="154" t="s">
        <v>102</v>
      </c>
      <c r="F27" s="154" t="s">
        <v>103</v>
      </c>
      <c r="G27" s="154" t="s">
        <v>241</v>
      </c>
      <c r="H27" s="154" t="s">
        <v>242</v>
      </c>
      <c r="I27" s="84">
        <v>1100000</v>
      </c>
      <c r="J27" s="84">
        <v>1100000</v>
      </c>
      <c r="K27" s="24"/>
      <c r="L27" s="24"/>
      <c r="M27" s="84">
        <v>1100000</v>
      </c>
      <c r="N27" s="24"/>
      <c r="O27" s="84"/>
      <c r="P27" s="84"/>
      <c r="Q27" s="84"/>
      <c r="R27" s="84"/>
      <c r="S27" s="84"/>
      <c r="T27" s="84"/>
      <c r="U27" s="84"/>
      <c r="V27" s="84"/>
      <c r="W27" s="84"/>
      <c r="X27" s="84"/>
    </row>
    <row r="28" spans="1:24">
      <c r="A28" s="154" t="s">
        <v>70</v>
      </c>
      <c r="B28" s="154" t="s">
        <v>70</v>
      </c>
      <c r="C28" s="154" t="s">
        <v>243</v>
      </c>
      <c r="D28" s="154" t="s">
        <v>244</v>
      </c>
      <c r="E28" s="154" t="s">
        <v>102</v>
      </c>
      <c r="F28" s="154" t="s">
        <v>103</v>
      </c>
      <c r="G28" s="154" t="s">
        <v>206</v>
      </c>
      <c r="H28" s="154" t="s">
        <v>207</v>
      </c>
      <c r="I28" s="84">
        <v>129360</v>
      </c>
      <c r="J28" s="84">
        <v>129360</v>
      </c>
      <c r="K28" s="24"/>
      <c r="L28" s="24"/>
      <c r="M28" s="84">
        <v>129360</v>
      </c>
      <c r="N28" s="24"/>
      <c r="O28" s="84"/>
      <c r="P28" s="84"/>
      <c r="Q28" s="84"/>
      <c r="R28" s="84"/>
      <c r="S28" s="84"/>
      <c r="T28" s="84"/>
      <c r="U28" s="84"/>
      <c r="V28" s="84"/>
      <c r="W28" s="84"/>
      <c r="X28" s="84"/>
    </row>
    <row r="29" spans="1:24">
      <c r="A29" s="154" t="s">
        <v>70</v>
      </c>
      <c r="B29" s="154" t="s">
        <v>70</v>
      </c>
      <c r="C29" s="154" t="s">
        <v>245</v>
      </c>
      <c r="D29" s="154" t="s">
        <v>246</v>
      </c>
      <c r="E29" s="154" t="s">
        <v>129</v>
      </c>
      <c r="F29" s="154" t="s">
        <v>130</v>
      </c>
      <c r="G29" s="154" t="s">
        <v>247</v>
      </c>
      <c r="H29" s="154" t="s">
        <v>248</v>
      </c>
      <c r="I29" s="84">
        <v>145333</v>
      </c>
      <c r="J29" s="84">
        <v>145333</v>
      </c>
      <c r="K29" s="24"/>
      <c r="L29" s="24"/>
      <c r="M29" s="84">
        <v>145333</v>
      </c>
      <c r="N29" s="24"/>
      <c r="O29" s="84"/>
      <c r="P29" s="84"/>
      <c r="Q29" s="84"/>
      <c r="R29" s="84"/>
      <c r="S29" s="84"/>
      <c r="T29" s="84"/>
      <c r="U29" s="84"/>
      <c r="V29" s="84"/>
      <c r="W29" s="84"/>
      <c r="X29" s="84"/>
    </row>
    <row r="30" spans="1:24">
      <c r="A30" s="154" t="s">
        <v>70</v>
      </c>
      <c r="B30" s="154" t="s">
        <v>70</v>
      </c>
      <c r="C30" s="154" t="s">
        <v>245</v>
      </c>
      <c r="D30" s="154" t="s">
        <v>246</v>
      </c>
      <c r="E30" s="154" t="s">
        <v>131</v>
      </c>
      <c r="F30" s="154" t="s">
        <v>132</v>
      </c>
      <c r="G30" s="154" t="s">
        <v>249</v>
      </c>
      <c r="H30" s="154" t="s">
        <v>250</v>
      </c>
      <c r="I30" s="84">
        <v>9095</v>
      </c>
      <c r="J30" s="84">
        <v>9095</v>
      </c>
      <c r="K30" s="24"/>
      <c r="L30" s="24"/>
      <c r="M30" s="84">
        <v>9095</v>
      </c>
      <c r="N30" s="24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1" spans="1:24">
      <c r="A31" s="154" t="s">
        <v>70</v>
      </c>
      <c r="B31" s="154" t="s">
        <v>70</v>
      </c>
      <c r="C31" s="154" t="s">
        <v>251</v>
      </c>
      <c r="D31" s="154" t="s">
        <v>252</v>
      </c>
      <c r="E31" s="154" t="s">
        <v>102</v>
      </c>
      <c r="F31" s="154" t="s">
        <v>103</v>
      </c>
      <c r="G31" s="154" t="s">
        <v>253</v>
      </c>
      <c r="H31" s="154" t="s">
        <v>254</v>
      </c>
      <c r="I31" s="84">
        <v>444393</v>
      </c>
      <c r="J31" s="84">
        <v>444393</v>
      </c>
      <c r="K31" s="24"/>
      <c r="L31" s="24"/>
      <c r="M31" s="84">
        <v>444393</v>
      </c>
      <c r="N31" s="24"/>
      <c r="O31" s="84"/>
      <c r="P31" s="84"/>
      <c r="Q31" s="84"/>
      <c r="R31" s="84"/>
      <c r="S31" s="84"/>
      <c r="T31" s="84"/>
      <c r="U31" s="84"/>
      <c r="V31" s="84"/>
      <c r="W31" s="84"/>
      <c r="X31" s="84"/>
    </row>
    <row r="32" spans="1:24">
      <c r="A32" s="154" t="s">
        <v>70</v>
      </c>
      <c r="B32" s="154" t="s">
        <v>70</v>
      </c>
      <c r="C32" s="154" t="s">
        <v>255</v>
      </c>
      <c r="D32" s="154" t="s">
        <v>256</v>
      </c>
      <c r="E32" s="154" t="s">
        <v>102</v>
      </c>
      <c r="F32" s="154" t="s">
        <v>103</v>
      </c>
      <c r="G32" s="154" t="s">
        <v>253</v>
      </c>
      <c r="H32" s="154" t="s">
        <v>254</v>
      </c>
      <c r="I32" s="84">
        <v>1752600</v>
      </c>
      <c r="J32" s="84">
        <v>1752600</v>
      </c>
      <c r="K32" s="24"/>
      <c r="L32" s="24"/>
      <c r="M32" s="84">
        <v>1752600</v>
      </c>
      <c r="N32" s="24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spans="1:24">
      <c r="A33" s="154" t="s">
        <v>70</v>
      </c>
      <c r="B33" s="154" t="s">
        <v>70</v>
      </c>
      <c r="C33" s="154" t="s">
        <v>257</v>
      </c>
      <c r="D33" s="154" t="s">
        <v>258</v>
      </c>
      <c r="E33" s="154" t="s">
        <v>102</v>
      </c>
      <c r="F33" s="154" t="s">
        <v>103</v>
      </c>
      <c r="G33" s="154" t="s">
        <v>259</v>
      </c>
      <c r="H33" s="154" t="s">
        <v>260</v>
      </c>
      <c r="I33" s="84">
        <v>7563960</v>
      </c>
      <c r="J33" s="84">
        <v>7563960</v>
      </c>
      <c r="K33" s="24"/>
      <c r="L33" s="24"/>
      <c r="M33" s="84">
        <v>7563960</v>
      </c>
      <c r="N33" s="24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spans="1:24">
      <c r="A34" s="154" t="s">
        <v>70</v>
      </c>
      <c r="B34" s="154" t="s">
        <v>70</v>
      </c>
      <c r="C34" s="154" t="s">
        <v>261</v>
      </c>
      <c r="D34" s="154" t="s">
        <v>262</v>
      </c>
      <c r="E34" s="154" t="s">
        <v>102</v>
      </c>
      <c r="F34" s="154" t="s">
        <v>103</v>
      </c>
      <c r="G34" s="154" t="s">
        <v>253</v>
      </c>
      <c r="H34" s="154" t="s">
        <v>254</v>
      </c>
      <c r="I34" s="84">
        <v>10780</v>
      </c>
      <c r="J34" s="84">
        <v>10780</v>
      </c>
      <c r="K34" s="24"/>
      <c r="L34" s="24"/>
      <c r="M34" s="84">
        <v>10780</v>
      </c>
      <c r="N34" s="24"/>
      <c r="O34" s="84"/>
      <c r="P34" s="84"/>
      <c r="Q34" s="84"/>
      <c r="R34" s="84"/>
      <c r="S34" s="84"/>
      <c r="T34" s="84"/>
      <c r="U34" s="84"/>
      <c r="V34" s="84"/>
      <c r="W34" s="84"/>
      <c r="X34" s="84"/>
    </row>
    <row r="35" spans="1:24">
      <c r="A35" s="154" t="s">
        <v>70</v>
      </c>
      <c r="B35" s="154" t="s">
        <v>70</v>
      </c>
      <c r="C35" s="154" t="s">
        <v>263</v>
      </c>
      <c r="D35" s="154" t="s">
        <v>264</v>
      </c>
      <c r="E35" s="154" t="s">
        <v>102</v>
      </c>
      <c r="F35" s="154" t="s">
        <v>103</v>
      </c>
      <c r="G35" s="154" t="s">
        <v>265</v>
      </c>
      <c r="H35" s="154" t="s">
        <v>266</v>
      </c>
      <c r="I35" s="84">
        <v>26604</v>
      </c>
      <c r="J35" s="84">
        <v>26604</v>
      </c>
      <c r="K35" s="24"/>
      <c r="L35" s="24"/>
      <c r="M35" s="84">
        <v>26604</v>
      </c>
      <c r="N35" s="24"/>
      <c r="O35" s="84"/>
      <c r="P35" s="84"/>
      <c r="Q35" s="84"/>
      <c r="R35" s="84"/>
      <c r="S35" s="84"/>
      <c r="T35" s="84"/>
      <c r="U35" s="84"/>
      <c r="V35" s="84"/>
      <c r="W35" s="84"/>
      <c r="X35" s="84"/>
    </row>
    <row r="36" spans="1:24">
      <c r="A36" s="154" t="s">
        <v>70</v>
      </c>
      <c r="B36" s="154" t="s">
        <v>70</v>
      </c>
      <c r="C36" s="154" t="s">
        <v>263</v>
      </c>
      <c r="D36" s="154" t="s">
        <v>264</v>
      </c>
      <c r="E36" s="154" t="s">
        <v>102</v>
      </c>
      <c r="F36" s="154" t="s">
        <v>103</v>
      </c>
      <c r="G36" s="154" t="s">
        <v>265</v>
      </c>
      <c r="H36" s="154" t="s">
        <v>266</v>
      </c>
      <c r="I36" s="84">
        <v>52200</v>
      </c>
      <c r="J36" s="84">
        <v>52200</v>
      </c>
      <c r="K36" s="24"/>
      <c r="L36" s="24"/>
      <c r="M36" s="84">
        <v>52200</v>
      </c>
      <c r="N36" s="24"/>
      <c r="O36" s="84"/>
      <c r="P36" s="84"/>
      <c r="Q36" s="84"/>
      <c r="R36" s="84"/>
      <c r="S36" s="84"/>
      <c r="T36" s="84"/>
      <c r="U36" s="84"/>
      <c r="V36" s="84"/>
      <c r="W36" s="84"/>
      <c r="X36" s="84"/>
    </row>
    <row r="37" spans="1:24">
      <c r="A37" s="154" t="s">
        <v>70</v>
      </c>
      <c r="B37" s="154" t="s">
        <v>70</v>
      </c>
      <c r="C37" s="154" t="s">
        <v>267</v>
      </c>
      <c r="D37" s="154" t="s">
        <v>268</v>
      </c>
      <c r="E37" s="154" t="s">
        <v>120</v>
      </c>
      <c r="F37" s="154" t="s">
        <v>119</v>
      </c>
      <c r="G37" s="154" t="s">
        <v>249</v>
      </c>
      <c r="H37" s="154" t="s">
        <v>250</v>
      </c>
      <c r="I37" s="84">
        <v>7650</v>
      </c>
      <c r="J37" s="84">
        <v>7650</v>
      </c>
      <c r="K37" s="24"/>
      <c r="L37" s="24"/>
      <c r="M37" s="84">
        <v>7650</v>
      </c>
      <c r="N37" s="24"/>
      <c r="O37" s="84"/>
      <c r="P37" s="84"/>
      <c r="Q37" s="84"/>
      <c r="R37" s="84"/>
      <c r="S37" s="84"/>
      <c r="T37" s="84"/>
      <c r="U37" s="84"/>
      <c r="V37" s="84"/>
      <c r="W37" s="84"/>
      <c r="X37" s="84"/>
    </row>
    <row r="38" spans="1:24">
      <c r="A38" s="154" t="s">
        <v>70</v>
      </c>
      <c r="B38" s="154" t="s">
        <v>70</v>
      </c>
      <c r="C38" s="154" t="s">
        <v>269</v>
      </c>
      <c r="D38" s="154" t="s">
        <v>270</v>
      </c>
      <c r="E38" s="154" t="s">
        <v>102</v>
      </c>
      <c r="F38" s="154" t="s">
        <v>103</v>
      </c>
      <c r="G38" s="154" t="s">
        <v>259</v>
      </c>
      <c r="H38" s="154" t="s">
        <v>260</v>
      </c>
      <c r="I38" s="84">
        <v>74352</v>
      </c>
      <c r="J38" s="84">
        <v>74352</v>
      </c>
      <c r="K38" s="24"/>
      <c r="L38" s="24"/>
      <c r="M38" s="84">
        <v>74352</v>
      </c>
      <c r="N38" s="24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1:24">
      <c r="A39" s="154" t="s">
        <v>70</v>
      </c>
      <c r="B39" s="154" t="s">
        <v>70</v>
      </c>
      <c r="C39" s="154" t="s">
        <v>271</v>
      </c>
      <c r="D39" s="154" t="s">
        <v>272</v>
      </c>
      <c r="E39" s="154" t="s">
        <v>131</v>
      </c>
      <c r="F39" s="154" t="s">
        <v>132</v>
      </c>
      <c r="G39" s="154" t="s">
        <v>249</v>
      </c>
      <c r="H39" s="154" t="s">
        <v>250</v>
      </c>
      <c r="I39" s="84">
        <v>636.99</v>
      </c>
      <c r="J39" s="84">
        <v>636.99</v>
      </c>
      <c r="K39" s="24"/>
      <c r="L39" s="24"/>
      <c r="M39" s="84">
        <v>636.99</v>
      </c>
      <c r="N39" s="24"/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spans="1:24">
      <c r="A40" s="154" t="s">
        <v>70</v>
      </c>
      <c r="B40" s="154" t="s">
        <v>70</v>
      </c>
      <c r="C40" s="154" t="s">
        <v>271</v>
      </c>
      <c r="D40" s="154" t="s">
        <v>272</v>
      </c>
      <c r="E40" s="154" t="s">
        <v>131</v>
      </c>
      <c r="F40" s="154" t="s">
        <v>132</v>
      </c>
      <c r="G40" s="154" t="s">
        <v>249</v>
      </c>
      <c r="H40" s="154" t="s">
        <v>250</v>
      </c>
      <c r="I40" s="84">
        <v>30187.22</v>
      </c>
      <c r="J40" s="84">
        <v>30187.22</v>
      </c>
      <c r="K40" s="24"/>
      <c r="L40" s="24"/>
      <c r="M40" s="84">
        <v>30187.22</v>
      </c>
      <c r="N40" s="24"/>
      <c r="O40" s="84"/>
      <c r="P40" s="84"/>
      <c r="Q40" s="84"/>
      <c r="R40" s="84"/>
      <c r="S40" s="84"/>
      <c r="T40" s="84"/>
      <c r="U40" s="84"/>
      <c r="V40" s="84"/>
      <c r="W40" s="84"/>
      <c r="X40" s="84"/>
    </row>
    <row r="41" spans="1:24">
      <c r="A41" s="154" t="s">
        <v>70</v>
      </c>
      <c r="B41" s="154" t="s">
        <v>70</v>
      </c>
      <c r="C41" s="154" t="s">
        <v>273</v>
      </c>
      <c r="D41" s="154" t="s">
        <v>274</v>
      </c>
      <c r="E41" s="154" t="s">
        <v>110</v>
      </c>
      <c r="F41" s="154" t="s">
        <v>111</v>
      </c>
      <c r="G41" s="154" t="s">
        <v>275</v>
      </c>
      <c r="H41" s="154" t="s">
        <v>276</v>
      </c>
      <c r="I41" s="84">
        <v>50959.35</v>
      </c>
      <c r="J41" s="84">
        <v>50959.35</v>
      </c>
      <c r="K41" s="24"/>
      <c r="L41" s="24"/>
      <c r="M41" s="84">
        <v>50959.35</v>
      </c>
      <c r="N41" s="24"/>
      <c r="O41" s="84"/>
      <c r="P41" s="84"/>
      <c r="Q41" s="84"/>
      <c r="R41" s="84"/>
      <c r="S41" s="84"/>
      <c r="T41" s="84"/>
      <c r="U41" s="84"/>
      <c r="V41" s="84"/>
      <c r="W41" s="84"/>
      <c r="X41" s="84"/>
    </row>
    <row r="42" spans="1:24">
      <c r="A42" s="154" t="s">
        <v>70</v>
      </c>
      <c r="B42" s="154" t="s">
        <v>70</v>
      </c>
      <c r="C42" s="154" t="s">
        <v>273</v>
      </c>
      <c r="D42" s="154" t="s">
        <v>274</v>
      </c>
      <c r="E42" s="154" t="s">
        <v>110</v>
      </c>
      <c r="F42" s="154" t="s">
        <v>111</v>
      </c>
      <c r="G42" s="154" t="s">
        <v>275</v>
      </c>
      <c r="H42" s="154" t="s">
        <v>276</v>
      </c>
      <c r="I42" s="84">
        <v>2414977.44</v>
      </c>
      <c r="J42" s="84">
        <v>2414977.44</v>
      </c>
      <c r="K42" s="24"/>
      <c r="L42" s="24"/>
      <c r="M42" s="84">
        <v>2414977.44</v>
      </c>
      <c r="N42" s="24"/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3" spans="1:24">
      <c r="A43" s="154" t="s">
        <v>70</v>
      </c>
      <c r="B43" s="154" t="s">
        <v>70</v>
      </c>
      <c r="C43" s="154" t="s">
        <v>277</v>
      </c>
      <c r="D43" s="154" t="s">
        <v>278</v>
      </c>
      <c r="E43" s="154" t="s">
        <v>125</v>
      </c>
      <c r="F43" s="154" t="s">
        <v>126</v>
      </c>
      <c r="G43" s="154" t="s">
        <v>279</v>
      </c>
      <c r="H43" s="154" t="s">
        <v>280</v>
      </c>
      <c r="I43" s="84">
        <v>27691.22</v>
      </c>
      <c r="J43" s="84">
        <v>27691.22</v>
      </c>
      <c r="K43" s="24"/>
      <c r="L43" s="24"/>
      <c r="M43" s="84">
        <v>27691.22</v>
      </c>
      <c r="N43" s="24"/>
      <c r="O43" s="84"/>
      <c r="P43" s="84"/>
      <c r="Q43" s="84"/>
      <c r="R43" s="84"/>
      <c r="S43" s="84"/>
      <c r="T43" s="84"/>
      <c r="U43" s="84"/>
      <c r="V43" s="84"/>
      <c r="W43" s="84"/>
      <c r="X43" s="84"/>
    </row>
    <row r="44" spans="1:24">
      <c r="A44" s="154" t="s">
        <v>70</v>
      </c>
      <c r="B44" s="154" t="s">
        <v>70</v>
      </c>
      <c r="C44" s="154" t="s">
        <v>277</v>
      </c>
      <c r="D44" s="154" t="s">
        <v>278</v>
      </c>
      <c r="E44" s="154" t="s">
        <v>125</v>
      </c>
      <c r="F44" s="154" t="s">
        <v>126</v>
      </c>
      <c r="G44" s="154" t="s">
        <v>279</v>
      </c>
      <c r="H44" s="154" t="s">
        <v>280</v>
      </c>
      <c r="I44" s="84">
        <v>1079957.5</v>
      </c>
      <c r="J44" s="84">
        <v>1079957.5</v>
      </c>
      <c r="K44" s="24"/>
      <c r="L44" s="24"/>
      <c r="M44" s="84">
        <v>1079957.5</v>
      </c>
      <c r="N44" s="24"/>
      <c r="O44" s="84"/>
      <c r="P44" s="84"/>
      <c r="Q44" s="84"/>
      <c r="R44" s="84"/>
      <c r="S44" s="84"/>
      <c r="T44" s="84"/>
      <c r="U44" s="84"/>
      <c r="V44" s="84"/>
      <c r="W44" s="84"/>
      <c r="X44" s="84"/>
    </row>
    <row r="45" spans="1:24">
      <c r="A45" s="154" t="s">
        <v>70</v>
      </c>
      <c r="B45" s="154" t="s">
        <v>70</v>
      </c>
      <c r="C45" s="154" t="s">
        <v>277</v>
      </c>
      <c r="D45" s="154" t="s">
        <v>278</v>
      </c>
      <c r="E45" s="154" t="s">
        <v>125</v>
      </c>
      <c r="F45" s="154" t="s">
        <v>126</v>
      </c>
      <c r="G45" s="154" t="s">
        <v>279</v>
      </c>
      <c r="H45" s="154" t="s">
        <v>280</v>
      </c>
      <c r="I45" s="84">
        <v>124610.48</v>
      </c>
      <c r="J45" s="84">
        <v>124610.48</v>
      </c>
      <c r="K45" s="24"/>
      <c r="L45" s="24"/>
      <c r="M45" s="84">
        <v>124610.48</v>
      </c>
      <c r="N45" s="24"/>
      <c r="O45" s="84"/>
      <c r="P45" s="84"/>
      <c r="Q45" s="84"/>
      <c r="R45" s="84"/>
      <c r="S45" s="84"/>
      <c r="T45" s="84"/>
      <c r="U45" s="84"/>
      <c r="V45" s="84"/>
      <c r="W45" s="84"/>
      <c r="X45" s="84"/>
    </row>
    <row r="46" spans="1:24">
      <c r="A46" s="154" t="s">
        <v>70</v>
      </c>
      <c r="B46" s="154" t="s">
        <v>70</v>
      </c>
      <c r="C46" s="154" t="s">
        <v>277</v>
      </c>
      <c r="D46" s="154" t="s">
        <v>278</v>
      </c>
      <c r="E46" s="154" t="s">
        <v>127</v>
      </c>
      <c r="F46" s="154" t="s">
        <v>128</v>
      </c>
      <c r="G46" s="154" t="s">
        <v>279</v>
      </c>
      <c r="H46" s="154" t="s">
        <v>280</v>
      </c>
      <c r="I46" s="84">
        <v>2639.66</v>
      </c>
      <c r="J46" s="84">
        <v>2639.66</v>
      </c>
      <c r="K46" s="24"/>
      <c r="L46" s="24"/>
      <c r="M46" s="84">
        <v>2639.66</v>
      </c>
      <c r="N46" s="24"/>
      <c r="O46" s="84"/>
      <c r="P46" s="84"/>
      <c r="Q46" s="84"/>
      <c r="R46" s="84"/>
      <c r="S46" s="84"/>
      <c r="T46" s="84"/>
      <c r="U46" s="84"/>
      <c r="V46" s="84"/>
      <c r="W46" s="84"/>
      <c r="X46" s="84"/>
    </row>
    <row r="47" spans="1:24">
      <c r="A47" s="154" t="s">
        <v>70</v>
      </c>
      <c r="B47" s="154" t="s">
        <v>70</v>
      </c>
      <c r="C47" s="154" t="s">
        <v>277</v>
      </c>
      <c r="D47" s="154" t="s">
        <v>278</v>
      </c>
      <c r="E47" s="154" t="s">
        <v>127</v>
      </c>
      <c r="F47" s="154" t="s">
        <v>128</v>
      </c>
      <c r="G47" s="154" t="s">
        <v>279</v>
      </c>
      <c r="H47" s="154" t="s">
        <v>280</v>
      </c>
      <c r="I47" s="84">
        <v>22877.08</v>
      </c>
      <c r="J47" s="84">
        <v>22877.08</v>
      </c>
      <c r="K47" s="24"/>
      <c r="L47" s="24"/>
      <c r="M47" s="84">
        <v>22877.08</v>
      </c>
      <c r="N47" s="24"/>
      <c r="O47" s="84"/>
      <c r="P47" s="84"/>
      <c r="Q47" s="84"/>
      <c r="R47" s="84"/>
      <c r="S47" s="84"/>
      <c r="T47" s="84"/>
      <c r="U47" s="84"/>
      <c r="V47" s="84"/>
      <c r="W47" s="84"/>
      <c r="X47" s="84"/>
    </row>
    <row r="48" spans="1:24">
      <c r="A48" s="154" t="s">
        <v>70</v>
      </c>
      <c r="B48" s="154" t="s">
        <v>70</v>
      </c>
      <c r="C48" s="154" t="s">
        <v>277</v>
      </c>
      <c r="D48" s="154" t="s">
        <v>278</v>
      </c>
      <c r="E48" s="154" t="s">
        <v>127</v>
      </c>
      <c r="F48" s="154" t="s">
        <v>128</v>
      </c>
      <c r="G48" s="154" t="s">
        <v>279</v>
      </c>
      <c r="H48" s="154" t="s">
        <v>280</v>
      </c>
      <c r="I48" s="84">
        <v>586.59</v>
      </c>
      <c r="J48" s="84">
        <v>586.59</v>
      </c>
      <c r="K48" s="24"/>
      <c r="L48" s="24"/>
      <c r="M48" s="84">
        <v>586.59</v>
      </c>
      <c r="N48" s="24"/>
      <c r="O48" s="84"/>
      <c r="P48" s="84"/>
      <c r="Q48" s="84"/>
      <c r="R48" s="84"/>
      <c r="S48" s="84"/>
      <c r="T48" s="84"/>
      <c r="U48" s="84"/>
      <c r="V48" s="84"/>
      <c r="W48" s="84"/>
      <c r="X48" s="84"/>
    </row>
    <row r="49" spans="1:24">
      <c r="A49" s="154" t="s">
        <v>70</v>
      </c>
      <c r="B49" s="154" t="s">
        <v>70</v>
      </c>
      <c r="C49" s="154" t="s">
        <v>277</v>
      </c>
      <c r="D49" s="154" t="s">
        <v>278</v>
      </c>
      <c r="E49" s="154" t="s">
        <v>129</v>
      </c>
      <c r="F49" s="154" t="s">
        <v>130</v>
      </c>
      <c r="G49" s="154" t="s">
        <v>247</v>
      </c>
      <c r="H49" s="154" t="s">
        <v>248</v>
      </c>
      <c r="I49" s="84">
        <v>692280.45</v>
      </c>
      <c r="J49" s="84">
        <v>692280.45</v>
      </c>
      <c r="K49" s="24"/>
      <c r="L49" s="24"/>
      <c r="M49" s="84">
        <v>692280.45</v>
      </c>
      <c r="N49" s="24"/>
      <c r="O49" s="84"/>
      <c r="P49" s="84"/>
      <c r="Q49" s="84"/>
      <c r="R49" s="84"/>
      <c r="S49" s="84"/>
      <c r="T49" s="84"/>
      <c r="U49" s="84"/>
      <c r="V49" s="84"/>
      <c r="W49" s="84"/>
      <c r="X49" s="84"/>
    </row>
    <row r="50" spans="1:24">
      <c r="A50" s="154" t="s">
        <v>70</v>
      </c>
      <c r="B50" s="154" t="s">
        <v>70</v>
      </c>
      <c r="C50" s="154" t="s">
        <v>277</v>
      </c>
      <c r="D50" s="154" t="s">
        <v>278</v>
      </c>
      <c r="E50" s="154" t="s">
        <v>129</v>
      </c>
      <c r="F50" s="154" t="s">
        <v>130</v>
      </c>
      <c r="G50" s="154" t="s">
        <v>247</v>
      </c>
      <c r="H50" s="154" t="s">
        <v>248</v>
      </c>
      <c r="I50" s="84">
        <v>14664.8</v>
      </c>
      <c r="J50" s="84">
        <v>14664.8</v>
      </c>
      <c r="K50" s="24"/>
      <c r="L50" s="24"/>
      <c r="M50" s="84">
        <v>14664.8</v>
      </c>
      <c r="N50" s="24"/>
      <c r="O50" s="84"/>
      <c r="P50" s="84"/>
      <c r="Q50" s="84"/>
      <c r="R50" s="84"/>
      <c r="S50" s="84"/>
      <c r="T50" s="84"/>
      <c r="U50" s="84"/>
      <c r="V50" s="84"/>
      <c r="W50" s="84"/>
      <c r="X50" s="84"/>
    </row>
    <row r="51" spans="1:24">
      <c r="A51" s="154" t="s">
        <v>70</v>
      </c>
      <c r="B51" s="154" t="s">
        <v>70</v>
      </c>
      <c r="C51" s="154" t="s">
        <v>277</v>
      </c>
      <c r="D51" s="154" t="s">
        <v>278</v>
      </c>
      <c r="E51" s="154" t="s">
        <v>131</v>
      </c>
      <c r="F51" s="154" t="s">
        <v>132</v>
      </c>
      <c r="G51" s="154" t="s">
        <v>249</v>
      </c>
      <c r="H51" s="154" t="s">
        <v>250</v>
      </c>
      <c r="I51" s="84">
        <v>65805</v>
      </c>
      <c r="J51" s="84">
        <v>65805</v>
      </c>
      <c r="K51" s="24"/>
      <c r="L51" s="24"/>
      <c r="M51" s="84">
        <v>65805</v>
      </c>
      <c r="N51" s="24"/>
      <c r="O51" s="84"/>
      <c r="P51" s="84"/>
      <c r="Q51" s="84"/>
      <c r="R51" s="84"/>
      <c r="S51" s="84"/>
      <c r="T51" s="84"/>
      <c r="U51" s="84"/>
      <c r="V51" s="84"/>
      <c r="W51" s="84"/>
      <c r="X51" s="84"/>
    </row>
    <row r="52" spans="1:24">
      <c r="A52" s="154" t="s">
        <v>70</v>
      </c>
      <c r="B52" s="154" t="s">
        <v>70</v>
      </c>
      <c r="C52" s="154" t="s">
        <v>277</v>
      </c>
      <c r="D52" s="154" t="s">
        <v>278</v>
      </c>
      <c r="E52" s="154" t="s">
        <v>131</v>
      </c>
      <c r="F52" s="154" t="s">
        <v>132</v>
      </c>
      <c r="G52" s="154" t="s">
        <v>249</v>
      </c>
      <c r="H52" s="154" t="s">
        <v>250</v>
      </c>
      <c r="I52" s="84">
        <v>1605</v>
      </c>
      <c r="J52" s="84">
        <v>1605</v>
      </c>
      <c r="K52" s="24"/>
      <c r="L52" s="24"/>
      <c r="M52" s="84">
        <v>1605</v>
      </c>
      <c r="N52" s="24"/>
      <c r="O52" s="84"/>
      <c r="P52" s="84"/>
      <c r="Q52" s="84"/>
      <c r="R52" s="84"/>
      <c r="S52" s="84"/>
      <c r="T52" s="84"/>
      <c r="U52" s="84"/>
      <c r="V52" s="84"/>
      <c r="W52" s="84"/>
      <c r="X52" s="84"/>
    </row>
    <row r="53" spans="1:24">
      <c r="A53" s="154" t="s">
        <v>70</v>
      </c>
      <c r="B53" s="154" t="s">
        <v>70</v>
      </c>
      <c r="C53" s="154" t="s">
        <v>281</v>
      </c>
      <c r="D53" s="154" t="s">
        <v>282</v>
      </c>
      <c r="E53" s="154" t="s">
        <v>112</v>
      </c>
      <c r="F53" s="154" t="s">
        <v>113</v>
      </c>
      <c r="G53" s="154" t="s">
        <v>283</v>
      </c>
      <c r="H53" s="154" t="s">
        <v>282</v>
      </c>
      <c r="I53" s="84">
        <v>480000</v>
      </c>
      <c r="J53" s="84">
        <v>480000</v>
      </c>
      <c r="K53" s="24"/>
      <c r="L53" s="24"/>
      <c r="M53" s="84">
        <v>480000</v>
      </c>
      <c r="N53" s="24"/>
      <c r="O53" s="84"/>
      <c r="P53" s="84"/>
      <c r="Q53" s="84"/>
      <c r="R53" s="84"/>
      <c r="S53" s="84"/>
      <c r="T53" s="84"/>
      <c r="U53" s="84"/>
      <c r="V53" s="84"/>
      <c r="W53" s="84"/>
      <c r="X53" s="84"/>
    </row>
    <row r="54" spans="1:24">
      <c r="A54" s="154" t="s">
        <v>70</v>
      </c>
      <c r="B54" s="154" t="s">
        <v>70</v>
      </c>
      <c r="C54" s="154" t="s">
        <v>284</v>
      </c>
      <c r="D54" s="154" t="s">
        <v>285</v>
      </c>
      <c r="E54" s="154" t="s">
        <v>102</v>
      </c>
      <c r="F54" s="154" t="s">
        <v>103</v>
      </c>
      <c r="G54" s="154" t="s">
        <v>265</v>
      </c>
      <c r="H54" s="154" t="s">
        <v>266</v>
      </c>
      <c r="I54" s="84">
        <v>25200</v>
      </c>
      <c r="J54" s="84">
        <v>25200</v>
      </c>
      <c r="K54" s="24"/>
      <c r="L54" s="24"/>
      <c r="M54" s="84">
        <v>25200</v>
      </c>
      <c r="N54" s="24"/>
      <c r="O54" s="84"/>
      <c r="P54" s="84"/>
      <c r="Q54" s="84"/>
      <c r="R54" s="84"/>
      <c r="S54" s="84"/>
      <c r="T54" s="84"/>
      <c r="U54" s="84"/>
      <c r="V54" s="84"/>
      <c r="W54" s="84"/>
      <c r="X54" s="84"/>
    </row>
    <row r="55" spans="1:24">
      <c r="A55" s="35" t="s">
        <v>177</v>
      </c>
      <c r="B55" s="36"/>
      <c r="C55" s="155"/>
      <c r="D55" s="155"/>
      <c r="E55" s="155"/>
      <c r="F55" s="155"/>
      <c r="G55" s="155"/>
      <c r="H55" s="156"/>
      <c r="I55" s="84">
        <v>27848574.38</v>
      </c>
      <c r="J55" s="84">
        <v>27848574.38</v>
      </c>
      <c r="K55" s="84"/>
      <c r="L55" s="84"/>
      <c r="M55" s="84">
        <v>27848574.38</v>
      </c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</row>
  </sheetData>
  <mergeCells count="31">
    <mergeCell ref="A2:X2"/>
    <mergeCell ref="A3:H3"/>
    <mergeCell ref="I4:X4"/>
    <mergeCell ref="J5:N5"/>
    <mergeCell ref="O5:Q5"/>
    <mergeCell ref="S5:X5"/>
    <mergeCell ref="A55:H5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opLeftCell="B1" workbookViewId="0">
      <selection activeCell="H34" sqref="H34"/>
    </sheetView>
  </sheetViews>
  <sheetFormatPr defaultColWidth="9" defaultRowHeight="13.5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</cols>
  <sheetData>
    <row r="1" spans="1:23">
      <c r="B1" s="140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40"/>
      <c r="V1" s="1"/>
      <c r="W1" s="141" t="s">
        <v>286</v>
      </c>
    </row>
    <row r="2" ht="28.5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>
      <c r="A3" s="5" t="str">
        <f>"单位名称："&amp;"中国共产党禄劝彝族苗族自治县纪律检查委员会"</f>
        <v>单位名称：中国共产党禄劝彝族苗族自治县纪律检查委员会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40"/>
      <c r="V3" s="1"/>
      <c r="W3" s="112" t="s">
        <v>1</v>
      </c>
    </row>
    <row r="4" spans="1:23">
      <c r="A4" s="9" t="s">
        <v>287</v>
      </c>
      <c r="B4" s="10" t="s">
        <v>188</v>
      </c>
      <c r="C4" s="9" t="s">
        <v>189</v>
      </c>
      <c r="D4" s="9" t="s">
        <v>288</v>
      </c>
      <c r="E4" s="10" t="s">
        <v>190</v>
      </c>
      <c r="F4" s="10" t="s">
        <v>191</v>
      </c>
      <c r="G4" s="10" t="s">
        <v>289</v>
      </c>
      <c r="H4" s="10" t="s">
        <v>290</v>
      </c>
      <c r="I4" s="28" t="s">
        <v>55</v>
      </c>
      <c r="J4" s="11" t="s">
        <v>291</v>
      </c>
      <c r="K4" s="12"/>
      <c r="L4" s="12"/>
      <c r="M4" s="13"/>
      <c r="N4" s="11" t="s">
        <v>196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spans="1:23">
      <c r="A5" s="14"/>
      <c r="B5" s="29"/>
      <c r="C5" s="14"/>
      <c r="D5" s="14"/>
      <c r="E5" s="15"/>
      <c r="F5" s="15"/>
      <c r="G5" s="15"/>
      <c r="H5" s="15"/>
      <c r="I5" s="29"/>
      <c r="J5" s="142" t="s">
        <v>58</v>
      </c>
      <c r="K5" s="143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202</v>
      </c>
      <c r="U5" s="10" t="s">
        <v>66</v>
      </c>
      <c r="V5" s="10" t="s">
        <v>67</v>
      </c>
      <c r="W5" s="10" t="s">
        <v>68</v>
      </c>
    </row>
    <row r="6" spans="1:23">
      <c r="A6" s="29"/>
      <c r="B6" s="29"/>
      <c r="C6" s="29"/>
      <c r="D6" s="29"/>
      <c r="E6" s="29"/>
      <c r="F6" s="29"/>
      <c r="G6" s="29"/>
      <c r="H6" s="29"/>
      <c r="I6" s="29"/>
      <c r="J6" s="144" t="s">
        <v>57</v>
      </c>
      <c r="K6" s="145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>
      <c r="A7" s="17"/>
      <c r="B7" s="19"/>
      <c r="C7" s="17"/>
      <c r="D7" s="17"/>
      <c r="E7" s="18"/>
      <c r="F7" s="18"/>
      <c r="G7" s="18"/>
      <c r="H7" s="18"/>
      <c r="I7" s="19"/>
      <c r="J7" s="68" t="s">
        <v>57</v>
      </c>
      <c r="K7" s="68" t="s">
        <v>292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0">
        <v>21</v>
      </c>
      <c r="V8" s="30">
        <v>22</v>
      </c>
      <c r="W8" s="20">
        <v>23</v>
      </c>
    </row>
    <row r="9" ht="22.5" spans="1:23">
      <c r="A9" s="70" t="s">
        <v>293</v>
      </c>
      <c r="B9" s="70" t="s">
        <v>294</v>
      </c>
      <c r="C9" s="70" t="s">
        <v>295</v>
      </c>
      <c r="D9" s="70" t="s">
        <v>70</v>
      </c>
      <c r="E9" s="70" t="s">
        <v>116</v>
      </c>
      <c r="F9" s="70" t="s">
        <v>117</v>
      </c>
      <c r="G9" s="70" t="s">
        <v>296</v>
      </c>
      <c r="H9" s="70" t="s">
        <v>297</v>
      </c>
      <c r="I9" s="84">
        <v>5304</v>
      </c>
      <c r="J9" s="84">
        <v>5304</v>
      </c>
      <c r="K9" s="84">
        <v>5304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2.5" spans="1:23">
      <c r="A10" s="70" t="s">
        <v>293</v>
      </c>
      <c r="B10" s="70" t="s">
        <v>298</v>
      </c>
      <c r="C10" s="70" t="s">
        <v>299</v>
      </c>
      <c r="D10" s="70" t="s">
        <v>70</v>
      </c>
      <c r="E10" s="70" t="s">
        <v>116</v>
      </c>
      <c r="F10" s="70" t="s">
        <v>117</v>
      </c>
      <c r="G10" s="70" t="s">
        <v>296</v>
      </c>
      <c r="H10" s="70" t="s">
        <v>297</v>
      </c>
      <c r="I10" s="84">
        <v>26676</v>
      </c>
      <c r="J10" s="84">
        <v>26676</v>
      </c>
      <c r="K10" s="84">
        <v>26676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2.5" spans="1:23">
      <c r="A11" s="70" t="s">
        <v>300</v>
      </c>
      <c r="B11" s="70" t="s">
        <v>301</v>
      </c>
      <c r="C11" s="70" t="s">
        <v>302</v>
      </c>
      <c r="D11" s="70" t="s">
        <v>70</v>
      </c>
      <c r="E11" s="70" t="s">
        <v>102</v>
      </c>
      <c r="F11" s="70" t="s">
        <v>103</v>
      </c>
      <c r="G11" s="70" t="s">
        <v>303</v>
      </c>
      <c r="H11" s="70" t="s">
        <v>304</v>
      </c>
      <c r="I11" s="84">
        <v>200000</v>
      </c>
      <c r="J11" s="84">
        <v>200000</v>
      </c>
      <c r="K11" s="84">
        <v>200000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2.5" spans="1:23">
      <c r="A12" s="70" t="s">
        <v>305</v>
      </c>
      <c r="B12" s="70" t="s">
        <v>306</v>
      </c>
      <c r="C12" s="70" t="s">
        <v>307</v>
      </c>
      <c r="D12" s="70" t="s">
        <v>70</v>
      </c>
      <c r="E12" s="70" t="s">
        <v>102</v>
      </c>
      <c r="F12" s="70" t="s">
        <v>103</v>
      </c>
      <c r="G12" s="70" t="s">
        <v>219</v>
      </c>
      <c r="H12" s="70" t="s">
        <v>220</v>
      </c>
      <c r="I12" s="84">
        <v>30000</v>
      </c>
      <c r="J12" s="84">
        <v>30000</v>
      </c>
      <c r="K12" s="84">
        <v>30000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2.5" spans="1:23">
      <c r="A13" s="70" t="s">
        <v>305</v>
      </c>
      <c r="B13" s="70" t="s">
        <v>308</v>
      </c>
      <c r="C13" s="70" t="s">
        <v>309</v>
      </c>
      <c r="D13" s="70" t="s">
        <v>70</v>
      </c>
      <c r="E13" s="70" t="s">
        <v>102</v>
      </c>
      <c r="F13" s="70" t="s">
        <v>103</v>
      </c>
      <c r="G13" s="70" t="s">
        <v>219</v>
      </c>
      <c r="H13" s="70" t="s">
        <v>220</v>
      </c>
      <c r="I13" s="84">
        <v>300000</v>
      </c>
      <c r="J13" s="84">
        <v>300000</v>
      </c>
      <c r="K13" s="84">
        <v>300000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2.5" spans="1:23">
      <c r="A14" s="70" t="s">
        <v>305</v>
      </c>
      <c r="B14" s="70" t="s">
        <v>310</v>
      </c>
      <c r="C14" s="70" t="s">
        <v>311</v>
      </c>
      <c r="D14" s="70" t="s">
        <v>70</v>
      </c>
      <c r="E14" s="70" t="s">
        <v>102</v>
      </c>
      <c r="F14" s="70" t="s">
        <v>103</v>
      </c>
      <c r="G14" s="70" t="s">
        <v>219</v>
      </c>
      <c r="H14" s="70" t="s">
        <v>220</v>
      </c>
      <c r="I14" s="84">
        <v>305000</v>
      </c>
      <c r="J14" s="84"/>
      <c r="K14" s="84"/>
      <c r="L14" s="84"/>
      <c r="M14" s="84"/>
      <c r="N14" s="84"/>
      <c r="O14" s="84"/>
      <c r="P14" s="84"/>
      <c r="Q14" s="84"/>
      <c r="R14" s="84">
        <v>305000</v>
      </c>
      <c r="S14" s="84"/>
      <c r="T14" s="84"/>
      <c r="U14" s="84"/>
      <c r="V14" s="84"/>
      <c r="W14" s="84">
        <v>305000</v>
      </c>
    </row>
    <row r="15" ht="22.5" spans="1:23">
      <c r="A15" s="70" t="s">
        <v>305</v>
      </c>
      <c r="B15" s="70" t="s">
        <v>312</v>
      </c>
      <c r="C15" s="70" t="s">
        <v>313</v>
      </c>
      <c r="D15" s="70" t="s">
        <v>70</v>
      </c>
      <c r="E15" s="70" t="s">
        <v>104</v>
      </c>
      <c r="F15" s="70" t="s">
        <v>105</v>
      </c>
      <c r="G15" s="70" t="s">
        <v>219</v>
      </c>
      <c r="H15" s="70" t="s">
        <v>220</v>
      </c>
      <c r="I15" s="84">
        <v>350000</v>
      </c>
      <c r="J15" s="84"/>
      <c r="K15" s="84"/>
      <c r="L15" s="84"/>
      <c r="M15" s="84"/>
      <c r="N15" s="84">
        <v>350000</v>
      </c>
      <c r="O15" s="84"/>
      <c r="P15" s="84"/>
      <c r="Q15" s="84"/>
      <c r="R15" s="84"/>
      <c r="S15" s="84"/>
      <c r="T15" s="84"/>
      <c r="U15" s="84"/>
      <c r="V15" s="84"/>
      <c r="W15" s="84"/>
    </row>
    <row r="16" spans="1:23">
      <c r="A16" s="35" t="s">
        <v>177</v>
      </c>
      <c r="B16" s="36"/>
      <c r="C16" s="36"/>
      <c r="D16" s="36"/>
      <c r="E16" s="36"/>
      <c r="F16" s="36"/>
      <c r="G16" s="36"/>
      <c r="H16" s="37"/>
      <c r="I16" s="84">
        <v>1216980</v>
      </c>
      <c r="J16" s="84">
        <v>561980</v>
      </c>
      <c r="K16" s="84">
        <v>561980</v>
      </c>
      <c r="L16" s="84"/>
      <c r="M16" s="84"/>
      <c r="N16" s="84">
        <v>350000</v>
      </c>
      <c r="O16" s="84"/>
      <c r="P16" s="84"/>
      <c r="Q16" s="84"/>
      <c r="R16" s="84">
        <v>305000</v>
      </c>
      <c r="S16" s="84"/>
      <c r="T16" s="84"/>
      <c r="U16" s="84"/>
      <c r="V16" s="84"/>
      <c r="W16" s="84">
        <v>305000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E30" sqref="E30"/>
    </sheetView>
  </sheetViews>
  <sheetFormatPr defaultColWidth="9" defaultRowHeight="13.5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</cols>
  <sheetData>
    <row r="1" spans="1:10">
      <c r="J1" s="3" t="s">
        <v>314</v>
      </c>
    </row>
    <row r="2" ht="27" spans="1:10">
      <c r="A2" s="66" t="str">
        <f>"2026"&amp;"年部门项目支出绩效目标表"</f>
        <v>2026年部门项目支出绩效目标表</v>
      </c>
      <c r="B2" s="4"/>
      <c r="C2" s="4"/>
      <c r="D2" s="4"/>
      <c r="E2" s="4"/>
      <c r="F2" s="67"/>
      <c r="G2" s="4"/>
      <c r="H2" s="67"/>
      <c r="I2" s="67"/>
      <c r="J2" s="4"/>
    </row>
    <row r="3" spans="1:10">
      <c r="A3" s="5" t="str">
        <f>"单位名称："&amp;"中国共产党禄劝彝族苗族自治县纪律检查委员会"</f>
        <v>单位名称：中国共产党禄劝彝族苗族自治县纪律检查委员会</v>
      </c>
    </row>
    <row r="4" spans="1:10">
      <c r="A4" s="68" t="s">
        <v>189</v>
      </c>
      <c r="B4" s="68" t="s">
        <v>315</v>
      </c>
      <c r="C4" s="68" t="s">
        <v>316</v>
      </c>
      <c r="D4" s="68" t="s">
        <v>317</v>
      </c>
      <c r="E4" s="68" t="s">
        <v>318</v>
      </c>
      <c r="F4" s="69" t="s">
        <v>319</v>
      </c>
      <c r="G4" s="68" t="s">
        <v>320</v>
      </c>
      <c r="H4" s="69" t="s">
        <v>321</v>
      </c>
      <c r="I4" s="69" t="s">
        <v>322</v>
      </c>
      <c r="J4" s="68" t="s">
        <v>323</v>
      </c>
    </row>
    <row r="5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0">
        <v>6</v>
      </c>
      <c r="G5" s="137">
        <v>7</v>
      </c>
      <c r="H5" s="30">
        <v>8</v>
      </c>
      <c r="I5" s="30">
        <v>9</v>
      </c>
      <c r="J5" s="137">
        <v>10</v>
      </c>
    </row>
    <row r="6" spans="1:10">
      <c r="A6" s="31" t="s">
        <v>70</v>
      </c>
      <c r="B6" s="70"/>
      <c r="C6" s="70"/>
      <c r="D6" s="70"/>
      <c r="E6" s="56"/>
      <c r="F6" s="71"/>
      <c r="G6" s="56"/>
      <c r="H6" s="71"/>
      <c r="I6" s="71"/>
      <c r="J6" s="56"/>
    </row>
    <row r="7" ht="22.5" spans="1:10">
      <c r="A7" s="138" t="s">
        <v>70</v>
      </c>
      <c r="B7" s="21"/>
      <c r="C7" s="21"/>
      <c r="D7" s="21"/>
      <c r="E7" s="31"/>
      <c r="F7" s="21"/>
      <c r="G7" s="31"/>
      <c r="H7" s="21"/>
      <c r="I7" s="21"/>
      <c r="J7" s="31"/>
    </row>
    <row r="8" ht="45" spans="1:10">
      <c r="A8" s="139" t="s">
        <v>302</v>
      </c>
      <c r="B8" s="21" t="s">
        <v>324</v>
      </c>
      <c r="C8" s="21" t="s">
        <v>325</v>
      </c>
      <c r="D8" s="21" t="s">
        <v>326</v>
      </c>
      <c r="E8" s="31" t="s">
        <v>327</v>
      </c>
      <c r="F8" s="21" t="s">
        <v>328</v>
      </c>
      <c r="G8" s="31" t="s">
        <v>329</v>
      </c>
      <c r="H8" s="21" t="s">
        <v>330</v>
      </c>
      <c r="I8" s="21" t="s">
        <v>331</v>
      </c>
      <c r="J8" s="31" t="s">
        <v>332</v>
      </c>
    </row>
    <row r="9" ht="22.5" spans="1:10">
      <c r="A9" s="139" t="s">
        <v>302</v>
      </c>
      <c r="B9" s="21" t="s">
        <v>333</v>
      </c>
      <c r="C9" s="21" t="s">
        <v>334</v>
      </c>
      <c r="D9" s="21" t="s">
        <v>335</v>
      </c>
      <c r="E9" s="31" t="s">
        <v>336</v>
      </c>
      <c r="F9" s="21" t="s">
        <v>337</v>
      </c>
      <c r="G9" s="31" t="s">
        <v>338</v>
      </c>
      <c r="H9" s="21" t="s">
        <v>339</v>
      </c>
      <c r="I9" s="21" t="s">
        <v>331</v>
      </c>
      <c r="J9" s="31" t="s">
        <v>340</v>
      </c>
    </row>
    <row r="10" ht="56.25" spans="1:10">
      <c r="A10" s="139" t="s">
        <v>302</v>
      </c>
      <c r="B10" s="21" t="s">
        <v>333</v>
      </c>
      <c r="C10" s="21" t="s">
        <v>341</v>
      </c>
      <c r="D10" s="21" t="s">
        <v>342</v>
      </c>
      <c r="E10" s="31" t="s">
        <v>343</v>
      </c>
      <c r="F10" s="21" t="s">
        <v>328</v>
      </c>
      <c r="G10" s="31" t="s">
        <v>329</v>
      </c>
      <c r="H10" s="21" t="s">
        <v>330</v>
      </c>
      <c r="I10" s="21" t="s">
        <v>331</v>
      </c>
      <c r="J10" s="31" t="s">
        <v>344</v>
      </c>
    </row>
    <row r="11" spans="1:10">
      <c r="A11" s="139" t="s">
        <v>299</v>
      </c>
      <c r="B11" s="21" t="s">
        <v>345</v>
      </c>
      <c r="C11" s="21" t="s">
        <v>325</v>
      </c>
      <c r="D11" s="21" t="s">
        <v>346</v>
      </c>
      <c r="E11" s="31" t="s">
        <v>347</v>
      </c>
      <c r="F11" s="21" t="s">
        <v>337</v>
      </c>
      <c r="G11" s="31" t="s">
        <v>348</v>
      </c>
      <c r="H11" s="21" t="s">
        <v>349</v>
      </c>
      <c r="I11" s="21" t="s">
        <v>331</v>
      </c>
      <c r="J11" s="31" t="s">
        <v>350</v>
      </c>
    </row>
    <row r="12" spans="1:10">
      <c r="A12" s="139" t="s">
        <v>299</v>
      </c>
      <c r="B12" s="21" t="s">
        <v>345</v>
      </c>
      <c r="C12" s="21" t="s">
        <v>334</v>
      </c>
      <c r="D12" s="21" t="s">
        <v>335</v>
      </c>
      <c r="E12" s="31" t="s">
        <v>351</v>
      </c>
      <c r="F12" s="21" t="s">
        <v>337</v>
      </c>
      <c r="G12" s="31" t="s">
        <v>352</v>
      </c>
      <c r="H12" s="21" t="s">
        <v>353</v>
      </c>
      <c r="I12" s="21" t="s">
        <v>331</v>
      </c>
      <c r="J12" s="31" t="s">
        <v>354</v>
      </c>
    </row>
    <row r="13" spans="1:10">
      <c r="A13" s="139" t="s">
        <v>299</v>
      </c>
      <c r="B13" s="21" t="s">
        <v>345</v>
      </c>
      <c r="C13" s="21" t="s">
        <v>341</v>
      </c>
      <c r="D13" s="21" t="s">
        <v>342</v>
      </c>
      <c r="E13" s="31" t="s">
        <v>355</v>
      </c>
      <c r="F13" s="21" t="s">
        <v>328</v>
      </c>
      <c r="G13" s="31" t="s">
        <v>356</v>
      </c>
      <c r="H13" s="21" t="s">
        <v>330</v>
      </c>
      <c r="I13" s="21" t="s">
        <v>357</v>
      </c>
      <c r="J13" s="31" t="s">
        <v>358</v>
      </c>
    </row>
    <row r="14" ht="22.5" spans="1:10">
      <c r="A14" s="139" t="s">
        <v>309</v>
      </c>
      <c r="B14" s="21" t="s">
        <v>359</v>
      </c>
      <c r="C14" s="21" t="s">
        <v>325</v>
      </c>
      <c r="D14" s="21" t="s">
        <v>346</v>
      </c>
      <c r="E14" s="31" t="s">
        <v>360</v>
      </c>
      <c r="F14" s="21" t="s">
        <v>337</v>
      </c>
      <c r="G14" s="31" t="s">
        <v>91</v>
      </c>
      <c r="H14" s="21" t="s">
        <v>361</v>
      </c>
      <c r="I14" s="21" t="s">
        <v>331</v>
      </c>
      <c r="J14" s="31" t="s">
        <v>362</v>
      </c>
    </row>
    <row r="15" ht="22.5" spans="1:10">
      <c r="A15" s="139" t="s">
        <v>309</v>
      </c>
      <c r="B15" s="21" t="s">
        <v>359</v>
      </c>
      <c r="C15" s="21" t="s">
        <v>325</v>
      </c>
      <c r="D15" s="21" t="s">
        <v>326</v>
      </c>
      <c r="E15" s="31" t="s">
        <v>363</v>
      </c>
      <c r="F15" s="21" t="s">
        <v>337</v>
      </c>
      <c r="G15" s="31" t="s">
        <v>364</v>
      </c>
      <c r="H15" s="21" t="s">
        <v>330</v>
      </c>
      <c r="I15" s="21" t="s">
        <v>357</v>
      </c>
      <c r="J15" s="31" t="s">
        <v>365</v>
      </c>
    </row>
    <row r="16" spans="1:10">
      <c r="A16" s="139" t="s">
        <v>309</v>
      </c>
      <c r="B16" s="21" t="s">
        <v>359</v>
      </c>
      <c r="C16" s="21" t="s">
        <v>334</v>
      </c>
      <c r="D16" s="21" t="s">
        <v>366</v>
      </c>
      <c r="E16" s="31" t="s">
        <v>367</v>
      </c>
      <c r="F16" s="21" t="s">
        <v>337</v>
      </c>
      <c r="G16" s="31" t="s">
        <v>368</v>
      </c>
      <c r="H16" s="21"/>
      <c r="I16" s="21" t="s">
        <v>357</v>
      </c>
      <c r="J16" s="31" t="s">
        <v>367</v>
      </c>
    </row>
    <row r="17" ht="22.5" spans="1:10">
      <c r="A17" s="139" t="s">
        <v>309</v>
      </c>
      <c r="B17" s="21" t="s">
        <v>359</v>
      </c>
      <c r="C17" s="21" t="s">
        <v>341</v>
      </c>
      <c r="D17" s="21" t="s">
        <v>342</v>
      </c>
      <c r="E17" s="31" t="s">
        <v>369</v>
      </c>
      <c r="F17" s="21" t="s">
        <v>328</v>
      </c>
      <c r="G17" s="31" t="s">
        <v>356</v>
      </c>
      <c r="H17" s="21" t="s">
        <v>330</v>
      </c>
      <c r="I17" s="21" t="s">
        <v>357</v>
      </c>
      <c r="J17" s="31" t="s">
        <v>370</v>
      </c>
    </row>
    <row r="18" ht="22.5" spans="1:10">
      <c r="A18" s="139" t="s">
        <v>311</v>
      </c>
      <c r="B18" s="21" t="s">
        <v>371</v>
      </c>
      <c r="C18" s="21" t="s">
        <v>325</v>
      </c>
      <c r="D18" s="21" t="s">
        <v>346</v>
      </c>
      <c r="E18" s="31" t="s">
        <v>372</v>
      </c>
      <c r="F18" s="21" t="s">
        <v>337</v>
      </c>
      <c r="G18" s="31" t="s">
        <v>87</v>
      </c>
      <c r="H18" s="21" t="s">
        <v>349</v>
      </c>
      <c r="I18" s="21" t="s">
        <v>331</v>
      </c>
      <c r="J18" s="31" t="s">
        <v>373</v>
      </c>
    </row>
    <row r="19" spans="1:10">
      <c r="A19" s="139" t="s">
        <v>311</v>
      </c>
      <c r="B19" s="21" t="s">
        <v>371</v>
      </c>
      <c r="C19" s="21" t="s">
        <v>334</v>
      </c>
      <c r="D19" s="21" t="s">
        <v>366</v>
      </c>
      <c r="E19" s="31" t="s">
        <v>374</v>
      </c>
      <c r="F19" s="21" t="s">
        <v>337</v>
      </c>
      <c r="G19" s="31" t="s">
        <v>87</v>
      </c>
      <c r="H19" s="21" t="s">
        <v>349</v>
      </c>
      <c r="I19" s="21" t="s">
        <v>331</v>
      </c>
      <c r="J19" s="31" t="s">
        <v>375</v>
      </c>
    </row>
    <row r="20" ht="22.5" spans="1:10">
      <c r="A20" s="139" t="s">
        <v>311</v>
      </c>
      <c r="B20" s="21" t="s">
        <v>371</v>
      </c>
      <c r="C20" s="21" t="s">
        <v>341</v>
      </c>
      <c r="D20" s="21" t="s">
        <v>342</v>
      </c>
      <c r="E20" s="31" t="s">
        <v>376</v>
      </c>
      <c r="F20" s="21" t="s">
        <v>328</v>
      </c>
      <c r="G20" s="31" t="s">
        <v>356</v>
      </c>
      <c r="H20" s="21" t="s">
        <v>330</v>
      </c>
      <c r="I20" s="21" t="s">
        <v>357</v>
      </c>
      <c r="J20" s="31" t="s">
        <v>377</v>
      </c>
    </row>
    <row r="21" ht="22.5" spans="1:10">
      <c r="A21" s="139" t="s">
        <v>307</v>
      </c>
      <c r="B21" s="21" t="s">
        <v>378</v>
      </c>
      <c r="C21" s="21" t="s">
        <v>325</v>
      </c>
      <c r="D21" s="21" t="s">
        <v>346</v>
      </c>
      <c r="E21" s="31" t="s">
        <v>379</v>
      </c>
      <c r="F21" s="21" t="s">
        <v>328</v>
      </c>
      <c r="G21" s="31" t="s">
        <v>380</v>
      </c>
      <c r="H21" s="21" t="s">
        <v>349</v>
      </c>
      <c r="I21" s="21" t="s">
        <v>331</v>
      </c>
      <c r="J21" s="31" t="s">
        <v>381</v>
      </c>
    </row>
    <row r="22" ht="22.5" spans="1:10">
      <c r="A22" s="139" t="s">
        <v>307</v>
      </c>
      <c r="B22" s="21" t="s">
        <v>378</v>
      </c>
      <c r="C22" s="21" t="s">
        <v>334</v>
      </c>
      <c r="D22" s="21" t="s">
        <v>366</v>
      </c>
      <c r="E22" s="31" t="s">
        <v>367</v>
      </c>
      <c r="F22" s="21" t="s">
        <v>337</v>
      </c>
      <c r="G22" s="31" t="s">
        <v>368</v>
      </c>
      <c r="H22" s="21"/>
      <c r="I22" s="21" t="s">
        <v>357</v>
      </c>
      <c r="J22" s="31" t="s">
        <v>382</v>
      </c>
    </row>
    <row r="23" ht="22.5" spans="1:10">
      <c r="A23" s="139" t="s">
        <v>307</v>
      </c>
      <c r="B23" s="21" t="s">
        <v>378</v>
      </c>
      <c r="C23" s="21" t="s">
        <v>341</v>
      </c>
      <c r="D23" s="21" t="s">
        <v>342</v>
      </c>
      <c r="E23" s="31" t="s">
        <v>383</v>
      </c>
      <c r="F23" s="21" t="s">
        <v>328</v>
      </c>
      <c r="G23" s="31" t="s">
        <v>356</v>
      </c>
      <c r="H23" s="21" t="s">
        <v>330</v>
      </c>
      <c r="I23" s="21" t="s">
        <v>357</v>
      </c>
      <c r="J23" s="31" t="s">
        <v>384</v>
      </c>
    </row>
    <row r="24" spans="1:10">
      <c r="A24" s="139" t="s">
        <v>295</v>
      </c>
      <c r="B24" s="21" t="s">
        <v>345</v>
      </c>
      <c r="C24" s="21" t="s">
        <v>325</v>
      </c>
      <c r="D24" s="21" t="s">
        <v>346</v>
      </c>
      <c r="E24" s="31" t="s">
        <v>385</v>
      </c>
      <c r="F24" s="21" t="s">
        <v>337</v>
      </c>
      <c r="G24" s="31" t="s">
        <v>386</v>
      </c>
      <c r="H24" s="21" t="s">
        <v>387</v>
      </c>
      <c r="I24" s="21" t="s">
        <v>331</v>
      </c>
      <c r="J24" s="31" t="s">
        <v>388</v>
      </c>
    </row>
    <row r="25" ht="22.5" spans="1:10">
      <c r="A25" s="139" t="s">
        <v>295</v>
      </c>
      <c r="B25" s="21" t="s">
        <v>345</v>
      </c>
      <c r="C25" s="21" t="s">
        <v>334</v>
      </c>
      <c r="D25" s="21" t="s">
        <v>366</v>
      </c>
      <c r="E25" s="31" t="s">
        <v>351</v>
      </c>
      <c r="F25" s="21" t="s">
        <v>337</v>
      </c>
      <c r="G25" s="31" t="s">
        <v>352</v>
      </c>
      <c r="H25" s="21" t="s">
        <v>353</v>
      </c>
      <c r="I25" s="21" t="s">
        <v>331</v>
      </c>
      <c r="J25" s="31" t="s">
        <v>389</v>
      </c>
    </row>
    <row r="26" spans="1:10">
      <c r="A26" s="139" t="s">
        <v>295</v>
      </c>
      <c r="B26" s="21" t="s">
        <v>345</v>
      </c>
      <c r="C26" s="21" t="s">
        <v>334</v>
      </c>
      <c r="D26" s="21" t="s">
        <v>366</v>
      </c>
      <c r="E26" s="31" t="s">
        <v>390</v>
      </c>
      <c r="F26" s="21" t="s">
        <v>328</v>
      </c>
      <c r="G26" s="31" t="s">
        <v>356</v>
      </c>
      <c r="H26" s="21" t="s">
        <v>330</v>
      </c>
      <c r="I26" s="21" t="s">
        <v>357</v>
      </c>
      <c r="J26" s="31" t="s">
        <v>390</v>
      </c>
    </row>
  </sheetData>
  <mergeCells count="14">
    <mergeCell ref="A2:J2"/>
    <mergeCell ref="A3:H3"/>
    <mergeCell ref="A8:A10"/>
    <mergeCell ref="A11:A13"/>
    <mergeCell ref="A14:A17"/>
    <mergeCell ref="A18:A20"/>
    <mergeCell ref="A21:A23"/>
    <mergeCell ref="A24:A26"/>
    <mergeCell ref="B8:B10"/>
    <mergeCell ref="B11:B13"/>
    <mergeCell ref="B14:B17"/>
    <mergeCell ref="B18:B20"/>
    <mergeCell ref="B21:B23"/>
    <mergeCell ref="B24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 预算01-1表 2026年部门财务收支预算总表 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张明权</cp:lastModifiedBy>
  <dcterms:created xsi:type="dcterms:W3CDTF">2023-05-12T11:15:00Z</dcterms:created>
  <dcterms:modified xsi:type="dcterms:W3CDTF">2026-05-20T06:34:04Z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E180D41760A94C009E7251EB9B43D036_12</vt:lpwstr>
  </property>
  <property fmtid="{D5CDD505-2E9C-101B-9397-08002B2CF9AE}" pid="4" name="CalculationRule">
    <vt:i4>0</vt:i4>
  </property>
</Properties>
</file>