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K:\2026年预算公开\雪山中心校2026年预算公开模板\"/>
    </mc:Choice>
  </mc:AlternateContent>
  <xr:revisionPtr revIDLastSave="0" documentId="13_ncr:1_{EB23F0E2-D63B-4E5C-B287-4E03AE916E80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6" l="1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<sst xmlns="http://schemas.openxmlformats.org/spreadsheetml/2006/main" count="874" uniqueCount="361">
  <si>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</si>
  <si>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</si>
  <si>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</si>
  <si>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</si>
  <si>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</si>
  <si>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</si>
  <si>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</si>
  <si>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</si>
  <si>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</si>
  <si>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</si>
  <si>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</si>
  <si>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</si>
  <si>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</si>
  <si>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</si>
  <si>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</si>
  <si>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</si>
  <si>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</si>
  <si>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</si>
  <si>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</si>
  <si>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</si>
  <si>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</si>
  <si>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</si>
  <si>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</si>
  <si>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</si>
  <si>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</si>
  <si>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</si>
  <si>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</si>
  <si>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</si>
  <si>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</si>
  <si>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</si>
  <si>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</si>
  <si>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</si>
  <si>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</si>
  <si>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</si>
  <si>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</si>
  <si>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</si>
  <si>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</si>
  <si>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</si>
  <si>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</si>
  <si>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</si>
  <si>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</si>
  <si>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</si>
  <si>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</si>
  <si>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</si>
  <si>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</si>
  <si>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</si>
  <si>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</si>
  <si>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</si>
  <si>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</si>
  <si>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</si>
  <si>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</si>
  <si>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</si>
  <si>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</si>
  <si>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</si>
  <si>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</si>
  <si>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</si>
  <si>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</si>
  <si>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</si>
  <si>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</si>
  <si>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</si>
  <si>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</si>
  <si>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</si>
  <si>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</si>
  <si>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</si>
  <si>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</si>
  <si>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</si>
  <si>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</si>
  <si>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</si>
  <si>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</si>
  <si>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105042</t>
  </si>
  <si>
    <t>禄劝彝族苗族自治县雪山乡中心学校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</si>
  <si>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</si>
  <si>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</si>
  <si>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</si>
  <si>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</si>
  <si>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</si>
  <si>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</si>
  <si>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</si>
  <si>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</si>
  <si>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</si>
  <si>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</si>
  <si>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</si>
  <si>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</si>
  <si>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</si>
  <si>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</si>
  <si>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</si>
  <si>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</si>
  <si>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</si>
  <si>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</si>
  <si>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</si>
  <si>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</si>
  <si>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</si>
  <si>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</si>
  <si>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</si>
  <si>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</si>
  <si>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</si>
  <si>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</si>
  <si>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</si>
  <si>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</si>
  <si>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</si>
  <si>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</si>
  <si>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</si>
  <si>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</si>
  <si>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</si>
  <si>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</si>
  <si>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</si>
  <si>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</si>
  <si>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</si>
  <si>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</si>
  <si>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</si>
  <si>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</si>
  <si>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</si>
  <si>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</si>
  <si>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</si>
  <si>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</si>
  <si>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</si>
  <si>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</si>
  <si>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</si>
  <si>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</si>
  <si>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</si>
  <si>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</si>
  <si>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</si>
  <si>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</si>
  <si>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</si>
  <si>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</si>
  <si>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</si>
  <si>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</si>
  <si>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</si>
  <si>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</si>
  <si>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</si>
  <si>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</si>
  <si>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</si>
  <si>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</si>
  <si>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</si>
  <si>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</si>
  <si>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</si>
  <si>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</si>
  <si>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</si>
  <si>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</si>
  <si>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</si>
  <si>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</si>
  <si>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</si>
  <si>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</si>
  <si>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</si>
  <si>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</si>
  <si>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</si>
  <si>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</si>
  <si>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</si>
  <si>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</si>
  <si>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</si>
  <si>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</si>
  <si>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</si>
  <si>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</si>
  <si>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</si>
  <si>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</si>
  <si>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</si>
  <si>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</si>
  <si>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</si>
  <si>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</si>
  <si>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</si>
  <si>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</si>
  <si>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</si>
  <si>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</si>
  <si>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</si>
  <si>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</si>
  <si>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</si>
  <si>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</si>
  <si>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</si>
  <si>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</si>
  <si>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</si>
  <si>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</si>
  <si>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</si>
  <si>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</si>
  <si>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</si>
  <si>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</si>
  <si>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</si>
  <si>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</si>
  <si>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</si>
  <si>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</si>
  <si>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</si>
  <si>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</si>
  <si>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</si>
  <si>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</si>
  <si>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</si>
  <si>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</si>
  <si>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</si>
  <si>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</si>
  <si>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</si>
  <si>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</si>
  <si>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</si>
  <si>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</si>
  <si>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</si>
  <si>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</si>
  <si>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</si>
  <si>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</si>
  <si>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530128210000000001201</t>
  </si>
  <si>
    <t>事业人员支出工资</t>
  </si>
  <si>
    <t>30101</t>
  </si>
  <si>
    <t>基本工资</t>
  </si>
  <si>
    <t>530128210000000001206</t>
  </si>
  <si>
    <t>工会经费</t>
  </si>
  <si>
    <t>30228</t>
  </si>
  <si>
    <t>530128221100000397742</t>
  </si>
  <si>
    <t>30113</t>
  </si>
  <si>
    <t>530128231100001398443</t>
  </si>
  <si>
    <t>绩效考核奖励（2017提高部分）</t>
  </si>
  <si>
    <t>30107</t>
  </si>
  <si>
    <t>绩效工资</t>
  </si>
  <si>
    <t>530128231100001398444</t>
  </si>
  <si>
    <t>事业年终一次性奖金</t>
  </si>
  <si>
    <t>30103</t>
  </si>
  <si>
    <t>奖金</t>
  </si>
  <si>
    <t>530128231100001398446</t>
  </si>
  <si>
    <t>事业人员支出津贴</t>
  </si>
  <si>
    <t>30102</t>
  </si>
  <si>
    <t>津贴补贴</t>
  </si>
  <si>
    <t>530128231100001398447</t>
  </si>
  <si>
    <t>工伤保险</t>
  </si>
  <si>
    <t>30112</t>
  </si>
  <si>
    <t>其他社会保障缴费</t>
  </si>
  <si>
    <t>530128231100001398454</t>
  </si>
  <si>
    <t>事业人员绩效工资</t>
  </si>
  <si>
    <t>530128231100001398456</t>
  </si>
  <si>
    <t>养老保险缴费</t>
  </si>
  <si>
    <t>30108</t>
  </si>
  <si>
    <t>机关事业单位基本养老保险缴费</t>
  </si>
  <si>
    <t>530128231100001398457</t>
  </si>
  <si>
    <t>职业年金缴费</t>
  </si>
  <si>
    <t>30109</t>
  </si>
  <si>
    <t>530128251100003751279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</si>
  <si>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</si>
  <si>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</si>
  <si>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</si>
  <si>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</si>
  <si>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</si>
  <si>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</si>
  <si>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</si>
  <si>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</si>
  <si>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</si>
  <si>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</si>
  <si>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社会保障缴费</t>
  </si>
  <si>
    <t>530128261100005149389</t>
  </si>
  <si>
    <t>职业年金记实缴费资金</t>
  </si>
  <si>
    <t>对个人和家庭的补助</t>
  </si>
  <si>
    <t>530128261100005065623</t>
  </si>
  <si>
    <t>遗属生活补助经费</t>
  </si>
  <si>
    <t>专项业务类</t>
  </si>
  <si>
    <t>530128261100005092020</t>
  </si>
  <si>
    <t>单位自有资金</t>
  </si>
  <si>
    <t>30201</t>
  </si>
  <si>
    <t>办公费</t>
  </si>
  <si>
    <t>30308</t>
  </si>
  <si>
    <t>助学金</t>
  </si>
  <si>
    <t>民生类</t>
  </si>
  <si>
    <t>530128251100003739812</t>
  </si>
  <si>
    <t>义务教育营养改善计划资金</t>
  </si>
  <si>
    <t>530128251100003747589</t>
  </si>
  <si>
    <t>城乡义务教育小学阶段公用经费</t>
  </si>
  <si>
    <t>530128251100004492792</t>
  </si>
  <si>
    <t>学前教育幼儿资助资金</t>
  </si>
  <si>
    <t>事业发展类</t>
  </si>
  <si>
    <t>530128261100005171582</t>
  </si>
  <si>
    <t>学生食堂食材政府采购资金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</si>
  <si>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</si>
  <si>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</si>
  <si>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</si>
  <si>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</si>
  <si>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</si>
  <si>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</si>
  <si>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</si>
  <si>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</si>
  <si>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</si>
  <si>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</si>
  <si>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做好本校困难学生、寄宿制学生生活补助工作；做好营养改善计划工作；按规定落实教职工工资和各项待遇等人员经费保障；做好各项公用经费保障，保学校各项工作正常运转，支持部门正常履职。</t>
  </si>
  <si>
    <t>产出指标</t>
  </si>
  <si>
    <t>数量指标</t>
  </si>
  <si>
    <t>职业年金记实缴费</t>
  </si>
  <si>
    <t>&gt;=</t>
  </si>
  <si>
    <t>98</t>
  </si>
  <si>
    <t>%</t>
  </si>
  <si>
    <t>定量指标</t>
  </si>
  <si>
    <t>效益指标</t>
  </si>
  <si>
    <t>经济效益</t>
  </si>
  <si>
    <t>满意度指标</t>
  </si>
  <si>
    <t>服务对象满意度</t>
  </si>
  <si>
    <t xml:space="preserve">做好本校困难学生、寄宿制学生生活补助工作；做好营养改善计划工作；按规定落实教职工工资和各项待遇等人员经费保障；做好各项公用经费保障，保学校各项工作正常运转，支持部门正常履职。
</t>
  </si>
  <si>
    <t>学生食堂食材采购资金</t>
  </si>
  <si>
    <t>成本指标</t>
  </si>
  <si>
    <t>经济成本指标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</si>
  <si>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</si>
  <si>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</si>
  <si>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</si>
  <si>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</si>
  <si>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</si>
  <si>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</si>
  <si>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</si>
  <si>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</si>
  <si>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</si>
  <si>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</si>
  <si>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</si>
  <si>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</si>
  <si>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</si>
  <si>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</si>
  <si>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</si>
  <si>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</si>
  <si>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</si>
  <si>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</si>
  <si>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</si>
  <si>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</si>
  <si>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</si>
  <si>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</si>
  <si>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</si>
  <si>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</si>
  <si>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</si>
  <si>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</si>
  <si>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</si>
  <si>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</si>
  <si>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</si>
  <si>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</si>
  <si>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</si>
  <si>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</si>
  <si>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</si>
  <si>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</si>
  <si>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</si>
  <si>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</si>
  <si>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</si>
  <si>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</si>
  <si>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</si>
  <si>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</si>
  <si>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</si>
  <si>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</si>
  <si>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</si>
  <si>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</si>
  <si>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</si>
  <si>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</si>
  <si>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</si>
  <si>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</si>
  <si>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</si>
  <si>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</si>
  <si>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</si>
  <si>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</si>
  <si>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</si>
  <si>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</si>
  <si>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</si>
  <si>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</si>
  <si>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</si>
  <si>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</si>
  <si>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</si>
  <si>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112 社会保障缴费</t>
  </si>
  <si>
    <t>本级</t>
  </si>
  <si>
    <t>114 对个人和家庭的补助</t>
  </si>
  <si>
    <t/>
  </si>
  <si>
    <t>我单位无“三公”经费支出预算</t>
    <phoneticPr fontId="16" type="noConversion"/>
  </si>
  <si>
    <t>我单位无政府性基金支出预算</t>
    <phoneticPr fontId="16" type="noConversion"/>
  </si>
  <si>
    <t>我单位无政府采购预算</t>
    <phoneticPr fontId="16" type="noConversion"/>
  </si>
  <si>
    <t>我单位无政府购买服务预算</t>
    <phoneticPr fontId="16" type="noConversion"/>
  </si>
  <si>
    <t>我单位无市对下转移支付预算</t>
    <phoneticPr fontId="16" type="noConversion"/>
  </si>
  <si>
    <t>我单位无市对下转移支付绩效目标</t>
    <phoneticPr fontId="16" type="noConversion"/>
  </si>
  <si>
    <t>我单位无上级转移支付补助项目支出预算</t>
    <phoneticPr fontId="16" type="noConversion"/>
  </si>
  <si>
    <t>我单位无项目中期规划预算</t>
    <phoneticPr fontId="16" type="noConversion"/>
  </si>
  <si>
    <t>我单位无新增资产配置预算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</si>
</sst>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-#,##0.00;;@"/>
    <numFmt numFmtId="177" formatCode="#,##0;\-#,##0;;@"/>
    <numFmt numFmtId="178" formatCode="yyyy\-mm\-dd"/>
    <numFmt numFmtId="179" formatCode="yyyy\-mm\-dd\ hh:mm:ss"/>
  </numFmts>
  <fonts count="18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8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/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 xr:uid="{00000000-0005-0000-0000-000005000000}"/>
    <cellStyle name="DateTimeStyle" xfId="5" xr:uid="{00000000-0005-0000-0000-000006000000}"/>
    <cellStyle name="IntegralNumberStyle" xfId="7" xr:uid="{00000000-0005-0000-0000-000008000000}"/>
    <cellStyle name="MoneyStyle" xfId="1" xr:uid="{00000000-0005-0000-0000-000003000000}"/>
    <cellStyle name="NumberStyle" xfId="1" xr:uid="{00000000-0005-0000-0000-000001000000}"/>
    <cellStyle name="PercentStyle" xfId="6" xr:uid="{00000000-0005-0000-0000-000007000000}"/>
    <cellStyle name="TextStyle" xfId="2" xr:uid="{00000000-0005-0000-0000-000002000000}"/>
    <cellStyle name="TimeStyle" xfId="3" xr:uid="{00000000-0005-0000-0000-00000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14EB-31E8-E101-8B79-258C9898B93D}">
  <sheetPr>
    <outlinePr summaryRight="0"/>
    <pageSetUpPr fitToPage="1"/>
  </sheetPr>
  <dimension ref="A1:D36"/>
  <sheetViews>
    <sheetView showGridLines="0" showZeros="0" topLeftCell="A26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7" t="str">
        <f>"2026"&amp;"年部门财务收支预算总表"</f>
        <v>2026年部门财务收支预算总表</v>
      </c>
      <c r="B2" s="88"/>
      <c r="C2" s="88"/>
      <c r="D2" s="88"/>
    </row>
    <row r="3" spans="1:4" ht="17.25" customHeight="1">
      <c r="A3" s="89" t="str">
        <f>"单位名称："&amp;"全部"</f>
        <v>单位名称：全部</v>
      </c>
      <c r="B3" s="90"/>
      <c r="D3" s="3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7961436.5599999996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1963748.81</v>
      </c>
      <c r="C10" s="7" t="s">
        <v>16</v>
      </c>
      <c r="D10" s="6">
        <v>8135476.3600000003</v>
      </c>
    </row>
    <row r="11" spans="1:4" ht="17.25" customHeight="1">
      <c r="A11" s="5" t="s">
        <v>17</v>
      </c>
      <c r="B11" s="6">
        <v>92939</v>
      </c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1835809.81</v>
      </c>
      <c r="C13" s="8" t="s">
        <v>22</v>
      </c>
      <c r="D13" s="6">
        <v>1211530.83</v>
      </c>
    </row>
    <row r="14" spans="1:4" ht="17.25" customHeight="1">
      <c r="A14" s="5" t="s">
        <v>23</v>
      </c>
      <c r="B14" s="6"/>
      <c r="C14" s="8" t="s">
        <v>24</v>
      </c>
      <c r="D14" s="6">
        <v>21189.57</v>
      </c>
    </row>
    <row r="15" spans="1:4" ht="17.25" customHeight="1">
      <c r="A15" s="5" t="s">
        <v>25</v>
      </c>
      <c r="B15" s="6">
        <v>35000</v>
      </c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635687.16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9925185.3699999992</v>
      </c>
      <c r="C32" s="10" t="s">
        <v>44</v>
      </c>
      <c r="D32" s="6">
        <v>10003883.92</v>
      </c>
    </row>
    <row r="33" spans="1:4" ht="16.5" customHeight="1">
      <c r="A33" s="9" t="s">
        <v>45</v>
      </c>
      <c r="B33" s="6">
        <v>78698.55</v>
      </c>
      <c r="C33" s="9" t="s">
        <v>46</v>
      </c>
      <c r="D33" s="6"/>
    </row>
    <row r="34" spans="1:4" ht="16.5" customHeight="1">
      <c r="A34" s="8" t="s">
        <v>47</v>
      </c>
      <c r="B34" s="6">
        <v>78698.55</v>
      </c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10003883.92</v>
      </c>
      <c r="C36" s="11" t="s">
        <v>51</v>
      </c>
      <c r="D36" s="6">
        <v>10003883.92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9DD9-0436-7CB7-E185-977E77C97A33}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8">
        <v>1</v>
      </c>
      <c r="B1" s="59">
        <v>0</v>
      </c>
      <c r="C1" s="58">
        <v>1</v>
      </c>
      <c r="D1" s="29"/>
      <c r="E1" s="29"/>
      <c r="F1" s="51" t="s">
        <v>289</v>
      </c>
    </row>
    <row r="2" spans="1:6" ht="42" customHeight="1">
      <c r="A2" s="177" t="str">
        <f>"2026"&amp;"年部门政府性基金预算支出预算表"</f>
        <v>2026年部门政府性基金预算支出预算表</v>
      </c>
      <c r="B2" s="178" t="s">
        <v>290</v>
      </c>
      <c r="C2" s="179"/>
      <c r="D2" s="124"/>
      <c r="E2" s="124"/>
      <c r="F2" s="124"/>
    </row>
    <row r="3" spans="1:6" ht="13.5" customHeight="1">
      <c r="A3" s="148" t="str">
        <f>"单位名称："&amp;"全部"</f>
        <v>单位名称：全部</v>
      </c>
      <c r="B3" s="148" t="s">
        <v>291</v>
      </c>
      <c r="C3" s="183"/>
      <c r="D3" s="29"/>
      <c r="E3" s="29"/>
      <c r="F3" s="51" t="s">
        <v>1</v>
      </c>
    </row>
    <row r="4" spans="1:6" ht="19.5" customHeight="1">
      <c r="A4" s="134" t="s">
        <v>177</v>
      </c>
      <c r="B4" s="181" t="s">
        <v>72</v>
      </c>
      <c r="C4" s="134" t="s">
        <v>73</v>
      </c>
      <c r="D4" s="161" t="s">
        <v>292</v>
      </c>
      <c r="E4" s="132"/>
      <c r="F4" s="133"/>
    </row>
    <row r="5" spans="1:6" ht="18.75" customHeight="1">
      <c r="A5" s="155"/>
      <c r="B5" s="182"/>
      <c r="C5" s="155"/>
      <c r="D5" s="60" t="s">
        <v>55</v>
      </c>
      <c r="E5" s="47" t="s">
        <v>75</v>
      </c>
      <c r="F5" s="60" t="s">
        <v>76</v>
      </c>
    </row>
    <row r="6" spans="1:6" ht="18.75" customHeight="1">
      <c r="A6" s="55">
        <v>1</v>
      </c>
      <c r="B6" s="61" t="s">
        <v>83</v>
      </c>
      <c r="C6" s="55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98" t="s">
        <v>167</v>
      </c>
      <c r="B9" s="98" t="s">
        <v>167</v>
      </c>
      <c r="C9" s="180" t="s">
        <v>167</v>
      </c>
      <c r="D9" s="6"/>
      <c r="E9" s="6"/>
      <c r="F9" s="6"/>
    </row>
    <row r="10" spans="1:6" ht="14.25" customHeight="1">
      <c r="A10" s="86" t="s">
        <v>353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9642-C0C7-0F0D-CB1B-829A91A7595E}">
  <sheetPr>
    <outlinePr summaryRight="0"/>
    <pageSetUpPr fitToPage="1"/>
  </sheetPr>
  <dimension ref="A1:S11"/>
  <sheetViews>
    <sheetView showZeros="0" workbookViewId="0">
      <selection activeCell="C25" sqref="C25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2"/>
      <c r="C1" s="42"/>
      <c r="R1" s="43"/>
      <c r="S1" s="43" t="s">
        <v>293</v>
      </c>
    </row>
    <row r="2" spans="1:19" ht="41.25" customHeight="1">
      <c r="A2" s="188" t="str">
        <f>"2026"&amp;"年部门政府采购预算表"</f>
        <v>2026年部门政府采购预算表</v>
      </c>
      <c r="B2" s="146"/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6"/>
      <c r="N2" s="147"/>
      <c r="O2" s="147"/>
      <c r="P2" s="146"/>
      <c r="Q2" s="147"/>
      <c r="R2" s="146"/>
      <c r="S2" s="146"/>
    </row>
    <row r="3" spans="1:19" ht="18.75" customHeight="1">
      <c r="A3" s="139" t="str">
        <f>"单位名称："&amp;"全部"</f>
        <v>单位名称：全部</v>
      </c>
      <c r="B3" s="193"/>
      <c r="C3" s="193"/>
      <c r="D3" s="194"/>
      <c r="E3" s="194"/>
      <c r="F3" s="194"/>
      <c r="G3" s="194"/>
      <c r="H3" s="194"/>
      <c r="I3" s="45"/>
      <c r="J3" s="45"/>
      <c r="K3" s="45"/>
      <c r="L3" s="45"/>
      <c r="R3" s="62"/>
      <c r="S3" s="51" t="s">
        <v>1</v>
      </c>
    </row>
    <row r="4" spans="1:19" ht="15.75" customHeight="1">
      <c r="A4" s="168" t="s">
        <v>176</v>
      </c>
      <c r="B4" s="200" t="s">
        <v>177</v>
      </c>
      <c r="C4" s="200" t="s">
        <v>294</v>
      </c>
      <c r="D4" s="189" t="s">
        <v>295</v>
      </c>
      <c r="E4" s="189" t="s">
        <v>296</v>
      </c>
      <c r="F4" s="189" t="s">
        <v>297</v>
      </c>
      <c r="G4" s="189" t="s">
        <v>298</v>
      </c>
      <c r="H4" s="189" t="s">
        <v>299</v>
      </c>
      <c r="I4" s="192" t="s">
        <v>184</v>
      </c>
      <c r="J4" s="192"/>
      <c r="K4" s="192"/>
      <c r="L4" s="192"/>
      <c r="M4" s="159"/>
      <c r="N4" s="192"/>
      <c r="O4" s="192"/>
      <c r="P4" s="156"/>
      <c r="Q4" s="192"/>
      <c r="R4" s="159"/>
      <c r="S4" s="157"/>
    </row>
    <row r="5" spans="1:19" ht="17.25" customHeight="1">
      <c r="A5" s="169"/>
      <c r="B5" s="201"/>
      <c r="C5" s="201"/>
      <c r="D5" s="190"/>
      <c r="E5" s="190"/>
      <c r="F5" s="190"/>
      <c r="G5" s="190"/>
      <c r="H5" s="190"/>
      <c r="I5" s="190" t="s">
        <v>55</v>
      </c>
      <c r="J5" s="190" t="s">
        <v>58</v>
      </c>
      <c r="K5" s="190" t="s">
        <v>300</v>
      </c>
      <c r="L5" s="190" t="s">
        <v>301</v>
      </c>
      <c r="M5" s="195" t="s">
        <v>302</v>
      </c>
      <c r="N5" s="203" t="s">
        <v>303</v>
      </c>
      <c r="O5" s="203"/>
      <c r="P5" s="204"/>
      <c r="Q5" s="203"/>
      <c r="R5" s="205"/>
      <c r="S5" s="202"/>
    </row>
    <row r="6" spans="1:19" ht="54" customHeight="1">
      <c r="A6" s="170"/>
      <c r="B6" s="202"/>
      <c r="C6" s="202"/>
      <c r="D6" s="191"/>
      <c r="E6" s="191"/>
      <c r="F6" s="191"/>
      <c r="G6" s="191"/>
      <c r="H6" s="191"/>
      <c r="I6" s="191"/>
      <c r="J6" s="191" t="s">
        <v>57</v>
      </c>
      <c r="K6" s="191"/>
      <c r="L6" s="191"/>
      <c r="M6" s="196"/>
      <c r="N6" s="64" t="s">
        <v>57</v>
      </c>
      <c r="O6" s="64" t="s">
        <v>64</v>
      </c>
      <c r="P6" s="63" t="s">
        <v>65</v>
      </c>
      <c r="Q6" s="64" t="s">
        <v>66</v>
      </c>
      <c r="R6" s="65" t="s">
        <v>67</v>
      </c>
      <c r="S6" s="63" t="s">
        <v>68</v>
      </c>
    </row>
    <row r="7" spans="1:19" ht="18" customHeight="1">
      <c r="A7" s="66">
        <v>1</v>
      </c>
      <c r="B7" s="66" t="s">
        <v>83</v>
      </c>
      <c r="C7" s="67">
        <v>3</v>
      </c>
      <c r="D7" s="67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spans="1:19" ht="21" customHeight="1">
      <c r="A8" s="68"/>
      <c r="B8" s="69"/>
      <c r="C8" s="69"/>
      <c r="D8" s="70"/>
      <c r="E8" s="70"/>
      <c r="F8" s="70"/>
      <c r="G8" s="7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197" t="s">
        <v>167</v>
      </c>
      <c r="B9" s="198"/>
      <c r="C9" s="198"/>
      <c r="D9" s="199"/>
      <c r="E9" s="199"/>
      <c r="F9" s="199"/>
      <c r="G9" s="10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184" t="s">
        <v>304</v>
      </c>
      <c r="B10" s="185"/>
      <c r="C10" s="185"/>
      <c r="D10" s="184"/>
      <c r="E10" s="184"/>
      <c r="F10" s="184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19" ht="14.25" customHeight="1">
      <c r="A11" s="86" t="s">
        <v>354</v>
      </c>
    </row>
  </sheetData>
  <mergeCells count="19">
    <mergeCell ref="C4:C6"/>
    <mergeCell ref="B4:B6"/>
    <mergeCell ref="N5:S5"/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</mergeCells>
  <phoneticPr fontId="16" type="noConversion"/>
  <printOptions horizontalCentered="1"/>
  <pageMargins left="0.96" right="0.96" top="0.72" bottom="0.72" header="0" footer="0"/>
  <pageSetup paperSize="9" scale="6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E74F-74EF-9ADA-0B63-0CE626449B47}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72"/>
      <c r="B1" s="42"/>
      <c r="C1" s="42"/>
      <c r="D1" s="42"/>
      <c r="E1" s="42"/>
      <c r="F1" s="42"/>
      <c r="G1" s="42"/>
      <c r="H1" s="72"/>
      <c r="I1" s="72"/>
      <c r="J1" s="72"/>
      <c r="K1" s="72"/>
      <c r="L1" s="72"/>
      <c r="M1" s="72"/>
      <c r="N1" s="73"/>
      <c r="O1" s="72"/>
      <c r="P1" s="72"/>
      <c r="Q1" s="42"/>
      <c r="R1" s="72"/>
      <c r="S1" s="74"/>
      <c r="T1" s="74" t="s">
        <v>305</v>
      </c>
    </row>
    <row r="2" spans="1:20" ht="41.25" customHeight="1">
      <c r="A2" s="206" t="str">
        <f>"2026"&amp;"年部门政府购买服务预算表"</f>
        <v>2026年部门政府购买服务预算表</v>
      </c>
      <c r="B2" s="146"/>
      <c r="C2" s="146"/>
      <c r="D2" s="146"/>
      <c r="E2" s="146"/>
      <c r="F2" s="146"/>
      <c r="G2" s="146"/>
      <c r="H2" s="207"/>
      <c r="I2" s="207"/>
      <c r="J2" s="207"/>
      <c r="K2" s="207"/>
      <c r="L2" s="207"/>
      <c r="M2" s="207"/>
      <c r="N2" s="208"/>
      <c r="O2" s="207"/>
      <c r="P2" s="207"/>
      <c r="Q2" s="146"/>
      <c r="R2" s="207"/>
      <c r="S2" s="208"/>
      <c r="T2" s="146"/>
    </row>
    <row r="3" spans="1:20" ht="22.5" customHeight="1">
      <c r="A3" s="209" t="str">
        <f>"单位名称："&amp;"全部"</f>
        <v>单位名称：全部</v>
      </c>
      <c r="B3" s="193"/>
      <c r="C3" s="193"/>
      <c r="D3" s="193"/>
      <c r="E3" s="193"/>
      <c r="F3" s="193"/>
      <c r="G3" s="193"/>
      <c r="H3" s="210"/>
      <c r="I3" s="210"/>
      <c r="J3" s="75"/>
      <c r="K3" s="75"/>
      <c r="L3" s="75"/>
      <c r="M3" s="75"/>
      <c r="N3" s="73"/>
      <c r="O3" s="72"/>
      <c r="P3" s="72"/>
      <c r="Q3" s="42"/>
      <c r="R3" s="72"/>
      <c r="S3" s="76"/>
      <c r="T3" s="74" t="s">
        <v>1</v>
      </c>
    </row>
    <row r="4" spans="1:20" ht="24" customHeight="1">
      <c r="A4" s="168" t="s">
        <v>176</v>
      </c>
      <c r="B4" s="200" t="s">
        <v>177</v>
      </c>
      <c r="C4" s="200" t="s">
        <v>294</v>
      </c>
      <c r="D4" s="200" t="s">
        <v>306</v>
      </c>
      <c r="E4" s="200" t="s">
        <v>307</v>
      </c>
      <c r="F4" s="200" t="s">
        <v>308</v>
      </c>
      <c r="G4" s="200" t="s">
        <v>309</v>
      </c>
      <c r="H4" s="189" t="s">
        <v>310</v>
      </c>
      <c r="I4" s="189" t="s">
        <v>311</v>
      </c>
      <c r="J4" s="192" t="s">
        <v>184</v>
      </c>
      <c r="K4" s="192"/>
      <c r="L4" s="192"/>
      <c r="M4" s="192"/>
      <c r="N4" s="159"/>
      <c r="O4" s="192"/>
      <c r="P4" s="192"/>
      <c r="Q4" s="156"/>
      <c r="R4" s="192"/>
      <c r="S4" s="159"/>
      <c r="T4" s="157"/>
    </row>
    <row r="5" spans="1:20" ht="24" customHeight="1">
      <c r="A5" s="169"/>
      <c r="B5" s="201"/>
      <c r="C5" s="201"/>
      <c r="D5" s="201"/>
      <c r="E5" s="201"/>
      <c r="F5" s="201"/>
      <c r="G5" s="201"/>
      <c r="H5" s="190"/>
      <c r="I5" s="190"/>
      <c r="J5" s="190" t="s">
        <v>55</v>
      </c>
      <c r="K5" s="190" t="s">
        <v>58</v>
      </c>
      <c r="L5" s="190" t="s">
        <v>300</v>
      </c>
      <c r="M5" s="190" t="s">
        <v>301</v>
      </c>
      <c r="N5" s="195" t="s">
        <v>302</v>
      </c>
      <c r="O5" s="203" t="s">
        <v>303</v>
      </c>
      <c r="P5" s="203"/>
      <c r="Q5" s="204"/>
      <c r="R5" s="203"/>
      <c r="S5" s="205"/>
      <c r="T5" s="202"/>
    </row>
    <row r="6" spans="1:20" ht="54" customHeight="1">
      <c r="A6" s="170"/>
      <c r="B6" s="202"/>
      <c r="C6" s="202"/>
      <c r="D6" s="202"/>
      <c r="E6" s="202"/>
      <c r="F6" s="202"/>
      <c r="G6" s="202"/>
      <c r="H6" s="191"/>
      <c r="I6" s="191"/>
      <c r="J6" s="191"/>
      <c r="K6" s="191" t="s">
        <v>57</v>
      </c>
      <c r="L6" s="191"/>
      <c r="M6" s="191"/>
      <c r="N6" s="196"/>
      <c r="O6" s="64" t="s">
        <v>57</v>
      </c>
      <c r="P6" s="64" t="s">
        <v>64</v>
      </c>
      <c r="Q6" s="63" t="s">
        <v>65</v>
      </c>
      <c r="R6" s="64" t="s">
        <v>66</v>
      </c>
      <c r="S6" s="65" t="s">
        <v>67</v>
      </c>
      <c r="T6" s="63" t="s">
        <v>68</v>
      </c>
    </row>
    <row r="7" spans="1:20" ht="17.25" customHeight="1">
      <c r="A7" s="31">
        <v>1</v>
      </c>
      <c r="B7" s="63">
        <v>2</v>
      </c>
      <c r="C7" s="31">
        <v>3</v>
      </c>
      <c r="D7" s="31">
        <v>4</v>
      </c>
      <c r="E7" s="63">
        <v>5</v>
      </c>
      <c r="F7" s="31">
        <v>6</v>
      </c>
      <c r="G7" s="31">
        <v>7</v>
      </c>
      <c r="H7" s="63">
        <v>8</v>
      </c>
      <c r="I7" s="31">
        <v>9</v>
      </c>
      <c r="J7" s="31">
        <v>10</v>
      </c>
      <c r="K7" s="63">
        <v>11</v>
      </c>
      <c r="L7" s="31">
        <v>12</v>
      </c>
      <c r="M7" s="31">
        <v>13</v>
      </c>
      <c r="N7" s="63">
        <v>14</v>
      </c>
      <c r="O7" s="31">
        <v>15</v>
      </c>
      <c r="P7" s="31">
        <v>16</v>
      </c>
      <c r="Q7" s="63">
        <v>17</v>
      </c>
      <c r="R7" s="31">
        <v>18</v>
      </c>
      <c r="S7" s="31">
        <v>19</v>
      </c>
      <c r="T7" s="31">
        <v>20</v>
      </c>
    </row>
    <row r="8" spans="1:20" ht="21" customHeight="1">
      <c r="A8" s="49"/>
      <c r="B8" s="49"/>
      <c r="C8" s="49"/>
      <c r="D8" s="49"/>
      <c r="E8" s="49"/>
      <c r="F8" s="49"/>
      <c r="G8" s="49"/>
      <c r="H8" s="49"/>
      <c r="I8" s="49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197" t="s">
        <v>167</v>
      </c>
      <c r="B9" s="198"/>
      <c r="C9" s="198"/>
      <c r="D9" s="198"/>
      <c r="E9" s="198"/>
      <c r="F9" s="198"/>
      <c r="G9" s="198"/>
      <c r="H9" s="199"/>
      <c r="I9" s="105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4.25" customHeight="1">
      <c r="A10" s="86" t="s">
        <v>355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16" type="noConversion"/>
  <printOptions horizontalCentered="1"/>
  <pageMargins left="0.96" right="0.96" top="0.72" bottom="0.72" header="0" footer="0"/>
  <pageSetup paperSize="9" scale="6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3EC6-55E7-C3CB-12E6-7957CF265775}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7.25" customHeight="1">
      <c r="D1" s="27"/>
      <c r="W1" s="43"/>
      <c r="X1" s="43" t="s">
        <v>312</v>
      </c>
    </row>
    <row r="2" spans="1:24" ht="41.25" customHeight="1">
      <c r="A2" s="188" t="str">
        <f>"2026"&amp;"年对下转移支付预算表"</f>
        <v>2026年对下转移支付预算表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6"/>
      <c r="X2" s="146"/>
    </row>
    <row r="3" spans="1:24" ht="18" customHeight="1">
      <c r="A3" s="209" t="str">
        <f>"单位名称："&amp;"全部"</f>
        <v>单位名称：全部</v>
      </c>
      <c r="B3" s="210"/>
      <c r="C3" s="210"/>
      <c r="D3" s="211"/>
      <c r="E3" s="212"/>
      <c r="F3" s="212"/>
      <c r="G3" s="212"/>
      <c r="H3" s="212"/>
      <c r="I3" s="212"/>
      <c r="W3" s="62"/>
      <c r="X3" s="62" t="s">
        <v>1</v>
      </c>
    </row>
    <row r="4" spans="1:24" ht="19.5" customHeight="1">
      <c r="A4" s="173" t="s">
        <v>313</v>
      </c>
      <c r="B4" s="161" t="s">
        <v>184</v>
      </c>
      <c r="C4" s="132"/>
      <c r="D4" s="132"/>
      <c r="E4" s="161" t="s">
        <v>314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6"/>
      <c r="X4" s="157"/>
    </row>
    <row r="5" spans="1:24" ht="40.5" customHeight="1">
      <c r="A5" s="135"/>
      <c r="B5" s="46" t="s">
        <v>55</v>
      </c>
      <c r="C5" s="52" t="s">
        <v>58</v>
      </c>
      <c r="D5" s="77" t="s">
        <v>300</v>
      </c>
      <c r="E5" s="39" t="s">
        <v>315</v>
      </c>
      <c r="F5" s="39" t="s">
        <v>316</v>
      </c>
      <c r="G5" s="39" t="s">
        <v>317</v>
      </c>
      <c r="H5" s="39" t="s">
        <v>318</v>
      </c>
      <c r="I5" s="39" t="s">
        <v>319</v>
      </c>
      <c r="J5" s="39" t="s">
        <v>320</v>
      </c>
      <c r="K5" s="39" t="s">
        <v>321</v>
      </c>
      <c r="L5" s="39" t="s">
        <v>322</v>
      </c>
      <c r="M5" s="39" t="s">
        <v>323</v>
      </c>
      <c r="N5" s="39" t="s">
        <v>324</v>
      </c>
      <c r="O5" s="39" t="s">
        <v>325</v>
      </c>
      <c r="P5" s="39" t="s">
        <v>326</v>
      </c>
      <c r="Q5" s="39" t="s">
        <v>327</v>
      </c>
      <c r="R5" s="39" t="s">
        <v>328</v>
      </c>
      <c r="S5" s="39" t="s">
        <v>329</v>
      </c>
      <c r="T5" s="39" t="s">
        <v>330</v>
      </c>
      <c r="U5" s="39" t="s">
        <v>331</v>
      </c>
      <c r="V5" s="39" t="s">
        <v>332</v>
      </c>
      <c r="W5" s="39" t="s">
        <v>333</v>
      </c>
      <c r="X5" s="78" t="s">
        <v>334</v>
      </c>
    </row>
    <row r="6" spans="1:24" ht="19.5" customHeight="1">
      <c r="A6" s="54">
        <v>1</v>
      </c>
      <c r="B6" s="54">
        <v>2</v>
      </c>
      <c r="C6" s="54">
        <v>3</v>
      </c>
      <c r="D6" s="36">
        <v>4</v>
      </c>
      <c r="E6" s="48">
        <v>5</v>
      </c>
      <c r="F6" s="54">
        <v>6</v>
      </c>
      <c r="G6" s="54">
        <v>7</v>
      </c>
      <c r="H6" s="36">
        <v>8</v>
      </c>
      <c r="I6" s="54">
        <v>9</v>
      </c>
      <c r="J6" s="54">
        <v>10</v>
      </c>
      <c r="K6" s="54">
        <v>11</v>
      </c>
      <c r="L6" s="36">
        <v>12</v>
      </c>
      <c r="M6" s="54">
        <v>13</v>
      </c>
      <c r="N6" s="54">
        <v>14</v>
      </c>
      <c r="O6" s="54">
        <v>15</v>
      </c>
      <c r="P6" s="36">
        <v>16</v>
      </c>
      <c r="Q6" s="54">
        <v>17</v>
      </c>
      <c r="R6" s="54">
        <v>18</v>
      </c>
      <c r="S6" s="54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</row>
    <row r="7" spans="1:24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4.25" customHeight="1">
      <c r="A9" s="86" t="s">
        <v>356</v>
      </c>
    </row>
  </sheetData>
  <mergeCells count="5">
    <mergeCell ref="A2:X2"/>
    <mergeCell ref="A4:A5"/>
    <mergeCell ref="B4:D4"/>
    <mergeCell ref="A3:I3"/>
    <mergeCell ref="E4:X4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47A6-19DB-771D-999C-A05BD176DD3A}">
  <sheetPr>
    <outlinePr summaryRight="0"/>
    <pageSetUpPr fitToPage="1"/>
  </sheetPr>
  <dimension ref="A1:J8"/>
  <sheetViews>
    <sheetView showZeros="0" workbookViewId="0">
      <selection activeCell="C23" sqref="C23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335</v>
      </c>
    </row>
    <row r="2" spans="1:10" ht="41.25" customHeight="1">
      <c r="A2" s="213" t="str">
        <f>"2026"&amp;"年对下转移支付绩效目标表"</f>
        <v>2026年对下转移支付绩效目标表</v>
      </c>
      <c r="B2" s="147"/>
      <c r="C2" s="147"/>
      <c r="D2" s="147"/>
      <c r="E2" s="147"/>
      <c r="F2" s="146"/>
      <c r="G2" s="147"/>
      <c r="H2" s="146"/>
      <c r="I2" s="146"/>
      <c r="J2" s="147"/>
    </row>
    <row r="3" spans="1:10" ht="17.25" customHeight="1">
      <c r="A3" s="148" t="str">
        <f>"单位名称："&amp;"全部"</f>
        <v>单位名称：全部</v>
      </c>
      <c r="B3" s="88"/>
      <c r="C3" s="88"/>
      <c r="D3" s="88"/>
      <c r="E3" s="88"/>
      <c r="F3" s="88"/>
      <c r="G3" s="88"/>
      <c r="H3" s="88"/>
    </row>
    <row r="4" spans="1:10" ht="44.25" customHeight="1">
      <c r="A4" s="53" t="s">
        <v>313</v>
      </c>
      <c r="B4" s="53" t="s">
        <v>264</v>
      </c>
      <c r="C4" s="53" t="s">
        <v>265</v>
      </c>
      <c r="D4" s="53" t="s">
        <v>266</v>
      </c>
      <c r="E4" s="53" t="s">
        <v>267</v>
      </c>
      <c r="F4" s="55" t="s">
        <v>268</v>
      </c>
      <c r="G4" s="53" t="s">
        <v>269</v>
      </c>
      <c r="H4" s="55" t="s">
        <v>270</v>
      </c>
      <c r="I4" s="55" t="s">
        <v>271</v>
      </c>
      <c r="J4" s="53" t="s">
        <v>272</v>
      </c>
    </row>
    <row r="5" spans="1:10" ht="14.25" customHeight="1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5">
        <v>6</v>
      </c>
      <c r="G5" s="53">
        <v>7</v>
      </c>
      <c r="H5" s="55">
        <v>8</v>
      </c>
      <c r="I5" s="55">
        <v>9</v>
      </c>
      <c r="J5" s="53">
        <v>10</v>
      </c>
    </row>
    <row r="6" spans="1:10" ht="42" customHeight="1">
      <c r="A6" s="24"/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12" customHeight="1">
      <c r="A8" s="86" t="s">
        <v>357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95E4-70B9-62A9-E8C6-8CF2F767479D}">
  <sheetPr>
    <outlinePr summaryRight="0"/>
    <pageSetUpPr fitToPage="1"/>
  </sheetPr>
  <dimension ref="A1:I9"/>
  <sheetViews>
    <sheetView showZeros="0" workbookViewId="0">
      <selection activeCell="B19" sqref="B1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8" t="s">
        <v>336</v>
      </c>
      <c r="B1" s="219"/>
      <c r="C1" s="219"/>
      <c r="D1" s="220"/>
      <c r="E1" s="220"/>
      <c r="F1" s="220"/>
      <c r="G1" s="219"/>
      <c r="H1" s="219"/>
      <c r="I1" s="220"/>
    </row>
    <row r="2" spans="1:9" ht="41.25" customHeight="1">
      <c r="A2" s="94" t="str">
        <f>"2026"&amp;"年新增资产配置预算表"</f>
        <v>2026年新增资产配置预算表</v>
      </c>
      <c r="B2" s="138"/>
      <c r="C2" s="138"/>
      <c r="D2" s="137"/>
      <c r="E2" s="137"/>
      <c r="F2" s="137"/>
      <c r="G2" s="138"/>
      <c r="H2" s="138"/>
      <c r="I2" s="137"/>
    </row>
    <row r="3" spans="1:9" ht="14.25" customHeight="1">
      <c r="A3" s="89" t="str">
        <f>"单位名称："&amp;"全部"</f>
        <v>单位名称：全部</v>
      </c>
      <c r="B3" s="221"/>
      <c r="C3" s="221"/>
      <c r="D3" s="1"/>
      <c r="F3" s="37"/>
      <c r="G3" s="22"/>
      <c r="H3" s="22"/>
      <c r="I3" s="2" t="s">
        <v>1</v>
      </c>
    </row>
    <row r="4" spans="1:9" ht="28.5" customHeight="1">
      <c r="A4" s="141" t="s">
        <v>176</v>
      </c>
      <c r="B4" s="144" t="s">
        <v>177</v>
      </c>
      <c r="C4" s="95" t="s">
        <v>337</v>
      </c>
      <c r="D4" s="141" t="s">
        <v>338</v>
      </c>
      <c r="E4" s="141" t="s">
        <v>339</v>
      </c>
      <c r="F4" s="141" t="s">
        <v>340</v>
      </c>
      <c r="G4" s="144" t="s">
        <v>341</v>
      </c>
      <c r="H4" s="222"/>
      <c r="I4" s="141"/>
    </row>
    <row r="5" spans="1:9" ht="21" customHeight="1">
      <c r="A5" s="95"/>
      <c r="B5" s="145"/>
      <c r="C5" s="145"/>
      <c r="D5" s="143"/>
      <c r="E5" s="145"/>
      <c r="F5" s="145"/>
      <c r="G5" s="39" t="s">
        <v>298</v>
      </c>
      <c r="H5" s="39" t="s">
        <v>342</v>
      </c>
      <c r="I5" s="39" t="s">
        <v>343</v>
      </c>
    </row>
    <row r="6" spans="1:9" ht="17.25" customHeight="1">
      <c r="A6" s="17" t="s">
        <v>82</v>
      </c>
      <c r="B6" s="79" t="s">
        <v>83</v>
      </c>
      <c r="C6" s="17" t="s">
        <v>84</v>
      </c>
      <c r="D6" s="57" t="s">
        <v>85</v>
      </c>
      <c r="E6" s="17" t="s">
        <v>86</v>
      </c>
      <c r="F6" s="79" t="s">
        <v>87</v>
      </c>
      <c r="G6" s="18" t="s">
        <v>88</v>
      </c>
      <c r="H6" s="57" t="s">
        <v>89</v>
      </c>
      <c r="I6" s="57">
        <v>9</v>
      </c>
    </row>
    <row r="7" spans="1:9" ht="19.5" customHeight="1">
      <c r="A7" s="19"/>
      <c r="B7" s="8"/>
      <c r="C7" s="8"/>
      <c r="D7" s="24"/>
      <c r="E7" s="15"/>
      <c r="F7" s="18"/>
      <c r="G7" s="80"/>
      <c r="H7" s="81"/>
      <c r="I7" s="81"/>
    </row>
    <row r="8" spans="1:9" ht="19.5" customHeight="1">
      <c r="A8" s="214" t="s">
        <v>55</v>
      </c>
      <c r="B8" s="215"/>
      <c r="C8" s="215"/>
      <c r="D8" s="216"/>
      <c r="E8" s="217"/>
      <c r="F8" s="217"/>
      <c r="G8" s="80"/>
      <c r="H8" s="81"/>
      <c r="I8" s="81"/>
    </row>
    <row r="9" spans="1:9" ht="14.25" customHeight="1">
      <c r="A9" s="86" t="s">
        <v>360</v>
      </c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F766-5D3F-BE61-8165-306D39107DA8}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0"/>
      <c r="E1" s="50"/>
      <c r="F1" s="50"/>
      <c r="G1" s="50"/>
      <c r="K1" s="43" t="s">
        <v>344</v>
      </c>
    </row>
    <row r="2" spans="1:11" ht="41.25" customHeight="1">
      <c r="A2" s="223" t="str">
        <f>"2026"&amp;"年上级转移支付补助项目支出预算表"</f>
        <v>2026年上级转移支付补助项目支出预算表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3.5" customHeight="1">
      <c r="A3" s="148" t="str">
        <f>"单位名称："&amp;"全部"</f>
        <v>单位名称：全部</v>
      </c>
      <c r="B3" s="149"/>
      <c r="C3" s="149"/>
      <c r="D3" s="149"/>
      <c r="E3" s="149"/>
      <c r="F3" s="149"/>
      <c r="G3" s="149"/>
      <c r="H3" s="45"/>
      <c r="I3" s="45"/>
      <c r="J3" s="45"/>
      <c r="K3" s="62" t="s">
        <v>1</v>
      </c>
    </row>
    <row r="4" spans="1:11" ht="21.75" customHeight="1">
      <c r="A4" s="151" t="s">
        <v>234</v>
      </c>
      <c r="B4" s="151" t="s">
        <v>179</v>
      </c>
      <c r="C4" s="151" t="s">
        <v>235</v>
      </c>
      <c r="D4" s="168" t="s">
        <v>180</v>
      </c>
      <c r="E4" s="168" t="s">
        <v>181</v>
      </c>
      <c r="F4" s="168" t="s">
        <v>236</v>
      </c>
      <c r="G4" s="168" t="s">
        <v>237</v>
      </c>
      <c r="H4" s="173" t="s">
        <v>55</v>
      </c>
      <c r="I4" s="161" t="s">
        <v>345</v>
      </c>
      <c r="J4" s="132"/>
      <c r="K4" s="133"/>
    </row>
    <row r="5" spans="1:11" ht="21.75" customHeight="1">
      <c r="A5" s="152"/>
      <c r="B5" s="152"/>
      <c r="C5" s="152"/>
      <c r="D5" s="169"/>
      <c r="E5" s="169"/>
      <c r="F5" s="169"/>
      <c r="G5" s="169"/>
      <c r="H5" s="153"/>
      <c r="I5" s="168" t="s">
        <v>58</v>
      </c>
      <c r="J5" s="168" t="s">
        <v>59</v>
      </c>
      <c r="K5" s="168" t="s">
        <v>60</v>
      </c>
    </row>
    <row r="6" spans="1:11" ht="40.5" customHeight="1">
      <c r="A6" s="158"/>
      <c r="B6" s="158"/>
      <c r="C6" s="158"/>
      <c r="D6" s="170"/>
      <c r="E6" s="170"/>
      <c r="F6" s="170"/>
      <c r="G6" s="170"/>
      <c r="H6" s="135"/>
      <c r="I6" s="170" t="s">
        <v>57</v>
      </c>
      <c r="J6" s="170"/>
      <c r="K6" s="170"/>
    </row>
    <row r="7" spans="1:11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2"/>
      <c r="I8" s="83"/>
      <c r="J8" s="83"/>
      <c r="K8" s="82"/>
    </row>
    <row r="9" spans="1:11" ht="18.75" customHeight="1">
      <c r="A9" s="8"/>
      <c r="B9" s="15"/>
      <c r="C9" s="15"/>
      <c r="D9" s="15"/>
      <c r="E9" s="15"/>
      <c r="F9" s="15"/>
      <c r="G9" s="15"/>
      <c r="H9" s="84"/>
      <c r="I9" s="84"/>
      <c r="J9" s="84"/>
      <c r="K9" s="82"/>
    </row>
    <row r="10" spans="1:11" ht="18.75" customHeight="1">
      <c r="A10" s="164" t="s">
        <v>167</v>
      </c>
      <c r="B10" s="165"/>
      <c r="C10" s="165"/>
      <c r="D10" s="165"/>
      <c r="E10" s="165"/>
      <c r="F10" s="165"/>
      <c r="G10" s="113"/>
      <c r="H10" s="84"/>
      <c r="I10" s="84"/>
      <c r="J10" s="84"/>
      <c r="K10" s="82"/>
    </row>
    <row r="11" spans="1:11" ht="14.25" customHeight="1">
      <c r="A11" s="86" t="s">
        <v>358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1F83-76F4-9A1F-6924-57344F418AF1}">
  <sheetPr>
    <outlinePr summaryRight="0"/>
    <pageSetUpPr fitToPage="1"/>
  </sheetPr>
  <dimension ref="A1:G12"/>
  <sheetViews>
    <sheetView showZeros="0" tabSelected="1" workbookViewId="0">
      <selection activeCell="B26" sqref="B2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0"/>
      <c r="G1" s="43" t="s">
        <v>346</v>
      </c>
    </row>
    <row r="2" spans="1:7" ht="41.25" customHeight="1">
      <c r="A2" s="147" t="str">
        <f>"2026"&amp;"年部门项目中期规划预算表"</f>
        <v>2026年部门项目中期规划预算表</v>
      </c>
      <c r="B2" s="147"/>
      <c r="C2" s="147"/>
      <c r="D2" s="147"/>
      <c r="E2" s="147"/>
      <c r="F2" s="147"/>
      <c r="G2" s="147"/>
    </row>
    <row r="3" spans="1:7" ht="13.5" customHeight="1">
      <c r="A3" s="148" t="str">
        <f>"单位名称："&amp;"全部"</f>
        <v>单位名称：全部</v>
      </c>
      <c r="B3" s="149"/>
      <c r="C3" s="149"/>
      <c r="D3" s="149"/>
      <c r="E3" s="45"/>
      <c r="F3" s="45"/>
      <c r="G3" s="62" t="s">
        <v>1</v>
      </c>
    </row>
    <row r="4" spans="1:7" ht="21.75" customHeight="1">
      <c r="A4" s="151" t="s">
        <v>235</v>
      </c>
      <c r="B4" s="151" t="s">
        <v>234</v>
      </c>
      <c r="C4" s="151" t="s">
        <v>179</v>
      </c>
      <c r="D4" s="168" t="s">
        <v>347</v>
      </c>
      <c r="E4" s="161" t="s">
        <v>58</v>
      </c>
      <c r="F4" s="132"/>
      <c r="G4" s="133"/>
    </row>
    <row r="5" spans="1:7" ht="21.75" customHeight="1">
      <c r="A5" s="152"/>
      <c r="B5" s="152"/>
      <c r="C5" s="152"/>
      <c r="D5" s="169"/>
      <c r="E5" s="224" t="str">
        <f>"2026"&amp;"年"</f>
        <v>2026年</v>
      </c>
      <c r="F5" s="168" t="str">
        <f>("2026"+1)&amp;"年"</f>
        <v>2027年</v>
      </c>
      <c r="G5" s="168" t="str">
        <f>("2026"+2)&amp;"年"</f>
        <v>2028年</v>
      </c>
    </row>
    <row r="6" spans="1:7" ht="40.5" customHeight="1">
      <c r="A6" s="158"/>
      <c r="B6" s="158"/>
      <c r="C6" s="158"/>
      <c r="D6" s="170"/>
      <c r="E6" s="135"/>
      <c r="F6" s="170" t="s">
        <v>57</v>
      </c>
      <c r="G6" s="170"/>
    </row>
    <row r="7" spans="1:7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</row>
    <row r="8" spans="1:7" ht="17.25" customHeight="1">
      <c r="A8" s="15" t="s">
        <v>70</v>
      </c>
      <c r="B8" s="85"/>
      <c r="C8" s="85"/>
      <c r="D8" s="15"/>
      <c r="E8" s="84">
        <v>163947.94</v>
      </c>
      <c r="F8" s="84"/>
      <c r="G8" s="84"/>
    </row>
    <row r="9" spans="1:7" ht="18.75" customHeight="1">
      <c r="A9" s="15"/>
      <c r="B9" s="15" t="s">
        <v>348</v>
      </c>
      <c r="C9" s="15" t="s">
        <v>242</v>
      </c>
      <c r="D9" s="15" t="s">
        <v>349</v>
      </c>
      <c r="E9" s="84">
        <v>96711.94</v>
      </c>
      <c r="F9" s="84"/>
      <c r="G9" s="84"/>
    </row>
    <row r="10" spans="1:7" ht="18.75" customHeight="1">
      <c r="A10" s="49"/>
      <c r="B10" s="15" t="s">
        <v>350</v>
      </c>
      <c r="C10" s="15" t="s">
        <v>245</v>
      </c>
      <c r="D10" s="15" t="s">
        <v>349</v>
      </c>
      <c r="E10" s="84">
        <v>67236</v>
      </c>
      <c r="F10" s="84"/>
      <c r="G10" s="84"/>
    </row>
    <row r="11" spans="1:7" ht="18.75" customHeight="1">
      <c r="A11" s="225" t="s">
        <v>55</v>
      </c>
      <c r="B11" s="226" t="s">
        <v>351</v>
      </c>
      <c r="C11" s="226"/>
      <c r="D11" s="227"/>
      <c r="E11" s="84">
        <v>163947.94</v>
      </c>
      <c r="F11" s="84"/>
      <c r="G11" s="84"/>
    </row>
    <row r="12" spans="1:7" ht="14.25" customHeight="1">
      <c r="A12" s="86" t="s">
        <v>359</v>
      </c>
    </row>
  </sheetData>
  <mergeCells count="11">
    <mergeCell ref="A11:D11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D481-D3EE-285B-4043-8A616D4B40CD}">
  <sheetPr>
    <outlinePr summaryRight="0"/>
    <pageSetUpPr fitToPage="1"/>
  </sheetPr>
  <dimension ref="A1:S9"/>
  <sheetViews>
    <sheetView showGridLines="0" showZeros="0" workbookViewId="0"/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3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94" t="str">
        <f>"2026"&amp;"年部门收入预算表"</f>
        <v>2026年部门收入预算表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"单位名称："&amp;"全部"</f>
        <v>单位名称：全部</v>
      </c>
      <c r="B3" s="88"/>
      <c r="S3" s="1" t="s">
        <v>1</v>
      </c>
    </row>
    <row r="4" spans="1:19" ht="21.75" customHeight="1">
      <c r="A4" s="100" t="s">
        <v>53</v>
      </c>
      <c r="B4" s="103" t="s">
        <v>54</v>
      </c>
      <c r="C4" s="103" t="s">
        <v>55</v>
      </c>
      <c r="D4" s="97" t="s">
        <v>56</v>
      </c>
      <c r="E4" s="97"/>
      <c r="F4" s="97"/>
      <c r="G4" s="97"/>
      <c r="H4" s="97"/>
      <c r="I4" s="98"/>
      <c r="J4" s="97"/>
      <c r="K4" s="97"/>
      <c r="L4" s="97"/>
      <c r="M4" s="97"/>
      <c r="N4" s="99"/>
      <c r="O4" s="97" t="s">
        <v>45</v>
      </c>
      <c r="P4" s="97"/>
      <c r="Q4" s="97"/>
      <c r="R4" s="97"/>
      <c r="S4" s="99"/>
    </row>
    <row r="5" spans="1:19" ht="27" customHeight="1">
      <c r="A5" s="101"/>
      <c r="B5" s="104"/>
      <c r="C5" s="104"/>
      <c r="D5" s="104" t="s">
        <v>57</v>
      </c>
      <c r="E5" s="104" t="s">
        <v>58</v>
      </c>
      <c r="F5" s="104" t="s">
        <v>59</v>
      </c>
      <c r="G5" s="104" t="s">
        <v>60</v>
      </c>
      <c r="H5" s="104" t="s">
        <v>61</v>
      </c>
      <c r="I5" s="107" t="s">
        <v>62</v>
      </c>
      <c r="J5" s="108"/>
      <c r="K5" s="108"/>
      <c r="L5" s="108"/>
      <c r="M5" s="108"/>
      <c r="N5" s="109"/>
      <c r="O5" s="104" t="s">
        <v>57</v>
      </c>
      <c r="P5" s="104" t="s">
        <v>58</v>
      </c>
      <c r="Q5" s="104" t="s">
        <v>59</v>
      </c>
      <c r="R5" s="104" t="s">
        <v>60</v>
      </c>
      <c r="S5" s="104" t="s">
        <v>63</v>
      </c>
    </row>
    <row r="6" spans="1:19" ht="30" customHeight="1">
      <c r="A6" s="102"/>
      <c r="B6" s="105"/>
      <c r="C6" s="106"/>
      <c r="D6" s="106"/>
      <c r="E6" s="106"/>
      <c r="F6" s="106"/>
      <c r="G6" s="106"/>
      <c r="H6" s="106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110"/>
      <c r="P6" s="110"/>
      <c r="Q6" s="110"/>
      <c r="R6" s="110"/>
      <c r="S6" s="106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10003883.92</v>
      </c>
      <c r="D8" s="6">
        <v>9925185.3699999992</v>
      </c>
      <c r="E8" s="6">
        <v>7961436.5599999996</v>
      </c>
      <c r="F8" s="6"/>
      <c r="G8" s="6"/>
      <c r="H8" s="6"/>
      <c r="I8" s="6">
        <v>1963748.81</v>
      </c>
      <c r="J8" s="6">
        <v>92939</v>
      </c>
      <c r="K8" s="6"/>
      <c r="L8" s="6">
        <v>1835809.81</v>
      </c>
      <c r="M8" s="6"/>
      <c r="N8" s="6">
        <v>35000</v>
      </c>
      <c r="O8" s="6">
        <v>78698.55</v>
      </c>
      <c r="P8" s="6">
        <v>78698.55</v>
      </c>
      <c r="Q8" s="6"/>
      <c r="R8" s="6"/>
      <c r="S8" s="6"/>
    </row>
    <row r="9" spans="1:19" ht="18" customHeight="1">
      <c r="A9" s="95" t="s">
        <v>55</v>
      </c>
      <c r="B9" s="96"/>
      <c r="C9" s="6">
        <v>10003883.92</v>
      </c>
      <c r="D9" s="6">
        <v>9925185.3699999992</v>
      </c>
      <c r="E9" s="6">
        <v>7961436.5599999996</v>
      </c>
      <c r="F9" s="6"/>
      <c r="G9" s="6"/>
      <c r="H9" s="6"/>
      <c r="I9" s="6">
        <v>1963748.81</v>
      </c>
      <c r="J9" s="6">
        <v>92939</v>
      </c>
      <c r="K9" s="6"/>
      <c r="L9" s="6">
        <v>1835809.81</v>
      </c>
      <c r="M9" s="6"/>
      <c r="N9" s="6">
        <v>35000</v>
      </c>
      <c r="O9" s="6">
        <v>78698.55</v>
      </c>
      <c r="P9" s="6">
        <v>78698.55</v>
      </c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335A-E553-8E46-D759-7A89C6DAB7CF}">
  <sheetPr>
    <outlinePr summaryRight="0"/>
    <pageSetUpPr fitToPage="1"/>
  </sheetPr>
  <dimension ref="A1:O23"/>
  <sheetViews>
    <sheetView showGridLines="0" showZeros="0" workbookViewId="0"/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1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94" t="str">
        <f>"2026"&amp;"年部门支出预算表"</f>
        <v>2026年部门支出预算表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"单位名称："&amp;"全部"</f>
        <v>单位名称：全部</v>
      </c>
      <c r="B3" s="88"/>
      <c r="O3" s="1" t="s">
        <v>1</v>
      </c>
    </row>
    <row r="4" spans="1:15" ht="27" customHeight="1">
      <c r="A4" s="117" t="s">
        <v>72</v>
      </c>
      <c r="B4" s="117" t="s">
        <v>73</v>
      </c>
      <c r="C4" s="117" t="s">
        <v>55</v>
      </c>
      <c r="D4" s="119" t="s">
        <v>58</v>
      </c>
      <c r="E4" s="120"/>
      <c r="F4" s="123"/>
      <c r="G4" s="114" t="s">
        <v>59</v>
      </c>
      <c r="H4" s="114" t="s">
        <v>60</v>
      </c>
      <c r="I4" s="114" t="s">
        <v>74</v>
      </c>
      <c r="J4" s="119" t="s">
        <v>62</v>
      </c>
      <c r="K4" s="120"/>
      <c r="L4" s="120"/>
      <c r="M4" s="120"/>
      <c r="N4" s="121"/>
      <c r="O4" s="122"/>
    </row>
    <row r="5" spans="1:15" ht="42" customHeight="1">
      <c r="A5" s="118"/>
      <c r="B5" s="118"/>
      <c r="C5" s="115"/>
      <c r="D5" s="16" t="s">
        <v>57</v>
      </c>
      <c r="E5" s="16" t="s">
        <v>75</v>
      </c>
      <c r="F5" s="16" t="s">
        <v>76</v>
      </c>
      <c r="G5" s="115"/>
      <c r="H5" s="115"/>
      <c r="I5" s="116"/>
      <c r="J5" s="16" t="s">
        <v>57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</row>
    <row r="6" spans="1:15" ht="18" customHeight="1">
      <c r="A6" s="17" t="s">
        <v>82</v>
      </c>
      <c r="B6" s="17" t="s">
        <v>83</v>
      </c>
      <c r="C6" s="17" t="s">
        <v>84</v>
      </c>
      <c r="D6" s="18" t="s">
        <v>85</v>
      </c>
      <c r="E6" s="18" t="s">
        <v>86</v>
      </c>
      <c r="F6" s="18" t="s">
        <v>87</v>
      </c>
      <c r="G6" s="18" t="s">
        <v>88</v>
      </c>
      <c r="H6" s="18" t="s">
        <v>89</v>
      </c>
      <c r="I6" s="18" t="s">
        <v>90</v>
      </c>
      <c r="J6" s="18" t="s">
        <v>91</v>
      </c>
      <c r="K6" s="18" t="s">
        <v>92</v>
      </c>
      <c r="L6" s="18" t="s">
        <v>93</v>
      </c>
      <c r="M6" s="18" t="s">
        <v>94</v>
      </c>
      <c r="N6" s="17" t="s">
        <v>95</v>
      </c>
      <c r="O6" s="18" t="s">
        <v>96</v>
      </c>
    </row>
    <row r="7" spans="1:15" ht="21" customHeight="1">
      <c r="A7" s="19" t="s">
        <v>97</v>
      </c>
      <c r="B7" s="19" t="s">
        <v>98</v>
      </c>
      <c r="C7" s="6">
        <v>8135476.3600000003</v>
      </c>
      <c r="D7" s="6">
        <v>6171727.5499999998</v>
      </c>
      <c r="E7" s="6">
        <v>6093029</v>
      </c>
      <c r="F7" s="6">
        <v>78698.55</v>
      </c>
      <c r="G7" s="6"/>
      <c r="H7" s="6"/>
      <c r="I7" s="6"/>
      <c r="J7" s="6">
        <v>1963748.81</v>
      </c>
      <c r="K7" s="6">
        <v>92939</v>
      </c>
      <c r="L7" s="6"/>
      <c r="M7" s="6">
        <v>1835809.81</v>
      </c>
      <c r="N7" s="6"/>
      <c r="O7" s="6">
        <v>35000</v>
      </c>
    </row>
    <row r="8" spans="1:15" ht="21" customHeight="1">
      <c r="A8" s="20" t="s">
        <v>99</v>
      </c>
      <c r="B8" s="20" t="s">
        <v>100</v>
      </c>
      <c r="C8" s="6">
        <v>8135476.3600000003</v>
      </c>
      <c r="D8" s="6">
        <v>6171727.5499999998</v>
      </c>
      <c r="E8" s="6">
        <v>6093029</v>
      </c>
      <c r="F8" s="6">
        <v>78698.55</v>
      </c>
      <c r="G8" s="6"/>
      <c r="H8" s="6"/>
      <c r="I8" s="6"/>
      <c r="J8" s="6">
        <v>1963748.81</v>
      </c>
      <c r="K8" s="6">
        <v>92939</v>
      </c>
      <c r="L8" s="6"/>
      <c r="M8" s="6">
        <v>1835809.81</v>
      </c>
      <c r="N8" s="6"/>
      <c r="O8" s="6">
        <v>35000</v>
      </c>
    </row>
    <row r="9" spans="1:15" ht="21" customHeight="1">
      <c r="A9" s="21" t="s">
        <v>101</v>
      </c>
      <c r="B9" s="21" t="s">
        <v>102</v>
      </c>
      <c r="C9" s="6">
        <v>2980</v>
      </c>
      <c r="D9" s="6">
        <v>2980</v>
      </c>
      <c r="E9" s="6"/>
      <c r="F9" s="6">
        <v>2980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1" t="s">
        <v>103</v>
      </c>
      <c r="B10" s="21" t="s">
        <v>104</v>
      </c>
      <c r="C10" s="6">
        <v>8132496.3600000003</v>
      </c>
      <c r="D10" s="6">
        <v>6168747.5499999998</v>
      </c>
      <c r="E10" s="6">
        <v>6093029</v>
      </c>
      <c r="F10" s="6">
        <v>75718.55</v>
      </c>
      <c r="G10" s="6"/>
      <c r="H10" s="6"/>
      <c r="I10" s="6"/>
      <c r="J10" s="6">
        <v>1963748.81</v>
      </c>
      <c r="K10" s="6">
        <v>92939</v>
      </c>
      <c r="L10" s="6"/>
      <c r="M10" s="6">
        <v>1835809.81</v>
      </c>
      <c r="N10" s="6"/>
      <c r="O10" s="6">
        <v>35000</v>
      </c>
    </row>
    <row r="11" spans="1:15" ht="21" customHeight="1">
      <c r="A11" s="19" t="s">
        <v>105</v>
      </c>
      <c r="B11" s="19" t="s">
        <v>106</v>
      </c>
      <c r="C11" s="6">
        <v>1211530.83</v>
      </c>
      <c r="D11" s="6">
        <v>1211530.83</v>
      </c>
      <c r="E11" s="6">
        <v>1047582.89</v>
      </c>
      <c r="F11" s="6">
        <v>163947.94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0" t="s">
        <v>107</v>
      </c>
      <c r="B12" s="20" t="s">
        <v>108</v>
      </c>
      <c r="C12" s="6">
        <v>1144294.83</v>
      </c>
      <c r="D12" s="6">
        <v>1144294.83</v>
      </c>
      <c r="E12" s="6">
        <v>1047582.89</v>
      </c>
      <c r="F12" s="6">
        <v>96711.94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1" t="s">
        <v>109</v>
      </c>
      <c r="B13" s="21" t="s">
        <v>110</v>
      </c>
      <c r="C13" s="6">
        <v>847582.89</v>
      </c>
      <c r="D13" s="6">
        <v>847582.89</v>
      </c>
      <c r="E13" s="6">
        <v>847582.89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111</v>
      </c>
      <c r="B14" s="21" t="s">
        <v>112</v>
      </c>
      <c r="C14" s="6">
        <v>296711.94</v>
      </c>
      <c r="D14" s="6">
        <v>296711.94</v>
      </c>
      <c r="E14" s="6">
        <v>200000</v>
      </c>
      <c r="F14" s="6">
        <v>96711.94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0" t="s">
        <v>113</v>
      </c>
      <c r="B15" s="20" t="s">
        <v>114</v>
      </c>
      <c r="C15" s="6">
        <v>67236</v>
      </c>
      <c r="D15" s="6">
        <v>67236</v>
      </c>
      <c r="E15" s="6"/>
      <c r="F15" s="6">
        <v>67236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115</v>
      </c>
      <c r="B16" s="21" t="s">
        <v>116</v>
      </c>
      <c r="C16" s="6">
        <v>67236</v>
      </c>
      <c r="D16" s="6">
        <v>67236</v>
      </c>
      <c r="E16" s="6"/>
      <c r="F16" s="6">
        <v>67236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19" t="s">
        <v>117</v>
      </c>
      <c r="B17" s="19" t="s">
        <v>118</v>
      </c>
      <c r="C17" s="6">
        <v>21189.57</v>
      </c>
      <c r="D17" s="6">
        <v>21189.57</v>
      </c>
      <c r="E17" s="6">
        <v>21189.57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0" t="s">
        <v>119</v>
      </c>
      <c r="B18" s="20" t="s">
        <v>120</v>
      </c>
      <c r="C18" s="6">
        <v>21189.57</v>
      </c>
      <c r="D18" s="6">
        <v>21189.57</v>
      </c>
      <c r="E18" s="6">
        <v>21189.57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1" t="s">
        <v>121</v>
      </c>
      <c r="B19" s="21" t="s">
        <v>122</v>
      </c>
      <c r="C19" s="6">
        <v>21189.57</v>
      </c>
      <c r="D19" s="6">
        <v>21189.57</v>
      </c>
      <c r="E19" s="6">
        <v>21189.57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19" t="s">
        <v>123</v>
      </c>
      <c r="B20" s="19" t="s">
        <v>124</v>
      </c>
      <c r="C20" s="6">
        <v>635687.16</v>
      </c>
      <c r="D20" s="6">
        <v>635687.16</v>
      </c>
      <c r="E20" s="6">
        <v>635687.16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0" t="s">
        <v>125</v>
      </c>
      <c r="B21" s="20" t="s">
        <v>126</v>
      </c>
      <c r="C21" s="6">
        <v>635687.16</v>
      </c>
      <c r="D21" s="6">
        <v>635687.16</v>
      </c>
      <c r="E21" s="6">
        <v>635687.16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1" t="s">
        <v>127</v>
      </c>
      <c r="B22" s="21" t="s">
        <v>128</v>
      </c>
      <c r="C22" s="6">
        <v>635687.16</v>
      </c>
      <c r="D22" s="6">
        <v>635687.16</v>
      </c>
      <c r="E22" s="6">
        <v>635687.16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112" t="s">
        <v>55</v>
      </c>
      <c r="B23" s="113"/>
      <c r="C23" s="6">
        <v>10003883.92</v>
      </c>
      <c r="D23" s="6">
        <v>8040135.1100000003</v>
      </c>
      <c r="E23" s="6">
        <v>7797488.6200000001</v>
      </c>
      <c r="F23" s="6">
        <v>242646.49</v>
      </c>
      <c r="G23" s="6"/>
      <c r="H23" s="6"/>
      <c r="I23" s="6"/>
      <c r="J23" s="6">
        <v>1963748.81</v>
      </c>
      <c r="K23" s="6">
        <v>92939</v>
      </c>
      <c r="L23" s="6"/>
      <c r="M23" s="6">
        <v>1835809.81</v>
      </c>
      <c r="N23" s="6"/>
      <c r="O23" s="6">
        <v>35000</v>
      </c>
    </row>
  </sheetData>
  <mergeCells count="12">
    <mergeCell ref="A1:O1"/>
    <mergeCell ref="A2:O2"/>
    <mergeCell ref="A3:B3"/>
    <mergeCell ref="A23:B23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F048-8D97-BCEE-65D1-619EB7E1A31E}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129</v>
      </c>
    </row>
    <row r="2" spans="1:4" ht="41.25" customHeight="1">
      <c r="A2" s="87" t="str">
        <f>"2026"&amp;"年部门财政拨款收支预算总表"</f>
        <v>2026年部门财政拨款收支预算总表</v>
      </c>
      <c r="B2" s="88"/>
      <c r="C2" s="88"/>
      <c r="D2" s="88"/>
    </row>
    <row r="3" spans="1:4" ht="17.25" customHeight="1">
      <c r="A3" s="89" t="str">
        <f>"单位名称："&amp;"全部"</f>
        <v>单位名称：全部</v>
      </c>
      <c r="B3" s="90"/>
      <c r="D3" s="1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130</v>
      </c>
      <c r="B6" s="6">
        <v>7961436.5599999996</v>
      </c>
      <c r="C6" s="5" t="s">
        <v>131</v>
      </c>
      <c r="D6" s="6">
        <v>8040135.1100000003</v>
      </c>
    </row>
    <row r="7" spans="1:4" ht="16.5" customHeight="1">
      <c r="A7" s="5" t="s">
        <v>132</v>
      </c>
      <c r="B7" s="6">
        <v>7961436.5599999996</v>
      </c>
      <c r="C7" s="5" t="s">
        <v>133</v>
      </c>
      <c r="D7" s="6"/>
    </row>
    <row r="8" spans="1:4" ht="16.5" customHeight="1">
      <c r="A8" s="5" t="s">
        <v>134</v>
      </c>
      <c r="B8" s="6"/>
      <c r="C8" s="5" t="s">
        <v>135</v>
      </c>
      <c r="D8" s="6"/>
    </row>
    <row r="9" spans="1:4" ht="16.5" customHeight="1">
      <c r="A9" s="5" t="s">
        <v>136</v>
      </c>
      <c r="B9" s="6"/>
      <c r="C9" s="5" t="s">
        <v>137</v>
      </c>
      <c r="D9" s="6"/>
    </row>
    <row r="10" spans="1:4" ht="16.5" customHeight="1">
      <c r="A10" s="5" t="s">
        <v>138</v>
      </c>
      <c r="B10" s="6">
        <v>78698.55</v>
      </c>
      <c r="C10" s="5" t="s">
        <v>139</v>
      </c>
      <c r="D10" s="6"/>
    </row>
    <row r="11" spans="1:4" ht="16.5" customHeight="1">
      <c r="A11" s="5" t="s">
        <v>132</v>
      </c>
      <c r="B11" s="6">
        <v>78698.55</v>
      </c>
      <c r="C11" s="5" t="s">
        <v>140</v>
      </c>
      <c r="D11" s="6">
        <v>6171727.5499999998</v>
      </c>
    </row>
    <row r="12" spans="1:4" ht="16.5" customHeight="1">
      <c r="A12" s="9" t="s">
        <v>134</v>
      </c>
      <c r="B12" s="6"/>
      <c r="C12" s="23" t="s">
        <v>141</v>
      </c>
      <c r="D12" s="6"/>
    </row>
    <row r="13" spans="1:4" ht="16.5" customHeight="1">
      <c r="A13" s="9" t="s">
        <v>136</v>
      </c>
      <c r="B13" s="6"/>
      <c r="C13" s="23" t="s">
        <v>142</v>
      </c>
      <c r="D13" s="6"/>
    </row>
    <row r="14" spans="1:4" ht="16.5" customHeight="1">
      <c r="A14" s="10"/>
      <c r="B14" s="6"/>
      <c r="C14" s="23" t="s">
        <v>143</v>
      </c>
      <c r="D14" s="6">
        <v>1211530.83</v>
      </c>
    </row>
    <row r="15" spans="1:4" ht="16.5" customHeight="1">
      <c r="A15" s="10"/>
      <c r="B15" s="6"/>
      <c r="C15" s="23" t="s">
        <v>144</v>
      </c>
      <c r="D15" s="6">
        <v>21189.57</v>
      </c>
    </row>
    <row r="16" spans="1:4" ht="16.5" customHeight="1">
      <c r="A16" s="10"/>
      <c r="B16" s="6"/>
      <c r="C16" s="23" t="s">
        <v>145</v>
      </c>
      <c r="D16" s="6"/>
    </row>
    <row r="17" spans="1:4" ht="16.5" customHeight="1">
      <c r="A17" s="10"/>
      <c r="B17" s="6"/>
      <c r="C17" s="23" t="s">
        <v>146</v>
      </c>
      <c r="D17" s="6"/>
    </row>
    <row r="18" spans="1:4" ht="16.5" customHeight="1">
      <c r="A18" s="10"/>
      <c r="B18" s="6"/>
      <c r="C18" s="23" t="s">
        <v>147</v>
      </c>
      <c r="D18" s="6"/>
    </row>
    <row r="19" spans="1:4" ht="16.5" customHeight="1">
      <c r="A19" s="10"/>
      <c r="B19" s="6"/>
      <c r="C19" s="23" t="s">
        <v>148</v>
      </c>
      <c r="D19" s="6"/>
    </row>
    <row r="20" spans="1:4" ht="16.5" customHeight="1">
      <c r="A20" s="10"/>
      <c r="B20" s="6"/>
      <c r="C20" s="23" t="s">
        <v>149</v>
      </c>
      <c r="D20" s="6"/>
    </row>
    <row r="21" spans="1:4" ht="16.5" customHeight="1">
      <c r="A21" s="10"/>
      <c r="B21" s="6"/>
      <c r="C21" s="23" t="s">
        <v>150</v>
      </c>
      <c r="D21" s="6"/>
    </row>
    <row r="22" spans="1:4" ht="16.5" customHeight="1">
      <c r="A22" s="10"/>
      <c r="B22" s="6"/>
      <c r="C22" s="23" t="s">
        <v>151</v>
      </c>
      <c r="D22" s="6"/>
    </row>
    <row r="23" spans="1:4" ht="16.5" customHeight="1">
      <c r="A23" s="10"/>
      <c r="B23" s="6"/>
      <c r="C23" s="23" t="s">
        <v>152</v>
      </c>
      <c r="D23" s="6"/>
    </row>
    <row r="24" spans="1:4" ht="16.5" customHeight="1">
      <c r="A24" s="10"/>
      <c r="B24" s="6"/>
      <c r="C24" s="23" t="s">
        <v>153</v>
      </c>
      <c r="D24" s="6"/>
    </row>
    <row r="25" spans="1:4" ht="16.5" customHeight="1">
      <c r="A25" s="10"/>
      <c r="B25" s="6"/>
      <c r="C25" s="23" t="s">
        <v>154</v>
      </c>
      <c r="D25" s="6">
        <v>635687.16</v>
      </c>
    </row>
    <row r="26" spans="1:4" ht="16.5" customHeight="1">
      <c r="A26" s="10"/>
      <c r="B26" s="6"/>
      <c r="C26" s="23" t="s">
        <v>155</v>
      </c>
      <c r="D26" s="6"/>
    </row>
    <row r="27" spans="1:4" ht="16.5" customHeight="1">
      <c r="A27" s="10"/>
      <c r="B27" s="6"/>
      <c r="C27" s="23" t="s">
        <v>156</v>
      </c>
      <c r="D27" s="6"/>
    </row>
    <row r="28" spans="1:4" ht="16.5" customHeight="1">
      <c r="A28" s="10"/>
      <c r="B28" s="6"/>
      <c r="C28" s="23" t="s">
        <v>157</v>
      </c>
      <c r="D28" s="6"/>
    </row>
    <row r="29" spans="1:4" ht="16.5" customHeight="1">
      <c r="A29" s="10"/>
      <c r="B29" s="6"/>
      <c r="C29" s="23" t="s">
        <v>158</v>
      </c>
      <c r="D29" s="6"/>
    </row>
    <row r="30" spans="1:4" ht="16.5" customHeight="1">
      <c r="A30" s="10"/>
      <c r="B30" s="6"/>
      <c r="C30" s="23" t="s">
        <v>159</v>
      </c>
      <c r="D30" s="6"/>
    </row>
    <row r="31" spans="1:4" ht="16.5" customHeight="1">
      <c r="A31" s="10"/>
      <c r="B31" s="6"/>
      <c r="C31" s="9" t="s">
        <v>160</v>
      </c>
      <c r="D31" s="6"/>
    </row>
    <row r="32" spans="1:4" ht="16.5" customHeight="1">
      <c r="A32" s="10"/>
      <c r="B32" s="6"/>
      <c r="C32" s="9" t="s">
        <v>161</v>
      </c>
      <c r="D32" s="6"/>
    </row>
    <row r="33" spans="1:4" ht="16.5" customHeight="1">
      <c r="A33" s="10"/>
      <c r="B33" s="6"/>
      <c r="C33" s="24" t="s">
        <v>162</v>
      </c>
      <c r="D33" s="6"/>
    </row>
    <row r="34" spans="1:4" ht="15" customHeight="1">
      <c r="A34" s="11" t="s">
        <v>50</v>
      </c>
      <c r="B34" s="25">
        <v>8040135.1100000003</v>
      </c>
      <c r="C34" s="11" t="s">
        <v>51</v>
      </c>
      <c r="D34" s="25">
        <v>8040135.1100000003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6A03-B8BA-6E1E-82A9-0766131522B8}">
  <sheetPr>
    <outlinePr summaryRight="0"/>
    <pageSetUpPr fitToPage="1"/>
  </sheetPr>
  <dimension ref="A1:G23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163</v>
      </c>
    </row>
    <row r="2" spans="1:7" ht="41.25" customHeight="1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28" t="str">
        <f>"单位名称："&amp;"全部"</f>
        <v>单位名称：全部</v>
      </c>
      <c r="F3" s="29"/>
      <c r="G3" s="3" t="s">
        <v>1</v>
      </c>
    </row>
    <row r="4" spans="1:7" ht="20.25" customHeight="1">
      <c r="A4" s="125" t="s">
        <v>164</v>
      </c>
      <c r="B4" s="126"/>
      <c r="C4" s="134" t="s">
        <v>55</v>
      </c>
      <c r="D4" s="131" t="s">
        <v>75</v>
      </c>
      <c r="E4" s="132"/>
      <c r="F4" s="133"/>
      <c r="G4" s="129" t="s">
        <v>76</v>
      </c>
    </row>
    <row r="5" spans="1:7" ht="20.25" customHeight="1">
      <c r="A5" s="30" t="s">
        <v>72</v>
      </c>
      <c r="B5" s="30" t="s">
        <v>73</v>
      </c>
      <c r="C5" s="135"/>
      <c r="D5" s="32" t="s">
        <v>57</v>
      </c>
      <c r="E5" s="32" t="s">
        <v>165</v>
      </c>
      <c r="F5" s="32" t="s">
        <v>166</v>
      </c>
      <c r="G5" s="130"/>
    </row>
    <row r="6" spans="1:7" ht="15" customHeight="1">
      <c r="A6" s="33" t="s">
        <v>82</v>
      </c>
      <c r="B6" s="33" t="s">
        <v>83</v>
      </c>
      <c r="C6" s="33" t="s">
        <v>84</v>
      </c>
      <c r="D6" s="33" t="s">
        <v>85</v>
      </c>
      <c r="E6" s="33" t="s">
        <v>86</v>
      </c>
      <c r="F6" s="33" t="s">
        <v>87</v>
      </c>
      <c r="G6" s="33" t="s">
        <v>88</v>
      </c>
    </row>
    <row r="7" spans="1:7" ht="18" customHeight="1">
      <c r="A7" s="24" t="s">
        <v>97</v>
      </c>
      <c r="B7" s="24" t="s">
        <v>98</v>
      </c>
      <c r="C7" s="6">
        <v>6171727.5499999998</v>
      </c>
      <c r="D7" s="6">
        <v>6093029</v>
      </c>
      <c r="E7" s="6">
        <v>6069629</v>
      </c>
      <c r="F7" s="6">
        <v>23400</v>
      </c>
      <c r="G7" s="6">
        <v>78698.55</v>
      </c>
    </row>
    <row r="8" spans="1:7" ht="18" customHeight="1">
      <c r="A8" s="34" t="s">
        <v>99</v>
      </c>
      <c r="B8" s="34" t="s">
        <v>100</v>
      </c>
      <c r="C8" s="6">
        <v>6171727.5499999998</v>
      </c>
      <c r="D8" s="6">
        <v>6093029</v>
      </c>
      <c r="E8" s="6">
        <v>6069629</v>
      </c>
      <c r="F8" s="6">
        <v>23400</v>
      </c>
      <c r="G8" s="6">
        <v>78698.55</v>
      </c>
    </row>
    <row r="9" spans="1:7" ht="18" customHeight="1">
      <c r="A9" s="35" t="s">
        <v>101</v>
      </c>
      <c r="B9" s="35" t="s">
        <v>102</v>
      </c>
      <c r="C9" s="6">
        <v>2980</v>
      </c>
      <c r="D9" s="6"/>
      <c r="E9" s="6"/>
      <c r="F9" s="6"/>
      <c r="G9" s="6">
        <v>2980</v>
      </c>
    </row>
    <row r="10" spans="1:7" ht="18" customHeight="1">
      <c r="A10" s="35" t="s">
        <v>103</v>
      </c>
      <c r="B10" s="35" t="s">
        <v>104</v>
      </c>
      <c r="C10" s="6">
        <v>6168747.5499999998</v>
      </c>
      <c r="D10" s="6">
        <v>6093029</v>
      </c>
      <c r="E10" s="6">
        <v>6069629</v>
      </c>
      <c r="F10" s="6">
        <v>23400</v>
      </c>
      <c r="G10" s="6">
        <v>75718.55</v>
      </c>
    </row>
    <row r="11" spans="1:7" ht="18" customHeight="1">
      <c r="A11" s="24" t="s">
        <v>105</v>
      </c>
      <c r="B11" s="24" t="s">
        <v>106</v>
      </c>
      <c r="C11" s="6">
        <v>1211530.83</v>
      </c>
      <c r="D11" s="6">
        <v>1047582.89</v>
      </c>
      <c r="E11" s="6">
        <v>1047582.89</v>
      </c>
      <c r="F11" s="6"/>
      <c r="G11" s="6">
        <v>163947.94</v>
      </c>
    </row>
    <row r="12" spans="1:7" ht="18" customHeight="1">
      <c r="A12" s="34" t="s">
        <v>107</v>
      </c>
      <c r="B12" s="34" t="s">
        <v>108</v>
      </c>
      <c r="C12" s="6">
        <v>1144294.83</v>
      </c>
      <c r="D12" s="6">
        <v>1047582.89</v>
      </c>
      <c r="E12" s="6">
        <v>1047582.89</v>
      </c>
      <c r="F12" s="6"/>
      <c r="G12" s="6">
        <v>96711.94</v>
      </c>
    </row>
    <row r="13" spans="1:7" ht="18" customHeight="1">
      <c r="A13" s="35" t="s">
        <v>109</v>
      </c>
      <c r="B13" s="35" t="s">
        <v>110</v>
      </c>
      <c r="C13" s="6">
        <v>847582.89</v>
      </c>
      <c r="D13" s="6">
        <v>847582.89</v>
      </c>
      <c r="E13" s="6">
        <v>847582.89</v>
      </c>
      <c r="F13" s="6"/>
      <c r="G13" s="6"/>
    </row>
    <row r="14" spans="1:7" ht="18" customHeight="1">
      <c r="A14" s="35" t="s">
        <v>111</v>
      </c>
      <c r="B14" s="35" t="s">
        <v>112</v>
      </c>
      <c r="C14" s="6">
        <v>296711.94</v>
      </c>
      <c r="D14" s="6">
        <v>200000</v>
      </c>
      <c r="E14" s="6">
        <v>200000</v>
      </c>
      <c r="F14" s="6"/>
      <c r="G14" s="6">
        <v>96711.94</v>
      </c>
    </row>
    <row r="15" spans="1:7" ht="18" customHeight="1">
      <c r="A15" s="34" t="s">
        <v>113</v>
      </c>
      <c r="B15" s="34" t="s">
        <v>114</v>
      </c>
      <c r="C15" s="6">
        <v>67236</v>
      </c>
      <c r="D15" s="6"/>
      <c r="E15" s="6"/>
      <c r="F15" s="6"/>
      <c r="G15" s="6">
        <v>67236</v>
      </c>
    </row>
    <row r="16" spans="1:7" ht="18" customHeight="1">
      <c r="A16" s="35" t="s">
        <v>115</v>
      </c>
      <c r="B16" s="35" t="s">
        <v>116</v>
      </c>
      <c r="C16" s="6">
        <v>67236</v>
      </c>
      <c r="D16" s="6"/>
      <c r="E16" s="6"/>
      <c r="F16" s="6"/>
      <c r="G16" s="6">
        <v>67236</v>
      </c>
    </row>
    <row r="17" spans="1:7" ht="18" customHeight="1">
      <c r="A17" s="24" t="s">
        <v>117</v>
      </c>
      <c r="B17" s="24" t="s">
        <v>118</v>
      </c>
      <c r="C17" s="6">
        <v>21189.57</v>
      </c>
      <c r="D17" s="6">
        <v>21189.57</v>
      </c>
      <c r="E17" s="6">
        <v>21189.57</v>
      </c>
      <c r="F17" s="6"/>
      <c r="G17" s="6"/>
    </row>
    <row r="18" spans="1:7" ht="18" customHeight="1">
      <c r="A18" s="34" t="s">
        <v>119</v>
      </c>
      <c r="B18" s="34" t="s">
        <v>120</v>
      </c>
      <c r="C18" s="6">
        <v>21189.57</v>
      </c>
      <c r="D18" s="6">
        <v>21189.57</v>
      </c>
      <c r="E18" s="6">
        <v>21189.57</v>
      </c>
      <c r="F18" s="6"/>
      <c r="G18" s="6"/>
    </row>
    <row r="19" spans="1:7" ht="18" customHeight="1">
      <c r="A19" s="35" t="s">
        <v>121</v>
      </c>
      <c r="B19" s="35" t="s">
        <v>122</v>
      </c>
      <c r="C19" s="6">
        <v>21189.57</v>
      </c>
      <c r="D19" s="6">
        <v>21189.57</v>
      </c>
      <c r="E19" s="6">
        <v>21189.57</v>
      </c>
      <c r="F19" s="6"/>
      <c r="G19" s="6"/>
    </row>
    <row r="20" spans="1:7" ht="18" customHeight="1">
      <c r="A20" s="24" t="s">
        <v>123</v>
      </c>
      <c r="B20" s="24" t="s">
        <v>124</v>
      </c>
      <c r="C20" s="6">
        <v>635687.16</v>
      </c>
      <c r="D20" s="6">
        <v>635687.16</v>
      </c>
      <c r="E20" s="6">
        <v>635687.16</v>
      </c>
      <c r="F20" s="6"/>
      <c r="G20" s="6"/>
    </row>
    <row r="21" spans="1:7" ht="18" customHeight="1">
      <c r="A21" s="34" t="s">
        <v>125</v>
      </c>
      <c r="B21" s="34" t="s">
        <v>126</v>
      </c>
      <c r="C21" s="6">
        <v>635687.16</v>
      </c>
      <c r="D21" s="6">
        <v>635687.16</v>
      </c>
      <c r="E21" s="6">
        <v>635687.16</v>
      </c>
      <c r="F21" s="6"/>
      <c r="G21" s="6"/>
    </row>
    <row r="22" spans="1:7" ht="18" customHeight="1">
      <c r="A22" s="35" t="s">
        <v>127</v>
      </c>
      <c r="B22" s="35" t="s">
        <v>128</v>
      </c>
      <c r="C22" s="6">
        <v>635687.16</v>
      </c>
      <c r="D22" s="6">
        <v>635687.16</v>
      </c>
      <c r="E22" s="6">
        <v>635687.16</v>
      </c>
      <c r="F22" s="6"/>
      <c r="G22" s="6"/>
    </row>
    <row r="23" spans="1:7" ht="18" customHeight="1">
      <c r="A23" s="127" t="s">
        <v>167</v>
      </c>
      <c r="B23" s="128" t="s">
        <v>167</v>
      </c>
      <c r="C23" s="6">
        <v>8040135.1100000003</v>
      </c>
      <c r="D23" s="6">
        <v>7797488.6200000001</v>
      </c>
      <c r="E23" s="6">
        <v>7774088.6200000001</v>
      </c>
      <c r="F23" s="6">
        <v>23400</v>
      </c>
      <c r="G23" s="6">
        <v>242646.49</v>
      </c>
    </row>
  </sheetData>
  <mergeCells count="6">
    <mergeCell ref="A2:G2"/>
    <mergeCell ref="A4:B4"/>
    <mergeCell ref="A23:B23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D818-51ED-8655-69B3-053BCC3394CB}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22"/>
      <c r="F1" s="38" t="s">
        <v>168</v>
      </c>
    </row>
    <row r="2" spans="1:6" ht="41.25" customHeight="1">
      <c r="A2" s="136" t="str">
        <f>"2026"&amp;"年一般公共预算“三公”经费支出预算表"</f>
        <v>2026年一般公共预算“三公”经费支出预算表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"单位名称："&amp;"全部"</f>
        <v>单位名称：全部</v>
      </c>
      <c r="B3" s="140"/>
      <c r="D3" s="37"/>
      <c r="E3" s="22"/>
      <c r="F3" s="2" t="s">
        <v>1</v>
      </c>
    </row>
    <row r="4" spans="1:6" ht="27" customHeight="1">
      <c r="A4" s="141" t="s">
        <v>169</v>
      </c>
      <c r="B4" s="141" t="s">
        <v>170</v>
      </c>
      <c r="C4" s="95" t="s">
        <v>171</v>
      </c>
      <c r="D4" s="141"/>
      <c r="E4" s="144"/>
      <c r="F4" s="141" t="s">
        <v>172</v>
      </c>
    </row>
    <row r="5" spans="1:6" ht="28.5" customHeight="1">
      <c r="A5" s="142"/>
      <c r="B5" s="143"/>
      <c r="C5" s="39" t="s">
        <v>57</v>
      </c>
      <c r="D5" s="39" t="s">
        <v>173</v>
      </c>
      <c r="E5" s="39" t="s">
        <v>174</v>
      </c>
      <c r="F5" s="145"/>
    </row>
    <row r="6" spans="1:6" ht="17.25" customHeight="1">
      <c r="A6" s="18" t="s">
        <v>82</v>
      </c>
      <c r="B6" s="18" t="s">
        <v>83</v>
      </c>
      <c r="C6" s="18" t="s">
        <v>84</v>
      </c>
      <c r="D6" s="18" t="s">
        <v>85</v>
      </c>
      <c r="E6" s="18" t="s">
        <v>86</v>
      </c>
      <c r="F6" s="18" t="s">
        <v>87</v>
      </c>
    </row>
    <row r="7" spans="1:6" ht="17.25" customHeight="1">
      <c r="A7" s="6"/>
      <c r="B7" s="6"/>
      <c r="C7" s="6"/>
      <c r="D7" s="6"/>
      <c r="E7" s="6"/>
      <c r="F7" s="6"/>
    </row>
    <row r="8" spans="1:6" ht="14.25" customHeight="1">
      <c r="A8" s="86" t="s">
        <v>352</v>
      </c>
      <c r="B8" s="86"/>
    </row>
  </sheetData>
  <mergeCells count="6"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fitToWidth="0" fitToHeight="0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EAA9-6279-3625-8E1D-EDDEBDC34974}">
  <sheetPr>
    <outlinePr summaryRight="0"/>
    <pageSetUpPr fitToPage="1"/>
  </sheetPr>
  <dimension ref="A1:X22"/>
  <sheetViews>
    <sheetView showZeros="0" topLeftCell="G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26"/>
      <c r="C1" s="40"/>
      <c r="E1" s="41"/>
      <c r="F1" s="41"/>
      <c r="G1" s="41"/>
      <c r="H1" s="41"/>
      <c r="I1" s="42"/>
      <c r="J1" s="42"/>
      <c r="K1" s="42"/>
      <c r="L1" s="42"/>
      <c r="M1" s="42"/>
      <c r="N1" s="42"/>
      <c r="R1" s="42"/>
      <c r="V1" s="40"/>
      <c r="X1" s="43" t="s">
        <v>175</v>
      </c>
    </row>
    <row r="2" spans="1:24" ht="45.75" customHeight="1">
      <c r="A2" s="146" t="str">
        <f>"2026"&amp;"年部门基本支出预算表"</f>
        <v>2026年部门基本支出预算表</v>
      </c>
      <c r="B2" s="147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47"/>
      <c r="Q2" s="147"/>
      <c r="R2" s="146"/>
      <c r="S2" s="146"/>
      <c r="T2" s="146"/>
      <c r="U2" s="146"/>
      <c r="V2" s="146"/>
      <c r="W2" s="146"/>
      <c r="X2" s="146"/>
    </row>
    <row r="3" spans="1:24" ht="18.75" customHeight="1">
      <c r="A3" s="148" t="str">
        <f>"单位名称："&amp;"全部"</f>
        <v>单位名称：全部</v>
      </c>
      <c r="B3" s="149"/>
      <c r="C3" s="150"/>
      <c r="D3" s="150"/>
      <c r="E3" s="150"/>
      <c r="F3" s="150"/>
      <c r="G3" s="150"/>
      <c r="H3" s="150"/>
      <c r="I3" s="44"/>
      <c r="J3" s="44"/>
      <c r="K3" s="44"/>
      <c r="L3" s="44"/>
      <c r="M3" s="44"/>
      <c r="N3" s="44"/>
      <c r="O3" s="45"/>
      <c r="P3" s="45"/>
      <c r="Q3" s="45"/>
      <c r="R3" s="44"/>
      <c r="V3" s="40"/>
      <c r="X3" s="43" t="s">
        <v>1</v>
      </c>
    </row>
    <row r="4" spans="1:24" ht="18" customHeight="1">
      <c r="A4" s="151" t="s">
        <v>176</v>
      </c>
      <c r="B4" s="151" t="s">
        <v>177</v>
      </c>
      <c r="C4" s="151" t="s">
        <v>178</v>
      </c>
      <c r="D4" s="151" t="s">
        <v>179</v>
      </c>
      <c r="E4" s="151" t="s">
        <v>180</v>
      </c>
      <c r="F4" s="151" t="s">
        <v>181</v>
      </c>
      <c r="G4" s="151" t="s">
        <v>182</v>
      </c>
      <c r="H4" s="151" t="s">
        <v>183</v>
      </c>
      <c r="I4" s="131" t="s">
        <v>184</v>
      </c>
      <c r="J4" s="156" t="s">
        <v>184</v>
      </c>
      <c r="K4" s="156"/>
      <c r="L4" s="156"/>
      <c r="M4" s="156"/>
      <c r="N4" s="156"/>
      <c r="O4" s="132"/>
      <c r="P4" s="132"/>
      <c r="Q4" s="132"/>
      <c r="R4" s="159" t="s">
        <v>61</v>
      </c>
      <c r="S4" s="156" t="s">
        <v>62</v>
      </c>
      <c r="T4" s="156"/>
      <c r="U4" s="156"/>
      <c r="V4" s="156"/>
      <c r="W4" s="156"/>
      <c r="X4" s="157"/>
    </row>
    <row r="5" spans="1:24" ht="18" customHeight="1">
      <c r="A5" s="152"/>
      <c r="B5" s="153"/>
      <c r="C5" s="155"/>
      <c r="D5" s="152"/>
      <c r="E5" s="152"/>
      <c r="F5" s="152"/>
      <c r="G5" s="152"/>
      <c r="H5" s="152"/>
      <c r="I5" s="134" t="s">
        <v>185</v>
      </c>
      <c r="J5" s="131" t="s">
        <v>58</v>
      </c>
      <c r="K5" s="156"/>
      <c r="L5" s="156"/>
      <c r="M5" s="156"/>
      <c r="N5" s="157"/>
      <c r="O5" s="161" t="s">
        <v>186</v>
      </c>
      <c r="P5" s="132"/>
      <c r="Q5" s="133"/>
      <c r="R5" s="151" t="s">
        <v>61</v>
      </c>
      <c r="S5" s="131" t="s">
        <v>62</v>
      </c>
      <c r="T5" s="159" t="s">
        <v>64</v>
      </c>
      <c r="U5" s="156" t="s">
        <v>62</v>
      </c>
      <c r="V5" s="159" t="s">
        <v>66</v>
      </c>
      <c r="W5" s="159" t="s">
        <v>67</v>
      </c>
      <c r="X5" s="160" t="s">
        <v>68</v>
      </c>
    </row>
    <row r="6" spans="1:24" ht="19.5" customHeight="1">
      <c r="A6" s="153"/>
      <c r="B6" s="153"/>
      <c r="C6" s="153"/>
      <c r="D6" s="153"/>
      <c r="E6" s="153"/>
      <c r="F6" s="153"/>
      <c r="G6" s="153"/>
      <c r="H6" s="153"/>
      <c r="I6" s="153"/>
      <c r="J6" s="162" t="s">
        <v>187</v>
      </c>
      <c r="K6" s="151" t="s">
        <v>188</v>
      </c>
      <c r="L6" s="151" t="s">
        <v>189</v>
      </c>
      <c r="M6" s="151" t="s">
        <v>190</v>
      </c>
      <c r="N6" s="151" t="s">
        <v>191</v>
      </c>
      <c r="O6" s="151" t="s">
        <v>58</v>
      </c>
      <c r="P6" s="151" t="s">
        <v>59</v>
      </c>
      <c r="Q6" s="151" t="s">
        <v>60</v>
      </c>
      <c r="R6" s="153"/>
      <c r="S6" s="151" t="s">
        <v>57</v>
      </c>
      <c r="T6" s="151" t="s">
        <v>64</v>
      </c>
      <c r="U6" s="151" t="s">
        <v>192</v>
      </c>
      <c r="V6" s="151" t="s">
        <v>66</v>
      </c>
      <c r="W6" s="151" t="s">
        <v>67</v>
      </c>
      <c r="X6" s="151" t="s">
        <v>68</v>
      </c>
    </row>
    <row r="7" spans="1:24" ht="37.5" customHeight="1">
      <c r="A7" s="154"/>
      <c r="B7" s="135"/>
      <c r="C7" s="154"/>
      <c r="D7" s="154"/>
      <c r="E7" s="154"/>
      <c r="F7" s="154"/>
      <c r="G7" s="154"/>
      <c r="H7" s="154"/>
      <c r="I7" s="154"/>
      <c r="J7" s="163" t="s">
        <v>57</v>
      </c>
      <c r="K7" s="158" t="s">
        <v>193</v>
      </c>
      <c r="L7" s="158" t="s">
        <v>189</v>
      </c>
      <c r="M7" s="158" t="s">
        <v>190</v>
      </c>
      <c r="N7" s="158" t="s">
        <v>191</v>
      </c>
      <c r="O7" s="158" t="s">
        <v>189</v>
      </c>
      <c r="P7" s="158" t="s">
        <v>190</v>
      </c>
      <c r="Q7" s="158" t="s">
        <v>191</v>
      </c>
      <c r="R7" s="158" t="s">
        <v>61</v>
      </c>
      <c r="S7" s="158" t="s">
        <v>57</v>
      </c>
      <c r="T7" s="158" t="s">
        <v>64</v>
      </c>
      <c r="U7" s="158" t="s">
        <v>192</v>
      </c>
      <c r="V7" s="158" t="s">
        <v>66</v>
      </c>
      <c r="W7" s="158" t="s">
        <v>67</v>
      </c>
      <c r="X7" s="158" t="s">
        <v>68</v>
      </c>
    </row>
    <row r="8" spans="1:24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  <c r="X8" s="48">
        <v>24</v>
      </c>
    </row>
    <row r="9" spans="1:24" ht="20.25" customHeight="1">
      <c r="A9" s="9" t="s">
        <v>194</v>
      </c>
      <c r="B9" s="9" t="s">
        <v>70</v>
      </c>
      <c r="C9" s="9" t="s">
        <v>195</v>
      </c>
      <c r="D9" s="9" t="s">
        <v>196</v>
      </c>
      <c r="E9" s="9" t="s">
        <v>103</v>
      </c>
      <c r="F9" s="9" t="s">
        <v>104</v>
      </c>
      <c r="G9" s="9" t="s">
        <v>197</v>
      </c>
      <c r="H9" s="9" t="s">
        <v>198</v>
      </c>
      <c r="I9" s="6">
        <v>2500188</v>
      </c>
      <c r="J9" s="6">
        <v>2500188</v>
      </c>
      <c r="K9" s="6"/>
      <c r="L9" s="6"/>
      <c r="M9" s="6">
        <v>2500188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194</v>
      </c>
      <c r="B10" s="9" t="s">
        <v>70</v>
      </c>
      <c r="C10" s="9" t="s">
        <v>199</v>
      </c>
      <c r="D10" s="9" t="s">
        <v>200</v>
      </c>
      <c r="E10" s="9" t="s">
        <v>103</v>
      </c>
      <c r="F10" s="9" t="s">
        <v>104</v>
      </c>
      <c r="G10" s="9" t="s">
        <v>201</v>
      </c>
      <c r="H10" s="9" t="s">
        <v>200</v>
      </c>
      <c r="I10" s="6">
        <v>23400</v>
      </c>
      <c r="J10" s="6">
        <v>23400</v>
      </c>
      <c r="K10" s="49"/>
      <c r="L10" s="49"/>
      <c r="M10" s="6">
        <v>23400</v>
      </c>
      <c r="N10" s="49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194</v>
      </c>
      <c r="B11" s="9" t="s">
        <v>70</v>
      </c>
      <c r="C11" s="9" t="s">
        <v>202</v>
      </c>
      <c r="D11" s="9" t="s">
        <v>128</v>
      </c>
      <c r="E11" s="9" t="s">
        <v>127</v>
      </c>
      <c r="F11" s="9" t="s">
        <v>128</v>
      </c>
      <c r="G11" s="9" t="s">
        <v>203</v>
      </c>
      <c r="H11" s="9" t="s">
        <v>128</v>
      </c>
      <c r="I11" s="6">
        <v>635687.16</v>
      </c>
      <c r="J11" s="6">
        <v>635687.16</v>
      </c>
      <c r="K11" s="49"/>
      <c r="L11" s="49"/>
      <c r="M11" s="6">
        <v>635687.16</v>
      </c>
      <c r="N11" s="49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194</v>
      </c>
      <c r="B12" s="9" t="s">
        <v>70</v>
      </c>
      <c r="C12" s="9" t="s">
        <v>204</v>
      </c>
      <c r="D12" s="9" t="s">
        <v>205</v>
      </c>
      <c r="E12" s="9" t="s">
        <v>103</v>
      </c>
      <c r="F12" s="9" t="s">
        <v>104</v>
      </c>
      <c r="G12" s="9" t="s">
        <v>206</v>
      </c>
      <c r="H12" s="9" t="s">
        <v>207</v>
      </c>
      <c r="I12" s="6">
        <v>327600</v>
      </c>
      <c r="J12" s="6">
        <v>327600</v>
      </c>
      <c r="K12" s="49"/>
      <c r="L12" s="49"/>
      <c r="M12" s="6">
        <v>327600</v>
      </c>
      <c r="N12" s="49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194</v>
      </c>
      <c r="B13" s="9" t="s">
        <v>70</v>
      </c>
      <c r="C13" s="9" t="s">
        <v>208</v>
      </c>
      <c r="D13" s="9" t="s">
        <v>209</v>
      </c>
      <c r="E13" s="9" t="s">
        <v>103</v>
      </c>
      <c r="F13" s="9" t="s">
        <v>104</v>
      </c>
      <c r="G13" s="9" t="s">
        <v>210</v>
      </c>
      <c r="H13" s="9" t="s">
        <v>211</v>
      </c>
      <c r="I13" s="6">
        <v>208349</v>
      </c>
      <c r="J13" s="6">
        <v>208349</v>
      </c>
      <c r="K13" s="49"/>
      <c r="L13" s="49"/>
      <c r="M13" s="6">
        <v>208349</v>
      </c>
      <c r="N13" s="49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194</v>
      </c>
      <c r="B14" s="9" t="s">
        <v>70</v>
      </c>
      <c r="C14" s="9" t="s">
        <v>212</v>
      </c>
      <c r="D14" s="9" t="s">
        <v>213</v>
      </c>
      <c r="E14" s="9" t="s">
        <v>103</v>
      </c>
      <c r="F14" s="9" t="s">
        <v>104</v>
      </c>
      <c r="G14" s="9" t="s">
        <v>214</v>
      </c>
      <c r="H14" s="9" t="s">
        <v>215</v>
      </c>
      <c r="I14" s="6">
        <v>1078224</v>
      </c>
      <c r="J14" s="6">
        <v>1078224</v>
      </c>
      <c r="K14" s="49"/>
      <c r="L14" s="49"/>
      <c r="M14" s="6">
        <v>1078224</v>
      </c>
      <c r="N14" s="49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194</v>
      </c>
      <c r="B15" s="9" t="s">
        <v>70</v>
      </c>
      <c r="C15" s="9" t="s">
        <v>212</v>
      </c>
      <c r="D15" s="9" t="s">
        <v>213</v>
      </c>
      <c r="E15" s="9" t="s">
        <v>103</v>
      </c>
      <c r="F15" s="9" t="s">
        <v>104</v>
      </c>
      <c r="G15" s="9" t="s">
        <v>214</v>
      </c>
      <c r="H15" s="9" t="s">
        <v>215</v>
      </c>
      <c r="I15" s="6">
        <v>234000</v>
      </c>
      <c r="J15" s="6">
        <v>234000</v>
      </c>
      <c r="K15" s="49"/>
      <c r="L15" s="49"/>
      <c r="M15" s="6">
        <v>234000</v>
      </c>
      <c r="N15" s="49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194</v>
      </c>
      <c r="B16" s="9" t="s">
        <v>70</v>
      </c>
      <c r="C16" s="9" t="s">
        <v>216</v>
      </c>
      <c r="D16" s="9" t="s">
        <v>217</v>
      </c>
      <c r="E16" s="9" t="s">
        <v>121</v>
      </c>
      <c r="F16" s="9" t="s">
        <v>122</v>
      </c>
      <c r="G16" s="9" t="s">
        <v>218</v>
      </c>
      <c r="H16" s="9" t="s">
        <v>219</v>
      </c>
      <c r="I16" s="6">
        <v>21189.57</v>
      </c>
      <c r="J16" s="6">
        <v>21189.57</v>
      </c>
      <c r="K16" s="49"/>
      <c r="L16" s="49"/>
      <c r="M16" s="6">
        <v>21189.57</v>
      </c>
      <c r="N16" s="49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194</v>
      </c>
      <c r="B17" s="9" t="s">
        <v>70</v>
      </c>
      <c r="C17" s="9" t="s">
        <v>220</v>
      </c>
      <c r="D17" s="9" t="s">
        <v>221</v>
      </c>
      <c r="E17" s="9" t="s">
        <v>103</v>
      </c>
      <c r="F17" s="9" t="s">
        <v>104</v>
      </c>
      <c r="G17" s="9" t="s">
        <v>206</v>
      </c>
      <c r="H17" s="9" t="s">
        <v>207</v>
      </c>
      <c r="I17" s="6">
        <v>420792</v>
      </c>
      <c r="J17" s="6">
        <v>420792</v>
      </c>
      <c r="K17" s="49"/>
      <c r="L17" s="49"/>
      <c r="M17" s="6">
        <v>420792</v>
      </c>
      <c r="N17" s="49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194</v>
      </c>
      <c r="B18" s="9" t="s">
        <v>70</v>
      </c>
      <c r="C18" s="9" t="s">
        <v>220</v>
      </c>
      <c r="D18" s="9" t="s">
        <v>221</v>
      </c>
      <c r="E18" s="9" t="s">
        <v>103</v>
      </c>
      <c r="F18" s="9" t="s">
        <v>104</v>
      </c>
      <c r="G18" s="9" t="s">
        <v>206</v>
      </c>
      <c r="H18" s="9" t="s">
        <v>207</v>
      </c>
      <c r="I18" s="6">
        <v>762240</v>
      </c>
      <c r="J18" s="6">
        <v>762240</v>
      </c>
      <c r="K18" s="49"/>
      <c r="L18" s="49"/>
      <c r="M18" s="6">
        <v>762240</v>
      </c>
      <c r="N18" s="4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194</v>
      </c>
      <c r="B19" s="9" t="s">
        <v>70</v>
      </c>
      <c r="C19" s="9" t="s">
        <v>222</v>
      </c>
      <c r="D19" s="9" t="s">
        <v>223</v>
      </c>
      <c r="E19" s="9" t="s">
        <v>109</v>
      </c>
      <c r="F19" s="9" t="s">
        <v>110</v>
      </c>
      <c r="G19" s="9" t="s">
        <v>224</v>
      </c>
      <c r="H19" s="9" t="s">
        <v>225</v>
      </c>
      <c r="I19" s="6">
        <v>847582.89</v>
      </c>
      <c r="J19" s="6">
        <v>847582.89</v>
      </c>
      <c r="K19" s="49"/>
      <c r="L19" s="49"/>
      <c r="M19" s="6">
        <v>847582.89</v>
      </c>
      <c r="N19" s="4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194</v>
      </c>
      <c r="B20" s="9" t="s">
        <v>70</v>
      </c>
      <c r="C20" s="9" t="s">
        <v>226</v>
      </c>
      <c r="D20" s="9" t="s">
        <v>227</v>
      </c>
      <c r="E20" s="9" t="s">
        <v>111</v>
      </c>
      <c r="F20" s="9" t="s">
        <v>112</v>
      </c>
      <c r="G20" s="9" t="s">
        <v>228</v>
      </c>
      <c r="H20" s="9" t="s">
        <v>227</v>
      </c>
      <c r="I20" s="6">
        <v>200000</v>
      </c>
      <c r="J20" s="6">
        <v>200000</v>
      </c>
      <c r="K20" s="49"/>
      <c r="L20" s="49"/>
      <c r="M20" s="6">
        <v>200000</v>
      </c>
      <c r="N20" s="4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194</v>
      </c>
      <c r="B21" s="9" t="s">
        <v>70</v>
      </c>
      <c r="C21" s="9" t="s">
        <v>229</v>
      </c>
      <c r="D21" s="9" t="s">
        <v>230</v>
      </c>
      <c r="E21" s="9" t="s">
        <v>103</v>
      </c>
      <c r="F21" s="9" t="s">
        <v>104</v>
      </c>
      <c r="G21" s="9" t="s">
        <v>231</v>
      </c>
      <c r="H21" s="9" t="s">
        <v>232</v>
      </c>
      <c r="I21" s="6">
        <v>538236</v>
      </c>
      <c r="J21" s="6">
        <v>538236</v>
      </c>
      <c r="K21" s="49"/>
      <c r="L21" s="49"/>
      <c r="M21" s="6">
        <v>538236</v>
      </c>
      <c r="N21" s="49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7.25" customHeight="1">
      <c r="A22" s="164" t="s">
        <v>167</v>
      </c>
      <c r="B22" s="165"/>
      <c r="C22" s="166"/>
      <c r="D22" s="166"/>
      <c r="E22" s="166"/>
      <c r="F22" s="166"/>
      <c r="G22" s="166"/>
      <c r="H22" s="167"/>
      <c r="I22" s="6">
        <v>7797488.6200000001</v>
      </c>
      <c r="J22" s="6">
        <v>7797488.6200000001</v>
      </c>
      <c r="K22" s="6"/>
      <c r="L22" s="6"/>
      <c r="M22" s="6">
        <v>7797488.6200000001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</sheetData>
  <mergeCells count="31">
    <mergeCell ref="A22:H22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0E59-9F0A-691C-215D-68DC945B1FE6}">
  <sheetPr>
    <outlinePr summaryRight="0"/>
    <pageSetUpPr fitToPage="1"/>
  </sheetPr>
  <dimension ref="A1:W23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0"/>
      <c r="F1" s="50"/>
      <c r="G1" s="50"/>
      <c r="H1" s="50"/>
      <c r="U1" s="26"/>
      <c r="W1" s="3" t="s">
        <v>233</v>
      </c>
    </row>
    <row r="2" spans="1:23" ht="46.5" customHeight="1">
      <c r="A2" s="147" t="str">
        <f>"2026"&amp;"年部门项目支出预算表"</f>
        <v>2026年部门项目支出预算表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3" ht="13.5" customHeight="1">
      <c r="A3" s="148" t="str">
        <f>"单位名称："&amp;"全部"</f>
        <v>单位名称：全部</v>
      </c>
      <c r="B3" s="149"/>
      <c r="C3" s="149"/>
      <c r="D3" s="149"/>
      <c r="E3" s="149"/>
      <c r="F3" s="149"/>
      <c r="G3" s="149"/>
      <c r="H3" s="149"/>
      <c r="I3" s="45"/>
      <c r="J3" s="45"/>
      <c r="K3" s="45"/>
      <c r="L3" s="45"/>
      <c r="M3" s="45"/>
      <c r="N3" s="45"/>
      <c r="O3" s="45"/>
      <c r="P3" s="45"/>
      <c r="Q3" s="45"/>
      <c r="U3" s="26"/>
      <c r="W3" s="51" t="s">
        <v>1</v>
      </c>
    </row>
    <row r="4" spans="1:23" ht="21.75" customHeight="1">
      <c r="A4" s="151" t="s">
        <v>234</v>
      </c>
      <c r="B4" s="168" t="s">
        <v>178</v>
      </c>
      <c r="C4" s="151" t="s">
        <v>179</v>
      </c>
      <c r="D4" s="151" t="s">
        <v>235</v>
      </c>
      <c r="E4" s="168" t="s">
        <v>180</v>
      </c>
      <c r="F4" s="168" t="s">
        <v>181</v>
      </c>
      <c r="G4" s="168" t="s">
        <v>236</v>
      </c>
      <c r="H4" s="168" t="s">
        <v>237</v>
      </c>
      <c r="I4" s="173" t="s">
        <v>55</v>
      </c>
      <c r="J4" s="161" t="s">
        <v>238</v>
      </c>
      <c r="K4" s="132"/>
      <c r="L4" s="132"/>
      <c r="M4" s="133"/>
      <c r="N4" s="161" t="s">
        <v>186</v>
      </c>
      <c r="O4" s="132"/>
      <c r="P4" s="133"/>
      <c r="Q4" s="168" t="s">
        <v>61</v>
      </c>
      <c r="R4" s="161" t="s">
        <v>62</v>
      </c>
      <c r="S4" s="132"/>
      <c r="T4" s="132"/>
      <c r="U4" s="132"/>
      <c r="V4" s="132"/>
      <c r="W4" s="133"/>
    </row>
    <row r="5" spans="1:23" ht="21.75" customHeight="1">
      <c r="A5" s="152"/>
      <c r="B5" s="153"/>
      <c r="C5" s="152"/>
      <c r="D5" s="152"/>
      <c r="E5" s="169"/>
      <c r="F5" s="169"/>
      <c r="G5" s="169"/>
      <c r="H5" s="169"/>
      <c r="I5" s="153"/>
      <c r="J5" s="171" t="s">
        <v>58</v>
      </c>
      <c r="K5" s="129"/>
      <c r="L5" s="168" t="s">
        <v>59</v>
      </c>
      <c r="M5" s="168" t="s">
        <v>60</v>
      </c>
      <c r="N5" s="168" t="s">
        <v>58</v>
      </c>
      <c r="O5" s="168" t="s">
        <v>59</v>
      </c>
      <c r="P5" s="168" t="s">
        <v>60</v>
      </c>
      <c r="Q5" s="169"/>
      <c r="R5" s="168" t="s">
        <v>57</v>
      </c>
      <c r="S5" s="168" t="s">
        <v>64</v>
      </c>
      <c r="T5" s="168" t="s">
        <v>192</v>
      </c>
      <c r="U5" s="168" t="s">
        <v>66</v>
      </c>
      <c r="V5" s="168" t="s">
        <v>67</v>
      </c>
      <c r="W5" s="168" t="s">
        <v>68</v>
      </c>
    </row>
    <row r="6" spans="1:23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72" t="s">
        <v>57</v>
      </c>
      <c r="K6" s="130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39.75" customHeight="1">
      <c r="A7" s="158"/>
      <c r="B7" s="135"/>
      <c r="C7" s="158"/>
      <c r="D7" s="158"/>
      <c r="E7" s="170"/>
      <c r="F7" s="170"/>
      <c r="G7" s="170"/>
      <c r="H7" s="170"/>
      <c r="I7" s="135"/>
      <c r="J7" s="53" t="s">
        <v>57</v>
      </c>
      <c r="K7" s="53" t="s">
        <v>239</v>
      </c>
      <c r="L7" s="170"/>
      <c r="M7" s="170"/>
      <c r="N7" s="170"/>
      <c r="O7" s="170"/>
      <c r="P7" s="170"/>
      <c r="Q7" s="170"/>
      <c r="R7" s="170"/>
      <c r="S7" s="170"/>
      <c r="T7" s="170"/>
      <c r="U7" s="135"/>
      <c r="V7" s="170"/>
      <c r="W7" s="170"/>
    </row>
    <row r="8" spans="1:23" ht="1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4">
        <v>21</v>
      </c>
      <c r="V8" s="48">
        <v>22</v>
      </c>
      <c r="W8" s="54">
        <v>23</v>
      </c>
    </row>
    <row r="9" spans="1:23" ht="21.75" customHeight="1">
      <c r="A9" s="23" t="s">
        <v>240</v>
      </c>
      <c r="B9" s="23" t="s">
        <v>241</v>
      </c>
      <c r="C9" s="23" t="s">
        <v>242</v>
      </c>
      <c r="D9" s="23" t="s">
        <v>70</v>
      </c>
      <c r="E9" s="23" t="s">
        <v>111</v>
      </c>
      <c r="F9" s="23" t="s">
        <v>112</v>
      </c>
      <c r="G9" s="23" t="s">
        <v>228</v>
      </c>
      <c r="H9" s="23" t="s">
        <v>227</v>
      </c>
      <c r="I9" s="6">
        <v>96711.94</v>
      </c>
      <c r="J9" s="6">
        <v>96711.94</v>
      </c>
      <c r="K9" s="6">
        <v>96711.94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3" t="s">
        <v>243</v>
      </c>
      <c r="B10" s="23" t="s">
        <v>244</v>
      </c>
      <c r="C10" s="23" t="s">
        <v>245</v>
      </c>
      <c r="D10" s="23" t="s">
        <v>70</v>
      </c>
      <c r="E10" s="23" t="s">
        <v>115</v>
      </c>
      <c r="F10" s="23" t="s">
        <v>116</v>
      </c>
      <c r="G10" s="23" t="s">
        <v>231</v>
      </c>
      <c r="H10" s="23" t="s">
        <v>232</v>
      </c>
      <c r="I10" s="6">
        <v>67236</v>
      </c>
      <c r="J10" s="6">
        <v>67236</v>
      </c>
      <c r="K10" s="6">
        <v>67236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3" t="s">
        <v>246</v>
      </c>
      <c r="B11" s="23" t="s">
        <v>247</v>
      </c>
      <c r="C11" s="23" t="s">
        <v>248</v>
      </c>
      <c r="D11" s="23" t="s">
        <v>70</v>
      </c>
      <c r="E11" s="23" t="s">
        <v>103</v>
      </c>
      <c r="F11" s="23" t="s">
        <v>104</v>
      </c>
      <c r="G11" s="23" t="s">
        <v>249</v>
      </c>
      <c r="H11" s="23" t="s">
        <v>250</v>
      </c>
      <c r="I11" s="6">
        <v>33600</v>
      </c>
      <c r="J11" s="6"/>
      <c r="K11" s="6"/>
      <c r="L11" s="6"/>
      <c r="M11" s="6"/>
      <c r="N11" s="6"/>
      <c r="O11" s="6"/>
      <c r="P11" s="6"/>
      <c r="Q11" s="6"/>
      <c r="R11" s="6">
        <v>33600</v>
      </c>
      <c r="S11" s="6"/>
      <c r="T11" s="6"/>
      <c r="U11" s="6">
        <v>33600</v>
      </c>
      <c r="V11" s="6"/>
      <c r="W11" s="6"/>
    </row>
    <row r="12" spans="1:23" ht="21.75" customHeight="1">
      <c r="A12" s="23" t="s">
        <v>246</v>
      </c>
      <c r="B12" s="23" t="s">
        <v>247</v>
      </c>
      <c r="C12" s="23" t="s">
        <v>248</v>
      </c>
      <c r="D12" s="23" t="s">
        <v>70</v>
      </c>
      <c r="E12" s="23" t="s">
        <v>103</v>
      </c>
      <c r="F12" s="23" t="s">
        <v>104</v>
      </c>
      <c r="G12" s="23" t="s">
        <v>201</v>
      </c>
      <c r="H12" s="23" t="s">
        <v>200</v>
      </c>
      <c r="I12" s="6">
        <v>3448.79</v>
      </c>
      <c r="J12" s="6"/>
      <c r="K12" s="6"/>
      <c r="L12" s="6"/>
      <c r="M12" s="6"/>
      <c r="N12" s="6"/>
      <c r="O12" s="6"/>
      <c r="P12" s="6"/>
      <c r="Q12" s="6"/>
      <c r="R12" s="6">
        <v>3448.79</v>
      </c>
      <c r="S12" s="6"/>
      <c r="T12" s="6"/>
      <c r="U12" s="6">
        <v>3448.79</v>
      </c>
      <c r="V12" s="6"/>
      <c r="W12" s="6"/>
    </row>
    <row r="13" spans="1:23" ht="21.75" customHeight="1">
      <c r="A13" s="23" t="s">
        <v>246</v>
      </c>
      <c r="B13" s="23" t="s">
        <v>247</v>
      </c>
      <c r="C13" s="23" t="s">
        <v>248</v>
      </c>
      <c r="D13" s="23" t="s">
        <v>70</v>
      </c>
      <c r="E13" s="23" t="s">
        <v>103</v>
      </c>
      <c r="F13" s="23" t="s">
        <v>104</v>
      </c>
      <c r="G13" s="23" t="s">
        <v>231</v>
      </c>
      <c r="H13" s="23" t="s">
        <v>232</v>
      </c>
      <c r="I13" s="6">
        <v>1240036.02</v>
      </c>
      <c r="J13" s="6"/>
      <c r="K13" s="6"/>
      <c r="L13" s="6"/>
      <c r="M13" s="6"/>
      <c r="N13" s="6"/>
      <c r="O13" s="6"/>
      <c r="P13" s="6"/>
      <c r="Q13" s="6"/>
      <c r="R13" s="6">
        <v>1240036.02</v>
      </c>
      <c r="S13" s="6"/>
      <c r="T13" s="6"/>
      <c r="U13" s="6">
        <v>1240036.02</v>
      </c>
      <c r="V13" s="6"/>
      <c r="W13" s="6"/>
    </row>
    <row r="14" spans="1:23" ht="21.75" customHeight="1">
      <c r="A14" s="23" t="s">
        <v>246</v>
      </c>
      <c r="B14" s="23" t="s">
        <v>247</v>
      </c>
      <c r="C14" s="23" t="s">
        <v>248</v>
      </c>
      <c r="D14" s="23" t="s">
        <v>70</v>
      </c>
      <c r="E14" s="23" t="s">
        <v>103</v>
      </c>
      <c r="F14" s="23" t="s">
        <v>104</v>
      </c>
      <c r="G14" s="23" t="s">
        <v>231</v>
      </c>
      <c r="H14" s="23" t="s">
        <v>232</v>
      </c>
      <c r="I14" s="6">
        <v>92939</v>
      </c>
      <c r="J14" s="6"/>
      <c r="K14" s="6"/>
      <c r="L14" s="6"/>
      <c r="M14" s="6"/>
      <c r="N14" s="6"/>
      <c r="O14" s="6"/>
      <c r="P14" s="6"/>
      <c r="Q14" s="6"/>
      <c r="R14" s="6">
        <v>92939</v>
      </c>
      <c r="S14" s="6">
        <v>92939</v>
      </c>
      <c r="T14" s="6"/>
      <c r="U14" s="6"/>
      <c r="V14" s="6"/>
      <c r="W14" s="6"/>
    </row>
    <row r="15" spans="1:23" ht="21.75" customHeight="1">
      <c r="A15" s="23" t="s">
        <v>246</v>
      </c>
      <c r="B15" s="23" t="s">
        <v>247</v>
      </c>
      <c r="C15" s="23" t="s">
        <v>248</v>
      </c>
      <c r="D15" s="23" t="s">
        <v>70</v>
      </c>
      <c r="E15" s="23" t="s">
        <v>103</v>
      </c>
      <c r="F15" s="23" t="s">
        <v>104</v>
      </c>
      <c r="G15" s="23" t="s">
        <v>251</v>
      </c>
      <c r="H15" s="23" t="s">
        <v>252</v>
      </c>
      <c r="I15" s="6">
        <v>8725</v>
      </c>
      <c r="J15" s="6"/>
      <c r="K15" s="6"/>
      <c r="L15" s="6"/>
      <c r="M15" s="6"/>
      <c r="N15" s="6"/>
      <c r="O15" s="6"/>
      <c r="P15" s="6"/>
      <c r="Q15" s="6"/>
      <c r="R15" s="6">
        <v>8725</v>
      </c>
      <c r="S15" s="6"/>
      <c r="T15" s="6"/>
      <c r="U15" s="6">
        <v>8725</v>
      </c>
      <c r="V15" s="6"/>
      <c r="W15" s="6"/>
    </row>
    <row r="16" spans="1:23" ht="21.75" customHeight="1">
      <c r="A16" s="23" t="s">
        <v>253</v>
      </c>
      <c r="B16" s="23" t="s">
        <v>254</v>
      </c>
      <c r="C16" s="23" t="s">
        <v>255</v>
      </c>
      <c r="D16" s="23" t="s">
        <v>70</v>
      </c>
      <c r="E16" s="23" t="s">
        <v>103</v>
      </c>
      <c r="F16" s="23" t="s">
        <v>104</v>
      </c>
      <c r="G16" s="23" t="s">
        <v>251</v>
      </c>
      <c r="H16" s="23" t="s">
        <v>252</v>
      </c>
      <c r="I16" s="6">
        <v>1904.61</v>
      </c>
      <c r="J16" s="6"/>
      <c r="K16" s="6"/>
      <c r="L16" s="6"/>
      <c r="M16" s="6"/>
      <c r="N16" s="6">
        <v>1904.61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21.75" customHeight="1">
      <c r="A17" s="23" t="s">
        <v>253</v>
      </c>
      <c r="B17" s="23" t="s">
        <v>254</v>
      </c>
      <c r="C17" s="23" t="s">
        <v>255</v>
      </c>
      <c r="D17" s="23" t="s">
        <v>70</v>
      </c>
      <c r="E17" s="23" t="s">
        <v>103</v>
      </c>
      <c r="F17" s="23" t="s">
        <v>104</v>
      </c>
      <c r="G17" s="23" t="s">
        <v>251</v>
      </c>
      <c r="H17" s="23" t="s">
        <v>252</v>
      </c>
      <c r="I17" s="6">
        <v>69628.100000000006</v>
      </c>
      <c r="J17" s="6"/>
      <c r="K17" s="6"/>
      <c r="L17" s="6"/>
      <c r="M17" s="6"/>
      <c r="N17" s="6">
        <v>69628.100000000006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21.75" customHeight="1">
      <c r="A18" s="23" t="s">
        <v>253</v>
      </c>
      <c r="B18" s="23" t="s">
        <v>256</v>
      </c>
      <c r="C18" s="23" t="s">
        <v>257</v>
      </c>
      <c r="D18" s="23" t="s">
        <v>70</v>
      </c>
      <c r="E18" s="23" t="s">
        <v>103</v>
      </c>
      <c r="F18" s="23" t="s">
        <v>104</v>
      </c>
      <c r="G18" s="23" t="s">
        <v>249</v>
      </c>
      <c r="H18" s="23" t="s">
        <v>250</v>
      </c>
      <c r="I18" s="6">
        <v>3100</v>
      </c>
      <c r="J18" s="6"/>
      <c r="K18" s="6"/>
      <c r="L18" s="6"/>
      <c r="M18" s="6"/>
      <c r="N18" s="6">
        <v>3100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21.75" customHeight="1">
      <c r="A19" s="23" t="s">
        <v>253</v>
      </c>
      <c r="B19" s="23" t="s">
        <v>256</v>
      </c>
      <c r="C19" s="23" t="s">
        <v>257</v>
      </c>
      <c r="D19" s="23" t="s">
        <v>70</v>
      </c>
      <c r="E19" s="23" t="s">
        <v>103</v>
      </c>
      <c r="F19" s="23" t="s">
        <v>104</v>
      </c>
      <c r="G19" s="23" t="s">
        <v>249</v>
      </c>
      <c r="H19" s="23" t="s">
        <v>250</v>
      </c>
      <c r="I19" s="6">
        <v>1085.8399999999999</v>
      </c>
      <c r="J19" s="6"/>
      <c r="K19" s="6"/>
      <c r="L19" s="6"/>
      <c r="M19" s="6"/>
      <c r="N19" s="6">
        <v>1085.8399999999999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21.75" customHeight="1">
      <c r="A20" s="23" t="s">
        <v>253</v>
      </c>
      <c r="B20" s="23" t="s">
        <v>258</v>
      </c>
      <c r="C20" s="23" t="s">
        <v>259</v>
      </c>
      <c r="D20" s="23" t="s">
        <v>70</v>
      </c>
      <c r="E20" s="23" t="s">
        <v>101</v>
      </c>
      <c r="F20" s="23" t="s">
        <v>102</v>
      </c>
      <c r="G20" s="23" t="s">
        <v>251</v>
      </c>
      <c r="H20" s="23" t="s">
        <v>252</v>
      </c>
      <c r="I20" s="6">
        <v>2980</v>
      </c>
      <c r="J20" s="6"/>
      <c r="K20" s="6"/>
      <c r="L20" s="6"/>
      <c r="M20" s="6"/>
      <c r="N20" s="6">
        <v>2980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21.75" customHeight="1">
      <c r="A21" s="23" t="s">
        <v>260</v>
      </c>
      <c r="B21" s="23" t="s">
        <v>261</v>
      </c>
      <c r="C21" s="23" t="s">
        <v>262</v>
      </c>
      <c r="D21" s="23" t="s">
        <v>70</v>
      </c>
      <c r="E21" s="23" t="s">
        <v>103</v>
      </c>
      <c r="F21" s="23" t="s">
        <v>104</v>
      </c>
      <c r="G21" s="23" t="s">
        <v>251</v>
      </c>
      <c r="H21" s="23" t="s">
        <v>252</v>
      </c>
      <c r="I21" s="6">
        <v>550000</v>
      </c>
      <c r="J21" s="6"/>
      <c r="K21" s="6"/>
      <c r="L21" s="6"/>
      <c r="M21" s="6"/>
      <c r="N21" s="6"/>
      <c r="O21" s="6"/>
      <c r="P21" s="6"/>
      <c r="Q21" s="6"/>
      <c r="R21" s="6">
        <v>550000</v>
      </c>
      <c r="S21" s="6"/>
      <c r="T21" s="6"/>
      <c r="U21" s="6">
        <v>550000</v>
      </c>
      <c r="V21" s="6"/>
      <c r="W21" s="6"/>
    </row>
    <row r="22" spans="1:23" ht="21.75" customHeight="1">
      <c r="A22" s="23" t="s">
        <v>260</v>
      </c>
      <c r="B22" s="23" t="s">
        <v>261</v>
      </c>
      <c r="C22" s="23" t="s">
        <v>262</v>
      </c>
      <c r="D22" s="23" t="s">
        <v>70</v>
      </c>
      <c r="E22" s="23" t="s">
        <v>103</v>
      </c>
      <c r="F22" s="23" t="s">
        <v>104</v>
      </c>
      <c r="G22" s="23" t="s">
        <v>251</v>
      </c>
      <c r="H22" s="23" t="s">
        <v>252</v>
      </c>
      <c r="I22" s="6">
        <v>35000</v>
      </c>
      <c r="J22" s="6"/>
      <c r="K22" s="6"/>
      <c r="L22" s="6"/>
      <c r="M22" s="6"/>
      <c r="N22" s="6"/>
      <c r="O22" s="6"/>
      <c r="P22" s="6"/>
      <c r="Q22" s="6"/>
      <c r="R22" s="6">
        <v>35000</v>
      </c>
      <c r="S22" s="6"/>
      <c r="T22" s="6"/>
      <c r="U22" s="6"/>
      <c r="V22" s="6"/>
      <c r="W22" s="6">
        <v>35000</v>
      </c>
    </row>
    <row r="23" spans="1:23" ht="18.75" customHeight="1">
      <c r="A23" s="164" t="s">
        <v>167</v>
      </c>
      <c r="B23" s="165"/>
      <c r="C23" s="165"/>
      <c r="D23" s="165"/>
      <c r="E23" s="165"/>
      <c r="F23" s="165"/>
      <c r="G23" s="165"/>
      <c r="H23" s="113"/>
      <c r="I23" s="6">
        <v>2206395.2999999998</v>
      </c>
      <c r="J23" s="6">
        <v>163947.94</v>
      </c>
      <c r="K23" s="6">
        <v>163947.94</v>
      </c>
      <c r="L23" s="6"/>
      <c r="M23" s="6"/>
      <c r="N23" s="6">
        <v>78698.55</v>
      </c>
      <c r="O23" s="6"/>
      <c r="P23" s="6"/>
      <c r="Q23" s="6"/>
      <c r="R23" s="6">
        <v>1963748.81</v>
      </c>
      <c r="S23" s="6">
        <v>92939</v>
      </c>
      <c r="T23" s="6"/>
      <c r="U23" s="6">
        <v>1835809.81</v>
      </c>
      <c r="V23" s="6"/>
      <c r="W23" s="6">
        <v>35000</v>
      </c>
    </row>
  </sheetData>
  <mergeCells count="28">
    <mergeCell ref="A23:H23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F9DA-7365-33F1-8C46-14DBF96E9F48}">
  <sheetPr>
    <outlinePr summaryRight="0"/>
    <pageSetUpPr fitToPage="1"/>
  </sheetPr>
  <dimension ref="A1:J19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263</v>
      </c>
    </row>
    <row r="2" spans="1:10" ht="39.75" customHeight="1">
      <c r="A2" s="176" t="str">
        <f>"2026"&amp;"年部门项目支出绩效目标表"</f>
        <v>2026年部门项目支出绩效目标表</v>
      </c>
      <c r="B2" s="147"/>
      <c r="C2" s="147"/>
      <c r="D2" s="147"/>
      <c r="E2" s="147"/>
      <c r="F2" s="146"/>
      <c r="G2" s="147"/>
      <c r="H2" s="146"/>
      <c r="I2" s="146"/>
      <c r="J2" s="147"/>
    </row>
    <row r="3" spans="1:10" ht="17.25" customHeight="1">
      <c r="A3" s="148" t="str">
        <f>"单位名称："&amp;"全部"</f>
        <v>单位名称：全部</v>
      </c>
      <c r="B3" s="88"/>
      <c r="C3" s="88"/>
      <c r="D3" s="88"/>
      <c r="E3" s="88"/>
      <c r="F3" s="88"/>
      <c r="G3" s="88"/>
      <c r="H3" s="88"/>
    </row>
    <row r="4" spans="1:10" ht="44.25" customHeight="1">
      <c r="A4" s="53" t="s">
        <v>179</v>
      </c>
      <c r="B4" s="53" t="s">
        <v>264</v>
      </c>
      <c r="C4" s="53" t="s">
        <v>265</v>
      </c>
      <c r="D4" s="53" t="s">
        <v>266</v>
      </c>
      <c r="E4" s="53" t="s">
        <v>267</v>
      </c>
      <c r="F4" s="55" t="s">
        <v>268</v>
      </c>
      <c r="G4" s="53" t="s">
        <v>269</v>
      </c>
      <c r="H4" s="55" t="s">
        <v>270</v>
      </c>
      <c r="I4" s="55" t="s">
        <v>271</v>
      </c>
      <c r="J4" s="53" t="s">
        <v>272</v>
      </c>
    </row>
    <row r="5" spans="1:10" ht="18.75" customHeigh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48">
        <v>6</v>
      </c>
      <c r="G5" s="56">
        <v>7</v>
      </c>
      <c r="H5" s="48">
        <v>8</v>
      </c>
      <c r="I5" s="48">
        <v>9</v>
      </c>
      <c r="J5" s="56">
        <v>10</v>
      </c>
    </row>
    <row r="6" spans="1:10" ht="42" customHeight="1">
      <c r="A6" s="24" t="s">
        <v>70</v>
      </c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174" t="s">
        <v>242</v>
      </c>
      <c r="B7" s="175" t="s">
        <v>273</v>
      </c>
      <c r="C7" s="15" t="s">
        <v>274</v>
      </c>
      <c r="D7" s="15" t="s">
        <v>275</v>
      </c>
      <c r="E7" s="24" t="s">
        <v>276</v>
      </c>
      <c r="F7" s="15" t="s">
        <v>277</v>
      </c>
      <c r="G7" s="24" t="s">
        <v>278</v>
      </c>
      <c r="H7" s="15" t="s">
        <v>279</v>
      </c>
      <c r="I7" s="15" t="s">
        <v>280</v>
      </c>
      <c r="J7" s="24" t="s">
        <v>276</v>
      </c>
    </row>
    <row r="8" spans="1:10" ht="42" customHeight="1">
      <c r="A8" s="174" t="s">
        <v>242</v>
      </c>
      <c r="B8" s="175" t="s">
        <v>273</v>
      </c>
      <c r="C8" s="15" t="s">
        <v>281</v>
      </c>
      <c r="D8" s="15" t="s">
        <v>282</v>
      </c>
      <c r="E8" s="24" t="s">
        <v>276</v>
      </c>
      <c r="F8" s="15" t="s">
        <v>277</v>
      </c>
      <c r="G8" s="24" t="s">
        <v>278</v>
      </c>
      <c r="H8" s="15" t="s">
        <v>279</v>
      </c>
      <c r="I8" s="15" t="s">
        <v>280</v>
      </c>
      <c r="J8" s="24" t="s">
        <v>276</v>
      </c>
    </row>
    <row r="9" spans="1:10" ht="42" customHeight="1">
      <c r="A9" s="174" t="s">
        <v>242</v>
      </c>
      <c r="B9" s="175" t="s">
        <v>273</v>
      </c>
      <c r="C9" s="15" t="s">
        <v>283</v>
      </c>
      <c r="D9" s="15" t="s">
        <v>284</v>
      </c>
      <c r="E9" s="24" t="s">
        <v>276</v>
      </c>
      <c r="F9" s="15" t="s">
        <v>277</v>
      </c>
      <c r="G9" s="24" t="s">
        <v>278</v>
      </c>
      <c r="H9" s="15" t="s">
        <v>279</v>
      </c>
      <c r="I9" s="15" t="s">
        <v>280</v>
      </c>
      <c r="J9" s="24" t="s">
        <v>276</v>
      </c>
    </row>
    <row r="10" spans="1:10" ht="42" customHeight="1">
      <c r="A10" s="174" t="s">
        <v>245</v>
      </c>
      <c r="B10" s="175" t="s">
        <v>273</v>
      </c>
      <c r="C10" s="15" t="s">
        <v>274</v>
      </c>
      <c r="D10" s="15" t="s">
        <v>275</v>
      </c>
      <c r="E10" s="24" t="s">
        <v>245</v>
      </c>
      <c r="F10" s="15" t="s">
        <v>277</v>
      </c>
      <c r="G10" s="24" t="s">
        <v>278</v>
      </c>
      <c r="H10" s="15" t="s">
        <v>279</v>
      </c>
      <c r="I10" s="15" t="s">
        <v>280</v>
      </c>
      <c r="J10" s="24" t="s">
        <v>245</v>
      </c>
    </row>
    <row r="11" spans="1:10" ht="42" customHeight="1">
      <c r="A11" s="174" t="s">
        <v>245</v>
      </c>
      <c r="B11" s="175" t="s">
        <v>273</v>
      </c>
      <c r="C11" s="15" t="s">
        <v>281</v>
      </c>
      <c r="D11" s="15" t="s">
        <v>282</v>
      </c>
      <c r="E11" s="24" t="s">
        <v>245</v>
      </c>
      <c r="F11" s="15" t="s">
        <v>277</v>
      </c>
      <c r="G11" s="24" t="s">
        <v>278</v>
      </c>
      <c r="H11" s="15" t="s">
        <v>279</v>
      </c>
      <c r="I11" s="15" t="s">
        <v>280</v>
      </c>
      <c r="J11" s="24" t="s">
        <v>245</v>
      </c>
    </row>
    <row r="12" spans="1:10" ht="42" customHeight="1">
      <c r="A12" s="174" t="s">
        <v>245</v>
      </c>
      <c r="B12" s="175" t="s">
        <v>273</v>
      </c>
      <c r="C12" s="15" t="s">
        <v>283</v>
      </c>
      <c r="D12" s="15" t="s">
        <v>284</v>
      </c>
      <c r="E12" s="24" t="s">
        <v>245</v>
      </c>
      <c r="F12" s="15" t="s">
        <v>277</v>
      </c>
      <c r="G12" s="24" t="s">
        <v>278</v>
      </c>
      <c r="H12" s="15" t="s">
        <v>279</v>
      </c>
      <c r="I12" s="15" t="s">
        <v>280</v>
      </c>
      <c r="J12" s="24" t="s">
        <v>245</v>
      </c>
    </row>
    <row r="13" spans="1:10" ht="42" customHeight="1">
      <c r="A13" s="174" t="s">
        <v>262</v>
      </c>
      <c r="B13" s="175" t="s">
        <v>285</v>
      </c>
      <c r="C13" s="15" t="s">
        <v>274</v>
      </c>
      <c r="D13" s="15" t="s">
        <v>275</v>
      </c>
      <c r="E13" s="24" t="s">
        <v>286</v>
      </c>
      <c r="F13" s="15" t="s">
        <v>277</v>
      </c>
      <c r="G13" s="24" t="s">
        <v>278</v>
      </c>
      <c r="H13" s="15" t="s">
        <v>279</v>
      </c>
      <c r="I13" s="15" t="s">
        <v>280</v>
      </c>
      <c r="J13" s="24" t="s">
        <v>286</v>
      </c>
    </row>
    <row r="14" spans="1:10" ht="42" customHeight="1">
      <c r="A14" s="174" t="s">
        <v>262</v>
      </c>
      <c r="B14" s="175" t="s">
        <v>285</v>
      </c>
      <c r="C14" s="15" t="s">
        <v>281</v>
      </c>
      <c r="D14" s="15" t="s">
        <v>282</v>
      </c>
      <c r="E14" s="24" t="s">
        <v>286</v>
      </c>
      <c r="F14" s="15" t="s">
        <v>277</v>
      </c>
      <c r="G14" s="24" t="s">
        <v>278</v>
      </c>
      <c r="H14" s="15" t="s">
        <v>279</v>
      </c>
      <c r="I14" s="15" t="s">
        <v>280</v>
      </c>
      <c r="J14" s="24" t="s">
        <v>286</v>
      </c>
    </row>
    <row r="15" spans="1:10" ht="42" customHeight="1">
      <c r="A15" s="174" t="s">
        <v>262</v>
      </c>
      <c r="B15" s="175" t="s">
        <v>285</v>
      </c>
      <c r="C15" s="15" t="s">
        <v>283</v>
      </c>
      <c r="D15" s="15" t="s">
        <v>284</v>
      </c>
      <c r="E15" s="24" t="s">
        <v>286</v>
      </c>
      <c r="F15" s="15" t="s">
        <v>277</v>
      </c>
      <c r="G15" s="24" t="s">
        <v>278</v>
      </c>
      <c r="H15" s="15" t="s">
        <v>279</v>
      </c>
      <c r="I15" s="15" t="s">
        <v>280</v>
      </c>
      <c r="J15" s="24" t="s">
        <v>286</v>
      </c>
    </row>
    <row r="16" spans="1:10" ht="42" customHeight="1">
      <c r="A16" s="174" t="s">
        <v>248</v>
      </c>
      <c r="B16" s="175" t="s">
        <v>285</v>
      </c>
      <c r="C16" s="15" t="s">
        <v>274</v>
      </c>
      <c r="D16" s="15" t="s">
        <v>275</v>
      </c>
      <c r="E16" s="24" t="s">
        <v>248</v>
      </c>
      <c r="F16" s="15" t="s">
        <v>277</v>
      </c>
      <c r="G16" s="24" t="s">
        <v>278</v>
      </c>
      <c r="H16" s="15" t="s">
        <v>279</v>
      </c>
      <c r="I16" s="15" t="s">
        <v>280</v>
      </c>
      <c r="J16" s="24" t="s">
        <v>248</v>
      </c>
    </row>
    <row r="17" spans="1:10" ht="42" customHeight="1">
      <c r="A17" s="174" t="s">
        <v>248</v>
      </c>
      <c r="B17" s="175" t="s">
        <v>285</v>
      </c>
      <c r="C17" s="15" t="s">
        <v>281</v>
      </c>
      <c r="D17" s="15" t="s">
        <v>282</v>
      </c>
      <c r="E17" s="24" t="s">
        <v>248</v>
      </c>
      <c r="F17" s="15" t="s">
        <v>277</v>
      </c>
      <c r="G17" s="24" t="s">
        <v>278</v>
      </c>
      <c r="H17" s="15" t="s">
        <v>279</v>
      </c>
      <c r="I17" s="15" t="s">
        <v>280</v>
      </c>
      <c r="J17" s="24" t="s">
        <v>248</v>
      </c>
    </row>
    <row r="18" spans="1:10" ht="42" customHeight="1">
      <c r="A18" s="174" t="s">
        <v>248</v>
      </c>
      <c r="B18" s="175" t="s">
        <v>285</v>
      </c>
      <c r="C18" s="15" t="s">
        <v>283</v>
      </c>
      <c r="D18" s="15" t="s">
        <v>284</v>
      </c>
      <c r="E18" s="24" t="s">
        <v>248</v>
      </c>
      <c r="F18" s="15" t="s">
        <v>277</v>
      </c>
      <c r="G18" s="24" t="s">
        <v>278</v>
      </c>
      <c r="H18" s="15" t="s">
        <v>279</v>
      </c>
      <c r="I18" s="15" t="s">
        <v>280</v>
      </c>
      <c r="J18" s="24" t="s">
        <v>248</v>
      </c>
    </row>
    <row r="19" spans="1:10" ht="42" customHeight="1">
      <c r="A19" s="174" t="s">
        <v>248</v>
      </c>
      <c r="B19" s="175" t="s">
        <v>285</v>
      </c>
      <c r="C19" s="15" t="s">
        <v>287</v>
      </c>
      <c r="D19" s="15" t="s">
        <v>288</v>
      </c>
      <c r="E19" s="24" t="s">
        <v>248</v>
      </c>
      <c r="F19" s="15" t="s">
        <v>277</v>
      </c>
      <c r="G19" s="24" t="s">
        <v>278</v>
      </c>
      <c r="H19" s="15" t="s">
        <v>279</v>
      </c>
      <c r="I19" s="15" t="s">
        <v>280</v>
      </c>
      <c r="J19" s="24" t="s">
        <v>248</v>
      </c>
    </row>
  </sheetData>
  <mergeCells count="10">
    <mergeCell ref="A13:A15"/>
    <mergeCell ref="B13:B15"/>
    <mergeCell ref="A16:A19"/>
    <mergeCell ref="B16:B19"/>
    <mergeCell ref="A2:J2"/>
    <mergeCell ref="A3:H3"/>
    <mergeCell ref="A7:A9"/>
    <mergeCell ref="B7:B9"/>
    <mergeCell ref="A10:A12"/>
    <mergeCell ref="B10:B12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部门新增资产配置表10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部门新增资产配置表10!Print_Titles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上级转移支付补助项目支出预算表11!Print_Titles</vt:lpstr>
      <vt:lpstr>'市对下转移支付绩效目标表09-2'!Print_Titles</vt:lpstr>
      <vt:lpstr>'市对下转移支付预算表09-1'!Print_Titles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2026-05-18T07:30:16Z</dcterms:modified>
</cp:coreProperties>
</file>