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<sst xmlns="http://schemas.openxmlformats.org/spreadsheetml/2006/main" count="2313" uniqueCount="718">
  <si>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</si>
  <si>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</si>
  <si>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</si>
  <si>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</si>
  <si>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</si>
  <si>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</si>
  <si>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</si>
  <si>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</si>
  <si>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</si>
  <si>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</si>
  <si>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</si>
  <si>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</si>
  <si>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</si>
  <si>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</si>
  <si>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</si>
  <si>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</si>
  <si>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</si>
  <si>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</si>
  <si>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</si>
  <si>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</si>
  <si>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</si>
  <si>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</si>
  <si>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</si>
  <si>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</si>
  <si>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</si>
  <si>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</si>
  <si>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</si>
  <si>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</si>
  <si>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</si>
  <si>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</si>
  <si>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</si>
  <si>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</si>
  <si>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</si>
  <si>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</si>
  <si>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</si>
  <si>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</si>
  <si>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</si>
  <si>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</si>
  <si>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</si>
  <si>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</si>
  <si>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</si>
  <si>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</si>
  <si>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</si>
  <si>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</si>
  <si>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</si>
  <si>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</si>
  <si>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</si>
  <si>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</si>
  <si>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</si>
  <si>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</si>
  <si>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</si>
  <si>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</si>
  <si>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</si>
  <si>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</si>
  <si>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</si>
  <si>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</si>
  <si>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</si>
  <si>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</si>
  <si>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</si>
  <si>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</si>
  <si>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</si>
  <si>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</si>
  <si>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</si>
  <si>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</si>
  <si>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</si>
  <si>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</si>
  <si>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</si>
  <si>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</si>
  <si>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</si>
  <si>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133</t>
  </si>
  <si>
    <t>禄劝彝族苗族自治县应急管理局</t>
  </si>
  <si>
    <t>133001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</si>
  <si>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</si>
  <si>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</si>
  <si>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</si>
  <si>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</si>
  <si>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</si>
  <si>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</si>
  <si>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</si>
  <si>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</si>
  <si>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</si>
  <si>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</si>
  <si>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</si>
  <si>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</si>
  <si>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</si>
  <si>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</si>
  <si>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</si>
  <si>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</si>
  <si>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</si>
  <si>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</si>
  <si>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</si>
  <si>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</si>
  <si>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</si>
  <si>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</si>
  <si>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</si>
  <si>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</si>
  <si>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</si>
  <si>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</si>
  <si>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</si>
  <si>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</si>
  <si>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</si>
  <si>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</si>
  <si>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</si>
  <si>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</si>
  <si>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</si>
  <si>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</si>
  <si>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</si>
  <si>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</si>
  <si>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</si>
  <si>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</si>
  <si>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</si>
  <si>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</si>
  <si>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</si>
  <si>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</si>
  <si>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</si>
  <si>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</si>
  <si>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</si>
  <si>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</si>
  <si>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</si>
  <si>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</si>
  <si>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</si>
  <si>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</si>
  <si>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</si>
  <si>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</si>
  <si>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</si>
  <si>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224</t>
  </si>
  <si>
    <t>灾害防治及应急管理支出</t>
  </si>
  <si>
    <t>22401</t>
  </si>
  <si>
    <t>应急管理事务</t>
  </si>
  <si>
    <t>2240104</t>
  </si>
  <si>
    <t>灾害风险防治</t>
  </si>
  <si>
    <t>2240106</t>
  </si>
  <si>
    <t>安全监管</t>
  </si>
  <si>
    <t>2240108</t>
  </si>
  <si>
    <t>应急救援</t>
  </si>
  <si>
    <t>2240109</t>
  </si>
  <si>
    <t>应急管理</t>
  </si>
  <si>
    <t>22402</t>
  </si>
  <si>
    <t>消防救援事务</t>
  </si>
  <si>
    <t>2240299</t>
  </si>
  <si>
    <t>其他消防救援事务支出</t>
  </si>
  <si>
    <t>22405</t>
  </si>
  <si>
    <t>地震事务</t>
  </si>
  <si>
    <t>2240501</t>
  </si>
  <si>
    <t>行政运行</t>
  </si>
  <si>
    <t>2240504</t>
  </si>
  <si>
    <t>地震监测</t>
  </si>
  <si>
    <t>2240505</t>
  </si>
  <si>
    <t>地震预测预报</t>
  </si>
  <si>
    <t>2240506</t>
  </si>
  <si>
    <t>地震灾害预防</t>
  </si>
  <si>
    <t>22407</t>
  </si>
  <si>
    <t>自然灾害救灾及恢复重建支出</t>
  </si>
  <si>
    <t>2240703</t>
  </si>
  <si>
    <t>自然灾害救灾补助</t>
  </si>
  <si>
    <t>2240704</t>
  </si>
  <si>
    <t>自然灾害灾后重建补助</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</si>
  <si>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</si>
  <si>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</si>
  <si>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</si>
  <si>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</si>
  <si>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</si>
  <si>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</si>
  <si>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</si>
  <si>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</si>
  <si>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</si>
  <si>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</si>
  <si>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</si>
  <si>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</si>
  <si>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</si>
  <si>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</si>
  <si>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</si>
  <si>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</si>
  <si>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</si>
  <si>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</si>
  <si>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</si>
  <si>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</si>
  <si>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</si>
  <si>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</si>
  <si>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</si>
  <si>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</si>
  <si>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</si>
  <si>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</si>
  <si>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</si>
  <si>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</si>
  <si>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</si>
  <si>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</si>
  <si>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</si>
  <si>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</si>
  <si>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</si>
  <si>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</si>
  <si>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</si>
  <si>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</si>
  <si>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</si>
  <si>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</si>
  <si>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</si>
  <si>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</si>
  <si>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</si>
  <si>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</si>
  <si>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</si>
  <si>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</si>
  <si>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</si>
  <si>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</si>
  <si>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</si>
  <si>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</si>
  <si>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</si>
  <si>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</si>
  <si>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</si>
  <si>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</si>
  <si>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</si>
  <si>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</si>
  <si>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</si>
  <si>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</si>
  <si>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</si>
  <si>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</si>
  <si>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</si>
  <si>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</si>
  <si>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</si>
  <si>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</si>
  <si>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</si>
  <si>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</si>
  <si>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</si>
  <si>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530128231100001391202</t>
  </si>
  <si>
    <t>行政人员支出工资</t>
  </si>
  <si>
    <t>30101</t>
  </si>
  <si>
    <t>基本工资</t>
  </si>
  <si>
    <t>530128231100001391203</t>
  </si>
  <si>
    <t>行政人员支出津贴</t>
  </si>
  <si>
    <t>30102</t>
  </si>
  <si>
    <t>津贴补贴</t>
  </si>
  <si>
    <t>530128231100001391213</t>
  </si>
  <si>
    <t>公务员基础绩效奖</t>
  </si>
  <si>
    <t>30103</t>
  </si>
  <si>
    <t>奖金</t>
  </si>
  <si>
    <t>530128231100001391218</t>
  </si>
  <si>
    <t>行政年终一次性奖金</t>
  </si>
  <si>
    <t>530128231100001391226</t>
  </si>
  <si>
    <t>绩效考核奖励（2017提高部分）</t>
  </si>
  <si>
    <t>30107</t>
  </si>
  <si>
    <t>绩效工资</t>
  </si>
  <si>
    <t>530128231100001391228</t>
  </si>
  <si>
    <t>事业年终一次性奖金</t>
  </si>
  <si>
    <t>530128231100001391238</t>
  </si>
  <si>
    <t>事业人员支出工资</t>
  </si>
  <si>
    <t>530128231100001391251</t>
  </si>
  <si>
    <t>事业人员绩效工资</t>
  </si>
  <si>
    <t>530128231100001391255</t>
  </si>
  <si>
    <t>事业人员支出津贴</t>
  </si>
  <si>
    <t>530128231100001391266</t>
  </si>
  <si>
    <t>退休人员医疗保险及医疗统筹</t>
  </si>
  <si>
    <t>30111</t>
  </si>
  <si>
    <t>公务员医疗补助缴费</t>
  </si>
  <si>
    <t>30112</t>
  </si>
  <si>
    <t>其他社会保障缴费</t>
  </si>
  <si>
    <t>530128231100001391269</t>
  </si>
  <si>
    <t>工伤保险</t>
  </si>
  <si>
    <t>530128231100001391274</t>
  </si>
  <si>
    <t>失业保险</t>
  </si>
  <si>
    <t>530128231100001391278</t>
  </si>
  <si>
    <t>养老保险缴费</t>
  </si>
  <si>
    <t>30108</t>
  </si>
  <si>
    <t>机关事业单位基本养老保险缴费</t>
  </si>
  <si>
    <t>530128231100001391281</t>
  </si>
  <si>
    <t>30113</t>
  </si>
  <si>
    <t>530128231100001391296</t>
  </si>
  <si>
    <t>医疗保险缴费</t>
  </si>
  <si>
    <t>30110</t>
  </si>
  <si>
    <t>职工基本医疗保险缴费</t>
  </si>
  <si>
    <t>530128231100001391309</t>
  </si>
  <si>
    <t>公车购置及运维费</t>
  </si>
  <si>
    <t>30231</t>
  </si>
  <si>
    <t>公务用车运行维护费</t>
  </si>
  <si>
    <t>530128231100001391317</t>
  </si>
  <si>
    <t>公务交通补贴</t>
  </si>
  <si>
    <t>30239</t>
  </si>
  <si>
    <t>其他交通费用</t>
  </si>
  <si>
    <t>530128231100001391321</t>
  </si>
  <si>
    <t>工会经费</t>
  </si>
  <si>
    <t>30228</t>
  </si>
  <si>
    <t>530128231100001391350</t>
  </si>
  <si>
    <t>一般公用经费</t>
  </si>
  <si>
    <t>30201</t>
  </si>
  <si>
    <t>办公费</t>
  </si>
  <si>
    <t>30205</t>
  </si>
  <si>
    <t>水费</t>
  </si>
  <si>
    <t>30206</t>
  </si>
  <si>
    <t>电费</t>
  </si>
  <si>
    <t>30207</t>
  </si>
  <si>
    <t>邮电费</t>
  </si>
  <si>
    <t>预算05-1表</t>
  </si>
  <si>
    <t>项目分类</t>
  </si>
  <si>
    <t>项目单位</t>
  </si>
  <si>
    <t>经济科目编码</t>
  </si>
  <si>
    <t>经济科目名称</t>
  </si>
  <si>
    <t>本年拨款</t>
  </si>
  <si>
    <t>其中：本次下达</t>
  </si>
  <si>
    <t>其他人员支出</t>
  </si>
  <si>
    <t>530128221100000396947</t>
  </si>
  <si>
    <t>禄劝县非煤矿山企业信息化综合管理服务平台运行管理人员工资</t>
  </si>
  <si>
    <t>30199</t>
  </si>
  <si>
    <t>其他工资福利支出</t>
  </si>
  <si>
    <t>专项业务类</t>
  </si>
  <si>
    <t>530128210000000002154</t>
  </si>
  <si>
    <t>安全生产委员会工作经费</t>
  </si>
  <si>
    <t>530128221100000392147</t>
  </si>
  <si>
    <t>禄劝彝族苗族自治县“互联网+企业生产”信息化综合管理服务平台（指挥中心）建设项目专项资金</t>
  </si>
  <si>
    <t>31005</t>
  </si>
  <si>
    <t>基础设施建设</t>
  </si>
  <si>
    <t>530128231100001354155</t>
  </si>
  <si>
    <t>全县强震台、地震监测站运行维护经费</t>
  </si>
  <si>
    <t>30213</t>
  </si>
  <si>
    <t>维修（护）费</t>
  </si>
  <si>
    <t>530128251100003726936</t>
  </si>
  <si>
    <t>第一次全国自然灾害综合风险普查项目服务经费</t>
  </si>
  <si>
    <t>30227</t>
  </si>
  <si>
    <t>委托业务费</t>
  </si>
  <si>
    <t>530128261100005063410</t>
  </si>
  <si>
    <t>应急演练专项资金</t>
  </si>
  <si>
    <t>民生类</t>
  </si>
  <si>
    <t>530128231100001332843</t>
  </si>
  <si>
    <t>县级救灾物资采购项目专项资金</t>
  </si>
  <si>
    <t>30224</t>
  </si>
  <si>
    <t>被装购置费</t>
  </si>
  <si>
    <t>事业发展类</t>
  </si>
  <si>
    <t>530128210000000002028</t>
  </si>
  <si>
    <t>安全生产综合监管工作经费</t>
  </si>
  <si>
    <t>530128231100001354530</t>
  </si>
  <si>
    <t>防震减灾业务工作经费</t>
  </si>
  <si>
    <t>530128231100001354572</t>
  </si>
  <si>
    <t>地震应急避难场所建设维护经费</t>
  </si>
  <si>
    <t>530128231100001851060</t>
  </si>
  <si>
    <t>省级防震减灾专项转移支付资金</t>
  </si>
  <si>
    <t>530128231100001936071</t>
  </si>
  <si>
    <t>省级应急管理（第一批）专项转移支付资金</t>
  </si>
  <si>
    <t>30211</t>
  </si>
  <si>
    <t>差旅费</t>
  </si>
  <si>
    <t>30226</t>
  </si>
  <si>
    <t>劳务费</t>
  </si>
  <si>
    <t>530128231100002323565</t>
  </si>
  <si>
    <t>云龙水库大坝地震监测站委托管理经费</t>
  </si>
  <si>
    <t>530128241100002346078</t>
  </si>
  <si>
    <t>禄劝县“互联网+企业生产”信息化综合管理服务平台（指挥中心）设备搬迁安装调试项目资金</t>
  </si>
  <si>
    <t>530128251100003721536</t>
  </si>
  <si>
    <t>地震灾害风险普查成果“一张图”编制工作经费</t>
  </si>
  <si>
    <t>530128251100003722073</t>
  </si>
  <si>
    <t>禄劝县地震灾害损失精细化预评估项目资金</t>
  </si>
  <si>
    <t>530128251100003723523</t>
  </si>
  <si>
    <t>全县地震宏观观测点运行经费</t>
  </si>
  <si>
    <t>530128251100004509681</t>
  </si>
  <si>
    <t>防汛应急救灾资金</t>
  </si>
  <si>
    <t>530128261100005062133</t>
  </si>
  <si>
    <t>禄劝县综合应急救援队伍训练及装备购置资金</t>
  </si>
  <si>
    <t>31003</t>
  </si>
  <si>
    <t>专用设备购置</t>
  </si>
  <si>
    <t>530128261100005067652</t>
  </si>
  <si>
    <t>禄劝县测震台站运行维护资金</t>
  </si>
  <si>
    <t>530128261100005067903</t>
  </si>
  <si>
    <t>应急管理工作经费</t>
  </si>
  <si>
    <t>530128261100005117692</t>
  </si>
  <si>
    <t>禄劝县一次性安置退出消防员经济补助资金</t>
  </si>
  <si>
    <t>30305</t>
  </si>
  <si>
    <t>生活补助</t>
  </si>
  <si>
    <t>530128261100005164110</t>
  </si>
  <si>
    <t>国债项目配发装备和车辆管理运行维护经费</t>
  </si>
  <si>
    <t>预算05-2表</t>
  </si>
  <si>
    <t>项目年度绩效目标</t>
  </si>
  <si>
    <t>一级指标</t>
  </si>
  <si>
    <t>二级指标</t>
  </si>
  <si>
    <t>三级指标</t>
  </si>
  <si>
    <t>指标性质</t>
  </si>
  <si>
    <t>指标值</t>
  </si>
  <si>
    <t>度量单位</t>
  </si>
  <si>
    <t>指标属性</t>
  </si>
  <si>
    <t>指标内容</t>
  </si>
  <si>
    <t>根据中国地震动峰值加速度区划图（第六代地震动参数区划图)成果，现场坐标采样、建设工程的规模统计，数据收集整理、导入模块分析制图，完成全县区域地震灾害风险普查成果“一张图”编制工作。切实提升“一张图”的实用性、精细化和精准度服务水平的年度目标。</t>
  </si>
  <si>
    <t>产出指标</t>
  </si>
  <si>
    <t>数量指标</t>
  </si>
  <si>
    <t>完成全县区域地震灾害风险普查成果“一张图”编制</t>
  </si>
  <si>
    <t>&gt;=</t>
  </si>
  <si>
    <t>1.00</t>
  </si>
  <si>
    <t>个</t>
  </si>
  <si>
    <t>定量指标</t>
  </si>
  <si>
    <t>根据中国地震动峰值加速度区划图（第六代地震动参数区划图)成果，现场坐标采样、建设工程的规模统计，数据收集整理、导入模块分析制图，完成全县区域地震灾害风险普查成果“一张图”编制。</t>
  </si>
  <si>
    <t>史地震分布数据、地震危险性成果数据、1:5万活动断层分布成果数据、学校医院分布数据、地质灾害隐患点分布数据</t>
  </si>
  <si>
    <t>项</t>
  </si>
  <si>
    <t>有历史地震分布数据、地震危险性成果数据、1:5万活动断层分布成果数据、学校医院分布数据、地质灾害隐患点分布数据等13项数据</t>
  </si>
  <si>
    <t>质量指标</t>
  </si>
  <si>
    <t>完成全县区域地震灾害风险普查成果“一张图”编制工作验收合格率</t>
  </si>
  <si>
    <t>95</t>
  </si>
  <si>
    <t>%</t>
  </si>
  <si>
    <t>反映项目完成情况</t>
  </si>
  <si>
    <t>时效指标</t>
  </si>
  <si>
    <t>项目完成时间</t>
  </si>
  <si>
    <t>&lt;=</t>
  </si>
  <si>
    <t>年</t>
  </si>
  <si>
    <t>有历史地震分布数据、地震危险性成果数据、1:5万活动断层分布成果数据、学校医院分布数据、地质灾害隐患点分布数据等13项数据。</t>
  </si>
  <si>
    <t>效益指标</t>
  </si>
  <si>
    <t>社会效益</t>
  </si>
  <si>
    <t>以“一张图”成果为指导，提升禄劝县地震应对工作科学化、规范化和精细化水平，为地震灾害风险防范应对和应急准备提供决策建议和业务支撑，为禄劝县经济社会发展提供地震安全保障。</t>
  </si>
  <si>
    <t>=</t>
  </si>
  <si>
    <t>能够更为精确的预评估因地震造成的人员伤亡和财产损失，为禄劝县经济社会高质量发展提供地震安全保障。</t>
  </si>
  <si>
    <t>定性指标</t>
  </si>
  <si>
    <t>满意度指标</t>
  </si>
  <si>
    <t>服务对象满意度</t>
  </si>
  <si>
    <t>使用禄劝县“一张图”成果相关部门满意度</t>
  </si>
  <si>
    <t>90</t>
  </si>
  <si>
    <t>反映地震灾害风险普查成果“一张图”编制工作所发挥的作用</t>
  </si>
  <si>
    <t>根据《昆明市人民政府关于贯彻国务院进一步加强防震减灾工作意见的实施意见》，用于局机关电话及宽带、电费、水费和其他保单位运转开支。编制防震减灾科普宣传材料，开展“5.12”国家防震减灾日、“11.6”云南省防震减灾日活动，开展全县“第一应急响应人”培训等工作。</t>
  </si>
  <si>
    <t>前兆监测设备仪器运行维护标定</t>
  </si>
  <si>
    <t>次/年</t>
  </si>
  <si>
    <t>完成前兆设备标定和维护</t>
  </si>
  <si>
    <t>开展防震减灾科普活动和科普讲座</t>
  </si>
  <si>
    <t>完成科普讲座和活动7次</t>
  </si>
  <si>
    <t>地震应急预案修订</t>
  </si>
  <si>
    <t>完成县级预案和部门预案的修订</t>
  </si>
  <si>
    <t>强震台站和前兆监测设备仪器正常监测采数传数</t>
  </si>
  <si>
    <t>99</t>
  </si>
  <si>
    <t>保障设备不间断采数和传数</t>
  </si>
  <si>
    <t>公众防震减灾科普知识普及率和知晓率</t>
  </si>
  <si>
    <t>80</t>
  </si>
  <si>
    <t>提高社会民众的科普知识普及率和知晓率</t>
  </si>
  <si>
    <t>地震应急预案实用性可操作性强</t>
  </si>
  <si>
    <t>预案的可操作性和实用性</t>
  </si>
  <si>
    <t>提高我县市民防震减灾科普知识普及率及知晓率。</t>
  </si>
  <si>
    <t>社会民众的防震减灾科普知晓率提高</t>
  </si>
  <si>
    <t>防震减灾工作满意度</t>
  </si>
  <si>
    <t>社会问卷调查防震减灾工作满意度达到99%</t>
  </si>
  <si>
    <t>根据《禄劝彝族苗族自治县人民政府办公室 关于综合应急救援队伍组建方案的通知》文件要求，为做好县级综合应急救援队伍建设管理工作，全面提升全县灾害事故应急救援能力和应急处置能力，特组建了禄劝县综合应急救援队伍，结合实际制定的县级综合应急救援队训练大纲，常态化开展实战训练，定期开展防灭火、防汛等专项应急演练和综合性救援拉练，加强与消防救援、社会救援、安全生产专业救援等队伍的联训、联演。组织综合素质考核，对考核不合格的人员进行调整，不断提高应急队伍的作风、凝聚力、实战救援能力的年度目标。2026年需申报20万元用于开展训练及装备购置工作。</t>
  </si>
  <si>
    <t>禄劝县综合应急救援队伍人数</t>
  </si>
  <si>
    <t>人</t>
  </si>
  <si>
    <t>反映禄劝县综合应急救援队伍组建情况</t>
  </si>
  <si>
    <t>救援装备购置数</t>
  </si>
  <si>
    <t>42</t>
  </si>
  <si>
    <t>套</t>
  </si>
  <si>
    <t>反映救援装备购置情况</t>
  </si>
  <si>
    <t>应急救援队伍考核通过率</t>
  </si>
  <si>
    <t>反映应急救援队伍考核通过情况</t>
  </si>
  <si>
    <t>购置救援装备验收通过率</t>
  </si>
  <si>
    <t>经济效益</t>
  </si>
  <si>
    <t>资金投入金额</t>
  </si>
  <si>
    <t>46.76</t>
  </si>
  <si>
    <t>万元</t>
  </si>
  <si>
    <t>反映资金使用情况。</t>
  </si>
  <si>
    <t>可持续影响</t>
  </si>
  <si>
    <t>综合应急救援队伍应急处置能力提升效果</t>
  </si>
  <si>
    <t>效果显著</t>
  </si>
  <si>
    <t>反映综合应急救援队伍训练情况</t>
  </si>
  <si>
    <t>救援对象对应急救援队伍处置能力满意度</t>
  </si>
  <si>
    <t>反映综合应急救援队伍提升效果</t>
  </si>
  <si>
    <t>根据相关文件通知要求，2026年需支付禄劝县一次性安置退出消防员经济补助资金20万元。</t>
  </si>
  <si>
    <t>获补对象数</t>
  </si>
  <si>
    <t>反映获补助的数量情况。</t>
  </si>
  <si>
    <t>退出消防员经济补助资金兑现准确率</t>
  </si>
  <si>
    <t>98</t>
  </si>
  <si>
    <t>反映补助准确发放的情况。
补助兑现准确率=补助兑付额/应付额*100%</t>
  </si>
  <si>
    <t>补助资金发放及时率</t>
  </si>
  <si>
    <t>反映发放单位及时发放补助资金的情况。
发放及时率=在时限内发放资金/应发放资金*100%</t>
  </si>
  <si>
    <t>消防员退出安置政策知晓率</t>
  </si>
  <si>
    <t>反映补助政策的宣传效果情况。
政策知晓率=消防员退出安置政策知晓人数/调查总人数*100%</t>
  </si>
  <si>
    <t>补助对象投诉率</t>
  </si>
  <si>
    <t>反映获补助受益对象的满意程度。</t>
  </si>
  <si>
    <t>根据《昆明市人民政府办公厅关于印发昆明市地震应急避难场所建设实施方案的通知》要求，为全面提升禄劝县应对突发公共事件的综合能力，做大限度地减少突发灾害性事件造成的人员伤亡和财产损失，为经济社会全面、协调、可持续发展提供安全保障，2025年已建成禄劝一中、县体育场等两个I类应急避难场所，秀屏中学、思源中学、民族中学、民族小学等4个II类应急避难场所，撒营盘中学1个III类应急避难场所，各乡镇（街道）分别建成IV类应急避难场所1个，共17个。为保障各应急避难场所后期正常运行维护及使用，2026年需投入保障运行维护经费5万元。</t>
  </si>
  <si>
    <t>应急避难场所及升级改造数</t>
  </si>
  <si>
    <t>24</t>
  </si>
  <si>
    <t>反映应急避难场所及升级改造情况</t>
  </si>
  <si>
    <t>项目验收通过率</t>
  </si>
  <si>
    <t>反映应急避难场所及升级改造质量</t>
  </si>
  <si>
    <t>项目完成时限</t>
  </si>
  <si>
    <t>反映应急避难场所及升级改造项目完成情况</t>
  </si>
  <si>
    <t>防灾避险能力提升率</t>
  </si>
  <si>
    <t>反映应急避难场所升级改造项目防灾避险能力</t>
  </si>
  <si>
    <t>使用对象投诉率</t>
  </si>
  <si>
    <t>反映受灾群众对应急避难场所使用情况满意度</t>
  </si>
  <si>
    <t>2026年完成对全县4个强震台、4个基准站、3个基本站开展2次/年的维护标定，并做好人工地震测试。同时做好地震前兆监测站、云龙水库地震监测站维护等工作，确保监测设备正常运转，监测数据连续、上传。</t>
  </si>
  <si>
    <t>强震台站、基本站、基准站、地震监测站运行、维护次数</t>
  </si>
  <si>
    <t>次</t>
  </si>
  <si>
    <t>反映全县强震台站、基本站、基准站、地震监测站运行、维护次数。</t>
  </si>
  <si>
    <t>强震台站、地震监测站信息数据质量准确</t>
  </si>
  <si>
    <t>确保仪器监测正常，监测数据完整。</t>
  </si>
  <si>
    <t>强震台、地震监测站建设、运行符合《地震观测环境技术要求》通过率</t>
  </si>
  <si>
    <t>确保强震台、地震监测站建设、运行符合《地震观测环境技术要求》</t>
  </si>
  <si>
    <t>系统正常使用年限</t>
  </si>
  <si>
    <t>确保强震台、地震监测站正常运转</t>
  </si>
  <si>
    <t>使用人员投诉率</t>
  </si>
  <si>
    <t>使用对象对信息系统使用的投诉率低于5%。</t>
  </si>
  <si>
    <t>禄劝彝族苗族自治县“互联网+企业生产”信息化综合管理服务平台（指挥中心）建设项目已完成竣工验收工作，为了实现信息化平台对全县非煤矿山企业管理，合理利用资源、保护生态环境，消除安全隐患，确保税款应收尽收的目标，采用劳务派遣用工性质，实行劳动合同制管理的方式，招聘了一批运行管理人员，协助开展““互联网+企业生产”信息化综合管理服务系统平台（指挥中心）运行情况监管，指挥中心信息接报、整理、报送，非涉密性行政事务和公共服务管理、值班等工作，因此本年度需做好禄劝彝族苗族自治县“互联网+企业生产”信息化综合管理服务平台管理人员的劳务报酬、社会保险和福利待遇保障工作，从而实现平台高效运转。</t>
  </si>
  <si>
    <t>平台运行管理人员数</t>
  </si>
  <si>
    <t>反映禄劝彝族苗族自治县“互联网+企业生产”信息化综合管理服务平台（指挥中心）管理人员数</t>
  </si>
  <si>
    <t>平台运行管理人员年度考核通过率</t>
  </si>
  <si>
    <t>反映平台运行管理人员的履职情况。</t>
  </si>
  <si>
    <t>前三季度预算执行进度情况</t>
  </si>
  <si>
    <t>75</t>
  </si>
  <si>
    <t>反映资金前三季度预算执行情况</t>
  </si>
  <si>
    <t>平台运行管理人员业务处理能力水平</t>
  </si>
  <si>
    <t>反映平台运行管理人员业务处理能力水平</t>
  </si>
  <si>
    <t>平台运行管理人员履职尽责程度</t>
  </si>
  <si>
    <t>反映平台运行管理人员履职尽责程度</t>
  </si>
  <si>
    <t>平台运行管理人员对本工作的满意度</t>
  </si>
  <si>
    <t>反映平台运行管理人员对本工作的评价情况</t>
  </si>
  <si>
    <t>中共禄劝彝族苗族自治县委办公室禄劝彝族苗族自治县人民政府办公室关于印发《禄劝彝族苗族自治县应急管理局职能配置、内设机构和人员编制规定》的通知要求，2025年需建立健全全县应急管理体系，提升应急管理及安全生产监管能力的年度目标。</t>
  </si>
  <si>
    <t>应急管理工作投入经费</t>
  </si>
  <si>
    <t>30</t>
  </si>
  <si>
    <t>反映开展应急管理工作投入资金情况。</t>
  </si>
  <si>
    <t>事故灾害应急处置有效率</t>
  </si>
  <si>
    <t>反映应急管理局事故灾害应急处置能力</t>
  </si>
  <si>
    <t>减少灾害事故损失率</t>
  </si>
  <si>
    <t>提升地方政府自然灾害防治水平的影响</t>
  </si>
  <si>
    <t>服务对象对应急管理工作的投诉率</t>
  </si>
  <si>
    <t>反映服务对象对我单位应急管理工作满意度</t>
  </si>
  <si>
    <t>为全面提升全县灾害事故应急救援能力和应急处置能力，根据《昆明市应急管理局关于进一步做好2023年国债项目配发装备和车辆管理维护的通知》要求，经昆明市人民政府第55次常务会议和十二届市委常委会第199次会议审议，同意将国债项目采购的装备和车辆无偿划转至各县区，为确保禄劝县国债项目配备的装备和车辆能够正常运行，在发生自然灾害时，充分发挥装备和车辆的作用，实现维护人民群众生命财产安全的年度目标，2026年需申报国债项目配备的装备和车辆运行维护经费5万元。</t>
  </si>
  <si>
    <t>需维护的装备和车辆数</t>
  </si>
  <si>
    <t>反映需维护的装备和车辆数辆</t>
  </si>
  <si>
    <t>维护后的装备及车辆能够正常使用的合格率</t>
  </si>
  <si>
    <t>反映装备及车辆的维修情况</t>
  </si>
  <si>
    <t>维护受灾群众生命财产安全</t>
  </si>
  <si>
    <t>反映国债项目配发装备及车辆所发挥的效果。</t>
  </si>
  <si>
    <t>全县灾害事故应急救援能力和应急处置能力</t>
  </si>
  <si>
    <t>提升效果显著</t>
  </si>
  <si>
    <t>反映全县灾害事故应急救援能力和应急处置能力所达到的效果</t>
  </si>
  <si>
    <t>使用人员对装备和车辆使用情况满意度</t>
  </si>
  <si>
    <t>反映装备及车辆维修情况</t>
  </si>
  <si>
    <t>成本指标</t>
  </si>
  <si>
    <t>经济成本指标</t>
  </si>
  <si>
    <t>资金实际投入数</t>
  </si>
  <si>
    <t>反映国债项目配发装备及车辆运行维护经费使用情况</t>
  </si>
  <si>
    <t>根据《昆明市减灾委员会办公室关于做好昆明市 2021—2023 年防灾减灾救灾相关政策落实及资金物资管理使用情况专项审计调查发现问题整改工作的通知》要求，需要禄劝县人民政府，继续按要求制作和安装地震宏观观测点标识牌，并规范标识牌的内容。2025年已在全县17个乡镇（街道)选择较好的水库、畜牧（水产）养殖场所、龙潭、自流井等建设17个宏观观测点，2026年需聘用固定宏观观测员，长期管理观测点环境和开展日常宏观观测工作，确保宏观观测点能够正常运行的年度目标。</t>
  </si>
  <si>
    <t>本年度组织培训期数</t>
  </si>
  <si>
    <t>反映本年度对全县地震宏观观测员的培训情况</t>
  </si>
  <si>
    <t>培训参加人次</t>
  </si>
  <si>
    <t>17</t>
  </si>
  <si>
    <t>人次</t>
  </si>
  <si>
    <t>反映本年度对全县17个乡镇（街道）地震宏观观测员的培训情况</t>
  </si>
  <si>
    <t>培训出勤率</t>
  </si>
  <si>
    <t>反映宏观观测员培训情况</t>
  </si>
  <si>
    <t>参训人员达标率</t>
  </si>
  <si>
    <t>反映参训人员的培训情况</t>
  </si>
  <si>
    <t>地震宏观观测员报送信息质量</t>
  </si>
  <si>
    <t>反映地震宏观联络员经过培训之后防震减灾方面的业务处理能力</t>
  </si>
  <si>
    <t>防震减灾部门相关人员对地震宏观观测员工作开展情况满意度</t>
  </si>
  <si>
    <t>反映地震宏观观测员工作开展情况</t>
  </si>
  <si>
    <t>根据云南丰源水务股份有限公司与禄劝县防震减灾局签订的《云龙水库大坝地震监测站委托管理协议》，委托防震减灾局对云龙水库大坝地震监测站内测震、强震动等监测仪器设备进行管理；同时对监测数据进行处理及分析研究，并提供检测结果。按照协议约定由云南丰源水务股份有限公司支付禄劝县防震减灾局委托管理费98000元，委托管理费用包含防震减灾局聘请工作人员技术费用。</t>
  </si>
  <si>
    <t>委托管理工作人员数</t>
  </si>
  <si>
    <t>反映云龙水库大坝地震监测站委托管理工作人员数。</t>
  </si>
  <si>
    <t>云龙水库大坝地震监测站信息数据质量准确率</t>
  </si>
  <si>
    <t>反映云龙水库大坝地震监测站信息数据质量准确率</t>
  </si>
  <si>
    <t>云龙水库大坝地震监测站运行符合《地震观测环境技术要求》通过率</t>
  </si>
  <si>
    <t>反映云龙水库大坝地震监测站运行情况</t>
  </si>
  <si>
    <t>甲方对云龙水库大坝地震监测站运行情况满意度</t>
  </si>
  <si>
    <t>反映对云龙水库大坝地震监测站运行情况满意度</t>
  </si>
  <si>
    <t>根据《关于做好县域精细化风险评估的函》（云震防函〔2024〕55号）、《关于印发2024年度云南省州（市）防震减灾工作考核内容及评分标准的通知》（云震便函〔2024〕69号）等文件要求完成基础地理、人口、经济、房屋、重点隐患、应急准备等相关数据的收集与更新，建立地震灾害预评估数据集。编制地震灾害损失预评估与应急处置要点报告，制作地震灾害损失预评估工作技术指南。</t>
  </si>
  <si>
    <t>完成禄劝县地震灾害损失精细化预评估报告</t>
  </si>
  <si>
    <t>基于历年地震灾害预评估成果和风险普查成果，完成禄劝县城区单体建筑数据采集和灾害损失精细化预评估工作，提交成果报告。</t>
  </si>
  <si>
    <t>禄劝县地震灾害损失精细化预评估项目验收合格率</t>
  </si>
  <si>
    <t>通过数据采集、数据维护和应用分析，利用地震灾害情景仿真模拟系统完成禄劝县建筑损伤、人员伤亡等灾害分析评估。</t>
  </si>
  <si>
    <t>基于历年地震灾害预评估成果和风险普查成果，在2025年内完成禄劝县城区单体建筑数据采集和灾害损失精细化预评估工作，提交成果报告。</t>
  </si>
  <si>
    <t>以精细化评估技术为指导，提升禄劝县预评估工作科学化、规范化和精细化水平，为地震灾害风险防范应对和应急准备提供决策建议和业务支撑，为禄劝县经济社会发展提供地震安全保障。</t>
  </si>
  <si>
    <t>能够更为精确的预评估因地震造成的人员伤亡和财产损失，为昆明市经济社会高质量发展提供地震安全保障。</t>
  </si>
  <si>
    <t>使用禄劝县地震灾害损失精细化预评估成果相关部门满意度</t>
  </si>
  <si>
    <t>使用禄劝县地震灾害损失精细化预评估成果所发挥的效果</t>
  </si>
  <si>
    <t>由于禄劝彝族苗族自治县“互联网+企业生产”信息化综合管理服务平台（指挥中心）项目于2021年完成验收工作，2022年9月县应急管理办公地址搬到县防震减灾局，为了做好对非煤矿山企业的安全生产监管工作，故将信息化综合管理服务平台（指挥中心）设备搬迁到新办公区，需支付搬迁费用68997元。</t>
  </si>
  <si>
    <t>安装、调试数</t>
  </si>
  <si>
    <t>26</t>
  </si>
  <si>
    <t>反映“互联网+企业生产”信息化综合管理服务平台（指挥中心）搬迁项目安装、调试情况</t>
  </si>
  <si>
    <t>项目验收合格率</t>
  </si>
  <si>
    <t>100</t>
  </si>
  <si>
    <t>反映“互联网+企业生产”信息化综合管理服务平台（指挥中心）搬迁项目验收情况</t>
  </si>
  <si>
    <t>天</t>
  </si>
  <si>
    <t>反映“互联网+企业生产”信息化综合管理服务平台（指挥中心）搬迁项目完成情况</t>
  </si>
  <si>
    <t>资金支出率</t>
  </si>
  <si>
    <t>反映“互联网+企业生产”信息化综合管理服务平台（指挥中心）搬迁项目资金支出情况</t>
  </si>
  <si>
    <t>非煤矿山企业安全生产监管工作提升率</t>
  </si>
  <si>
    <t>50</t>
  </si>
  <si>
    <t>反映“互联网+企业生产”信息化综合管理服务平台（指挥中心）搬迁项目所发挥的效果</t>
  </si>
  <si>
    <t>使用对象满意度</t>
  </si>
  <si>
    <t>反映使用对象对“互联网+企业生产”信息化综合管理服务平台（指挥中心）搬迁项目满意度</t>
  </si>
  <si>
    <t>为完成禄劝县应急救灾物资储备不满足Ⅱ级响应紧急转移安置条件，以及位置偏远、交通不便的乡镇救灾物资储备标准不达标的整改工作，为落实审计整改要求，切实提高应急救灾保障能力，结合全县救灾物资储备和省、市代储物资储备数量，2025年需采购救灾物资218.0448万元，对所需救灾物资按规定进行采购、更新、补充。2025年已按要求通过政府采购公开招标的方式采购了一批救灾物资，并于中标方签订了《禄劝彝族苗族自治县2025年县级救灾物资采购项目》，合同总金额182.5815万元，为避免2025年度因财政资金紧张导致资金未支付成功，产生违约责任，因此2026年度需预算《禄劝彝族苗族自治县2025年县级救灾物资采购项目》金额182.5815万元。同时为有效应对突发自然灾害，强化应急物资储备，按照地方层面满足启动本行政区域Ⅱ级应急响应的应急物资保障总体需求，县应急局对全县救灾物资储备情况进行梳理统计。根据《昆明市级救灾物资管理办法》、《禄劝彝族苗族自治县县级救灾物资管理办法（试行）》等文件要求2026年需继续采购一批县级救灾物资，根据《2026年度县级救灾物资采购计划表》预算采购资金115.4575万元。综上所述2026年度需申报县级救灾物资采购资金298.0390万元。</t>
  </si>
  <si>
    <t>购置救灾物资数</t>
  </si>
  <si>
    <t>26336</t>
  </si>
  <si>
    <t>件</t>
  </si>
  <si>
    <t>反映购置救灾物资情况</t>
  </si>
  <si>
    <t>救灾物资验收合格率</t>
  </si>
  <si>
    <t>反映购置救灾物资装备验收情况。（救灾物资装备验收合格率=（救灾物资装备验收合格数/救灾物资装备购置数）*100%</t>
  </si>
  <si>
    <t>完成项目时间</t>
  </si>
  <si>
    <t>反映完成项目时间</t>
  </si>
  <si>
    <t>资金支出进度</t>
  </si>
  <si>
    <t>反映专项资金使用情况</t>
  </si>
  <si>
    <t>偏远乡镇救灾物资储备规模达标率</t>
  </si>
  <si>
    <t>反映救灾物资所发挥的效果</t>
  </si>
  <si>
    <t>接收人员对救灾物资质量满意度</t>
  </si>
  <si>
    <t>反映接收人员满意度</t>
  </si>
  <si>
    <t>《禄劝彝族苗族自治县地震应急预案》（县政府办便签〔2023〕27 号）的通知要求，为检验地震应急预案，磨合应急指挥和救援协调机制，有效提升地震灾害应急救援能力。需通过购买服务，组织对全县范围内的17各乡镇（街道）、县抗震救灾指挥部成员单位开展地震应急演练，实行县抗震救灾指挥部牵头开展县级综合地震应急演练和指导各乡镇（街道）开展地震应急演练相结合，实现提升应急演练质效和应急救援能力的年度目标。2026年计划开展县级综合地震应急演练1次，指导17个乡镇（街道）开展17次乡镇级地震应急演练，督促各乡镇街道组织全县197个村（居）委会开展地震应急疏散演练。2026年开展地震应急演练工作需投入10万元。</t>
  </si>
  <si>
    <t>开展应急演练次数</t>
  </si>
  <si>
    <t>反映应急演练开展情况</t>
  </si>
  <si>
    <t>通过购买服务开展应急演练服务验收通过率</t>
  </si>
  <si>
    <t>反映通过购买服务开展应急演练服务所达到的效果</t>
  </si>
  <si>
    <t>应急演练完成时间</t>
  </si>
  <si>
    <t>反映应急演练完成时间</t>
  </si>
  <si>
    <t>应急演练投入资金</t>
  </si>
  <si>
    <t>反映应急演练资金投入情况</t>
  </si>
  <si>
    <t>群众的防灾避险意识和能力提升效果</t>
  </si>
  <si>
    <t>显著</t>
  </si>
  <si>
    <t>反应开展应急演练工作所达到的效果</t>
  </si>
  <si>
    <t>县抗震救灾指挥部成员单位对第三方开展应急演练工作的满意度</t>
  </si>
  <si>
    <t>反应第三方开展应急演练工作所达到的效果</t>
  </si>
  <si>
    <t>根据《云南省人民政府办公厅关于做好第一次全国自然灾害综合风险普查工作的通知》要求，做好普查成果的自检与纵向汇交，横向汇集上级审核后的县级各行业部门普查成果，形成禄劝县第一次全国自然灾害综合风险普查成果，并组织普查成果的验收工作，总结普查工作经验，完成编制普查报告，做好本次普查成果数据的本地化应用和共享。2022年2月14日经公开招标实施《禄劝县全国第一次自然灾害风险风险普查及应急系统普查第三方服务项目》，确定广东新禾道信息科技有限公司为中标人，2023年2月17日该项目已顺利通过国家、省、市质检，并完成《禄劝县第一次全国自然灾害综合风险普查工作总结报告》并提交市普查办。同时县防震减灾局与云南省地震工程勘察院签订了《禄劝县地震灾害风险普查服务合同》，该项目已通过专家组检查，达到数据质检要求，需支付剩余尾款。2021年昆明市财政局 昆明市应急管理局分别下达禄劝县第一次全国自然灾害综合风险普查市级补助专项资金昆财建〔2021〕93号150万元，2021年自然灾害防治体系建设补助资金预算（全国自然灾害综合风险普查经费昆财建〔2021〕123号70万元，2022年自然灾害防治体系建设补助资金60万元，合计280万元。截止2023年12月31日第一次全国自然灾害综合风险普查市级补助专项资金支出133.90万元，剩余16.10万元未支出，2021年自然灾害防治体系建设补助资金预算（全国自然灾害综合风险普查经费）支出36.60万元，剩余33.40万元未支出，2022年自然灾害防治体系建设补助资金60万元，支出53万元，剩余7万元未支出，三笔未支出资金合计456.50万元。计划用这三笔资金支付尾款，但由于三笔资金因结转超两年被收回统筹，由于尾款39.06万元未支付给第三方服务单位，根据昆减办〔2024〕2号《关于做好昆明市2021—2023年防灾减灾救灾相关政策落实及资金物资管理使用情况专项审计调查发现问题整改工作的通知》要求，禄劝县采取措施积极筹措资金支付尾款。</t>
  </si>
  <si>
    <t>调查任务覆盖乡（镇、街道）数</t>
  </si>
  <si>
    <t>反应开展全国第一次自然灾害风险普查工作覆盖面。</t>
  </si>
  <si>
    <t>普查数据成果国家质检核查通过率</t>
  </si>
  <si>
    <t>《禄劝县全国第一次自然灾害风险风险普查及应急系统普查第三方服务项目》及《禄劝县地震灾害风险普查服务合同》两个项目验收情况。</t>
  </si>
  <si>
    <t>完成时限</t>
  </si>
  <si>
    <t>反映完成第一次全国自然灾害风险普查工作完成时限</t>
  </si>
  <si>
    <t>普查成果的应用保障全县经济社会高质量发展</t>
  </si>
  <si>
    <t>反映自然灾害风险普查成果的应用情况</t>
  </si>
  <si>
    <t>普查成果为自然灾害防治、应急管理等工作提供科学依据，减轻灾害损失</t>
  </si>
  <si>
    <t>普查工作对于提高地方政府自然灾害防治水平的影响</t>
  </si>
  <si>
    <t>普查行业部门满意度</t>
  </si>
  <si>
    <t>反应普查行业部门满意度</t>
  </si>
  <si>
    <t>根据《昆明市地震监测台站代维护协议》规定，为做好禄劝县辖区内台站的安全和运行维护管理， 协助配合省地震局和市防震减灾局做好辖区内预警项目新建台站、 信息节点、 测震、 强震动台站的运行维护管理工作，2026年预计需使用测震台站维护费用15万元。</t>
  </si>
  <si>
    <t>强震台、地震监测台站运行维护数量</t>
  </si>
  <si>
    <t>反映强震台站维护数量</t>
  </si>
  <si>
    <t>项目完工时间</t>
  </si>
  <si>
    <t>反映项目完工时间</t>
  </si>
  <si>
    <t>强震台、地震监测台站正常使用年限</t>
  </si>
  <si>
    <t>使用部门投诉率</t>
  </si>
  <si>
    <t>反映强震台、地震监测站监测数据的准确性</t>
  </si>
  <si>
    <t>2024年凭借禄劝彝族苗族自治县“互联网+企业生产”信息化综合管理服务系统平台（指挥中心）项目实现矿山安全生产信息监管、税费征收监管、环境保护监控的全覆盖、全沟通、全掌握。为安全生产隐患排查预警预防提供决策分析。提高安全生产监管决策分析和应急指挥能力。利用专网组成税费监管系统，最终实现对矿山的销售进行监管，实时掌握矿山的销售状况，严格控制超能力生产，促进矿山安全状况稳定好转，规范矿企业生产及经营企业的纳税行为，建立完整、统一的系统平台，实现安全生产、税费监管自动化的智慧平台。为保障项目能够正常有效地运转，按照合同要求及实际情况，2026年需项目尾款386580元。</t>
  </si>
  <si>
    <t>接入平台企业矿山企业数</t>
  </si>
  <si>
    <t>反映接入平台企业矿山数</t>
  </si>
  <si>
    <t>反映项目验收情况</t>
  </si>
  <si>
    <t>预算执行率</t>
  </si>
  <si>
    <t>反映资金预算执行情况</t>
  </si>
  <si>
    <t>税政增收</t>
  </si>
  <si>
    <t>652</t>
  </si>
  <si>
    <t>凭借平台的正常运转确保税款应收尽收</t>
  </si>
  <si>
    <t>生态效益</t>
  </si>
  <si>
    <t>生态改善率</t>
  </si>
  <si>
    <t>通过对砂石企业的服务管理， 规范企业开采行为，减轻对周围环境的污染</t>
  </si>
  <si>
    <t>砂石企业安全生产事故下降率</t>
  </si>
  <si>
    <t>通过对砂石企业的规范管理，合理利用资源、保护生态环境，消除安全隐患</t>
  </si>
  <si>
    <t>反映使用对象对系统的满意程度</t>
  </si>
  <si>
    <t>2026年依法监督检查工贸生产经营单位贯彻执行安全生产法律法规情况及其安全生产条件和有关设备（特种设备除外）、材料、劳动防护用品的安全生产管理工作。做好监督管理工贸行业安全生产工作，危险化学品安全生产监管工作和危险化学品安全监管综合工作，烟花爆竹生产、经营的安全生产监督管理工作。开展安全生产宣传教育和培训工作，组织指导并监督特种作业人员的操作资格考核工作和危险化学品、烟花爆竹、金属冶炼等生产经营单位主要负责人、安全生产管理人员的安全生产知识和管理能力考核工作，监督检查工贸生产经营单位安全生产培训工作。为全县安全生产工作提供支持保障，达到与上年相比安全生产事故率有所下降的目的。</t>
  </si>
  <si>
    <t>安全生产隐患排查数</t>
  </si>
  <si>
    <t>490</t>
  </si>
  <si>
    <t>反映县安委办全年督导检查次数。</t>
  </si>
  <si>
    <t>全县各类安全生产事故同比下降率</t>
  </si>
  <si>
    <t>生产安全事故降低率=完成率*标准分值</t>
  </si>
  <si>
    <t>反映县安委办所完成的工作情况</t>
  </si>
  <si>
    <t>安全生产事故引发的直接经济损失同比下降率</t>
  </si>
  <si>
    <t>安全生产事故引发的直接经济损失同比下降率=（本年经济损失数-上年经济损失数）/上年经济损失数*100%</t>
  </si>
  <si>
    <t>安全生产隐患整改率</t>
  </si>
  <si>
    <t>安全生产隐患整改率=隐患整改数/隐患数*100%</t>
  </si>
  <si>
    <t>服务对象关于安全生产工作的投诉率</t>
  </si>
  <si>
    <t>公众满意度=投诉率*标准分值</t>
  </si>
  <si>
    <t>2026年通过开展安全生产风险隐患排查治理工作，对禄劝县应急管理局职责范围内的A、B级生产经营单位实现执法检查全覆盖，对C级生产经营单位开展双随机抽查执法检查。加大对重点行业领域、重点企业、重点生产环节的执法力度，确保隐患问题查处和整改措施落实到位，切实消除事故隐患，提升企业安全管理水平。实现安全生产监督检查计划内生产经营单位执法检查覆盖率、问题隐患整改率、严重违法行为立案率达到100%，确保全县安全生产事故和伤亡人数总量双下降的年度目标。</t>
  </si>
  <si>
    <t>安全生产监督检查重点企业数</t>
  </si>
  <si>
    <t>91</t>
  </si>
  <si>
    <t>家</t>
  </si>
  <si>
    <t>反映开展安全生产隐患排查整治情况</t>
  </si>
  <si>
    <t>全年生产安全类事故下降率</t>
  </si>
  <si>
    <t>全年生产安全类事故下降率=（本年生产安全类事故-上年生产安全类事故）/上年生产安全类事故*100%</t>
  </si>
  <si>
    <t>完成年度预定项目时间</t>
  </si>
  <si>
    <t>反映项目完成时间</t>
  </si>
  <si>
    <t>生产安全类事故引发的直接经济损失同比下降率</t>
  </si>
  <si>
    <t>生产安全类事故引发的直接经济损失同比下降率=（本年生产安全类事故引发的经济损失-上年生产安全类事故引发的经济损失）/上年生产安全类事故引发的经济损失*100%</t>
  </si>
  <si>
    <t>预算06表</t>
  </si>
  <si>
    <t>政府性基金预算支出预算表</t>
  </si>
  <si>
    <t>单位名称：昆明市发展和改革委员会</t>
  </si>
  <si>
    <t>政府性基金预算支出</t>
  </si>
  <si>
    <t>备注：本单位2026年无政府性基金预算，此表为空。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</si>
  <si>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</si>
  <si>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</si>
  <si>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</si>
  <si>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</si>
  <si>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</si>
  <si>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</si>
  <si>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</si>
  <si>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</si>
  <si>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</si>
  <si>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</si>
  <si>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</si>
  <si>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本单位2026年无政府性采购预算，此表为空。</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</si>
  <si>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</si>
  <si>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</si>
  <si>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</si>
  <si>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</si>
  <si>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</si>
  <si>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</si>
  <si>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</si>
  <si>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</si>
  <si>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本单位2026年无政府购买服务预算，此表为空。</t>
  </si>
  <si>
    <t>预算09-1表</t>
  </si>
  <si>
    <t>单位名称（项目）</t>
  </si>
  <si>
    <t>备注：本单位2026年无对下转移支付预算，此表为空。</t>
  </si>
  <si>
    <t>预算09-2表</t>
  </si>
  <si>
    <t>备注：本单位2026年无对下转移支付，此表为空。</t>
  </si>
  <si>
    <t xml:space="preserve">预算10表
</t>
  </si>
  <si>
    <t>资产类别</t>
  </si>
  <si>
    <t>资产分类代码.名称</t>
  </si>
  <si>
    <t>资产名称</t>
  </si>
  <si>
    <t>计量单位</t>
  </si>
  <si>
    <t>财政部门批复数（元）</t>
  </si>
  <si>
    <t>单价</t>
  </si>
  <si>
    <t>金额</t>
  </si>
  <si>
    <t>设备</t>
  </si>
  <si>
    <t>A02030501 轿车</t>
  </si>
  <si>
    <t>机要通信应急用车</t>
  </si>
  <si>
    <t>辆</t>
  </si>
  <si>
    <t>预算11表</t>
  </si>
  <si>
    <t>上级补助</t>
  </si>
  <si>
    <t>备注：本单位2026年无上级补助项目支出预算，此表为空。</t>
  </si>
  <si>
    <t>预算12表</t>
  </si>
  <si>
    <t>项目级次</t>
  </si>
  <si>
    <t>116 其他人员支出</t>
  </si>
  <si>
    <t>本级</t>
  </si>
  <si>
    <t>311 专项业务类</t>
  </si>
  <si>
    <t>312 民生类</t>
  </si>
  <si>
    <t>313 事业发展类</t>
  </si>
  <si>
    <t/>
  </si>
</sst>
</file>

<file path=xl/styles.xml><?xml version="1.0" encoding="utf-8"?>
<styleSheet xmlns="http://schemas.openxmlformats.org/spreadsheetml/2006/main">
  <numFmts count="9">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
    <numFmt numFmtId="177" formatCode="yyyy\-mm\-dd\ hh:mm:ss"/>
    <numFmt numFmtId="178" formatCode="yyyy\-mm\-dd"/>
    <numFmt numFmtId="179" formatCode="hh:mm:ss"/>
    <numFmt numFmtId="180" formatCode="#,##0.00;\-#,##0.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9"/>
      <name val="宋体"/>
      <charset val="134"/>
    </font>
    <font>
      <sz val="11"/>
      <color rgb="FF9C0006"/>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b/>
      <sz val="11"/>
      <color theme="1"/>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rgb="FFF2F2F2"/>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s>
  <cellStyleXfs count="57">
    <xf numFmtId="0" fontId="0" fillId="0" borderId="0"/>
    <xf numFmtId="42" fontId="0" fillId="0" borderId="0" applyFont="0" applyFill="0" applyBorder="0" applyAlignment="0" applyProtection="0">
      <alignment vertical="center"/>
    </xf>
    <xf numFmtId="0" fontId="15" fillId="13" borderId="0" applyNumberFormat="0" applyBorder="0" applyAlignment="0" applyProtection="0">
      <alignment vertical="center"/>
    </xf>
    <xf numFmtId="0" fontId="19" fillId="1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16" fillId="0" borderId="7">
      <alignment horizontal="right" vertical="center"/>
    </xf>
    <xf numFmtId="0" fontId="15" fillId="7"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20" fillId="1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178" fontId="16" fillId="0" borderId="7">
      <alignment horizontal="right" vertical="center"/>
    </xf>
    <xf numFmtId="0" fontId="24" fillId="0" borderId="0" applyNumberFormat="0" applyFill="0" applyBorder="0" applyAlignment="0" applyProtection="0">
      <alignment vertical="center"/>
    </xf>
    <xf numFmtId="0" fontId="0" fillId="3" borderId="16" applyNumberFormat="0" applyFont="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3" fillId="0" borderId="22" applyNumberFormat="0" applyFill="0" applyAlignment="0" applyProtection="0">
      <alignment vertical="center"/>
    </xf>
    <xf numFmtId="0" fontId="34" fillId="0" borderId="22" applyNumberFormat="0" applyFill="0" applyAlignment="0" applyProtection="0">
      <alignment vertical="center"/>
    </xf>
    <xf numFmtId="0" fontId="20" fillId="27" borderId="0" applyNumberFormat="0" applyBorder="0" applyAlignment="0" applyProtection="0">
      <alignment vertical="center"/>
    </xf>
    <xf numFmtId="0" fontId="25" fillId="0" borderId="23" applyNumberFormat="0" applyFill="0" applyAlignment="0" applyProtection="0">
      <alignment vertical="center"/>
    </xf>
    <xf numFmtId="0" fontId="20" fillId="26" borderId="0" applyNumberFormat="0" applyBorder="0" applyAlignment="0" applyProtection="0">
      <alignment vertical="center"/>
    </xf>
    <xf numFmtId="0" fontId="26" fillId="24" borderId="19" applyNumberFormat="0" applyAlignment="0" applyProtection="0">
      <alignment vertical="center"/>
    </xf>
    <xf numFmtId="0" fontId="28" fillId="24" borderId="17" applyNumberFormat="0" applyAlignment="0" applyProtection="0">
      <alignment vertical="center"/>
    </xf>
    <xf numFmtId="0" fontId="30" fillId="25" borderId="20" applyNumberFormat="0" applyAlignment="0" applyProtection="0">
      <alignment vertical="center"/>
    </xf>
    <xf numFmtId="0" fontId="15" fillId="12" borderId="0" applyNumberFormat="0" applyBorder="0" applyAlignment="0" applyProtection="0">
      <alignment vertical="center"/>
    </xf>
    <xf numFmtId="0" fontId="20" fillId="23" borderId="0" applyNumberFormat="0" applyBorder="0" applyAlignment="0" applyProtection="0">
      <alignment vertical="center"/>
    </xf>
    <xf numFmtId="0" fontId="32" fillId="0" borderId="21" applyNumberFormat="0" applyFill="0" applyAlignment="0" applyProtection="0">
      <alignment vertical="center"/>
    </xf>
    <xf numFmtId="0" fontId="23" fillId="0" borderId="18" applyNumberFormat="0" applyFill="0" applyAlignment="0" applyProtection="0">
      <alignment vertical="center"/>
    </xf>
    <xf numFmtId="0" fontId="18" fillId="11" borderId="0" applyNumberFormat="0" applyBorder="0" applyAlignment="0" applyProtection="0">
      <alignment vertical="center"/>
    </xf>
    <xf numFmtId="0" fontId="21" fillId="17" borderId="0" applyNumberFormat="0" applyBorder="0" applyAlignment="0" applyProtection="0">
      <alignment vertical="center"/>
    </xf>
    <xf numFmtId="10" fontId="16" fillId="0" borderId="7">
      <alignment horizontal="right" vertical="center"/>
    </xf>
    <xf numFmtId="0" fontId="15" fillId="10" borderId="0" applyNumberFormat="0" applyBorder="0" applyAlignment="0" applyProtection="0">
      <alignment vertical="center"/>
    </xf>
    <xf numFmtId="0" fontId="20" fillId="29" borderId="0" applyNumberFormat="0" applyBorder="0" applyAlignment="0" applyProtection="0">
      <alignment vertical="center"/>
    </xf>
    <xf numFmtId="0" fontId="15" fillId="31" borderId="0" applyNumberFormat="0" applyBorder="0" applyAlignment="0" applyProtection="0">
      <alignment vertical="center"/>
    </xf>
    <xf numFmtId="0" fontId="15" fillId="33" borderId="0" applyNumberFormat="0" applyBorder="0" applyAlignment="0" applyProtection="0">
      <alignment vertical="center"/>
    </xf>
    <xf numFmtId="0" fontId="15" fillId="9" borderId="0" applyNumberFormat="0" applyBorder="0" applyAlignment="0" applyProtection="0">
      <alignment vertical="center"/>
    </xf>
    <xf numFmtId="0" fontId="15" fillId="6" borderId="0" applyNumberFormat="0" applyBorder="0" applyAlignment="0" applyProtection="0">
      <alignment vertical="center"/>
    </xf>
    <xf numFmtId="0" fontId="20" fillId="22" borderId="0" applyNumberFormat="0" applyBorder="0" applyAlignment="0" applyProtection="0">
      <alignment vertical="center"/>
    </xf>
    <xf numFmtId="0" fontId="20" fillId="28" borderId="0" applyNumberFormat="0" applyBorder="0" applyAlignment="0" applyProtection="0">
      <alignment vertical="center"/>
    </xf>
    <xf numFmtId="0" fontId="15" fillId="30" borderId="0" applyNumberFormat="0" applyBorder="0" applyAlignment="0" applyProtection="0">
      <alignment vertical="center"/>
    </xf>
    <xf numFmtId="0" fontId="15" fillId="32" borderId="0" applyNumberFormat="0" applyBorder="0" applyAlignment="0" applyProtection="0">
      <alignment vertical="center"/>
    </xf>
    <xf numFmtId="0" fontId="20" fillId="21" borderId="0" applyNumberFormat="0" applyBorder="0" applyAlignment="0" applyProtection="0">
      <alignment vertical="center"/>
    </xf>
    <xf numFmtId="0" fontId="15" fillId="5" borderId="0" applyNumberFormat="0" applyBorder="0" applyAlignment="0" applyProtection="0">
      <alignment vertical="center"/>
    </xf>
    <xf numFmtId="0" fontId="20" fillId="16" borderId="0" applyNumberFormat="0" applyBorder="0" applyAlignment="0" applyProtection="0">
      <alignment vertical="center"/>
    </xf>
    <xf numFmtId="0" fontId="20" fillId="20" borderId="0" applyNumberFormat="0" applyBorder="0" applyAlignment="0" applyProtection="0">
      <alignment vertical="center"/>
    </xf>
    <xf numFmtId="0" fontId="15" fillId="4" borderId="0" applyNumberFormat="0" applyBorder="0" applyAlignment="0" applyProtection="0">
      <alignment vertical="center"/>
    </xf>
    <xf numFmtId="0" fontId="20" fillId="15" borderId="0" applyNumberFormat="0" applyBorder="0" applyAlignment="0" applyProtection="0">
      <alignment vertical="center"/>
    </xf>
    <xf numFmtId="180" fontId="16" fillId="0" borderId="7">
      <alignment horizontal="right" vertical="center"/>
    </xf>
    <xf numFmtId="49" fontId="16" fillId="0" borderId="7">
      <alignment horizontal="left" vertical="center" wrapText="1"/>
    </xf>
    <xf numFmtId="180" fontId="16" fillId="0" borderId="7">
      <alignment horizontal="right" vertical="center"/>
    </xf>
    <xf numFmtId="179" fontId="16" fillId="0" borderId="7">
      <alignment horizontal="right" vertical="center"/>
    </xf>
    <xf numFmtId="176" fontId="16" fillId="0" borderId="7">
      <alignment horizontal="right" vertical="center"/>
    </xf>
  </cellStyleXfs>
  <cellXfs count="204">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Font="1" applyFill="1" applyBorder="1" applyAlignment="1"/>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0" fillId="0" borderId="0" xfId="0" applyFont="1" applyFill="1" applyBorder="1" applyAlignment="1">
      <alignment horizontal="lef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Fill="1" applyBorder="1" applyAlignment="1">
      <alignment horizontal="righ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 fillId="0" borderId="2" xfId="0" applyFont="1" applyBorder="1" applyAlignment="1">
      <alignment horizontal="center" vertical="center"/>
    </xf>
    <xf numFmtId="0" fontId="1" fillId="0" borderId="10" xfId="0" applyFont="1" applyBorder="1" applyAlignment="1">
      <alignment horizontal="center" vertical="center"/>
    </xf>
    <xf numFmtId="180" fontId="5" fillId="0" borderId="7" xfId="0" applyNumberFormat="1" applyFont="1" applyBorder="1" applyAlignment="1">
      <alignment horizontal="right" vertical="center"/>
    </xf>
    <xf numFmtId="180" fontId="5" fillId="0" borderId="2" xfId="0" applyNumberFormat="1" applyFont="1" applyBorder="1" applyAlignment="1">
      <alignment horizontal="right" vertical="center"/>
    </xf>
    <xf numFmtId="180" fontId="5" fillId="0" borderId="10"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3"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pplyProtection="1">
      <alignment horizontal="left" vertical="center"/>
      <protection locked="0"/>
    </xf>
    <xf numFmtId="0" fontId="2" fillId="0" borderId="15"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2" fillId="2" borderId="13"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2" fillId="0" borderId="0" xfId="0" applyFont="1" applyBorder="1" applyAlignment="1">
      <alignment horizontal="left" vertical="center"/>
    </xf>
    <xf numFmtId="176" fontId="5" fillId="0" borderId="7" xfId="56" applyNumberFormat="1" applyFont="1" applyBorder="1" applyAlignment="1">
      <alignment horizontal="center" vertical="center"/>
    </xf>
    <xf numFmtId="176"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wrapText="1"/>
    </xf>
    <xf numFmtId="3" fontId="2" fillId="0" borderId="13" xfId="0" applyNumberFormat="1" applyFont="1" applyBorder="1" applyAlignment="1">
      <alignment horizontal="right" vertical="center"/>
    </xf>
    <xf numFmtId="0" fontId="2" fillId="2" borderId="13"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80"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1" fillId="0" borderId="0" xfId="0"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80"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protection locked="0"/>
    </xf>
    <xf numFmtId="0" fontId="1" fillId="0" borderId="15"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2" fillId="2" borderId="13"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B12" sqref="B12"/>
    </sheetView>
  </sheetViews>
  <sheetFormatPr defaultColWidth="8.575" defaultRowHeight="12.75" customHeight="1" outlineLevelCol="3"/>
  <cols>
    <col min="1" max="4" width="41" customWidth="1"/>
  </cols>
  <sheetData>
    <row r="1" ht="15" customHeight="1" spans="1:4">
      <c r="A1" s="46"/>
      <c r="B1" s="46"/>
      <c r="C1" s="46"/>
      <c r="D1" s="63" t="s">
        <v>0</v>
      </c>
    </row>
    <row r="2" ht="41.25" customHeight="1" spans="1:1">
      <c r="A2" s="41" t="str">
        <f>"2026"&amp;"年部门财务收支预算总表"</f>
        <v>2026年部门财务收支预算总表</v>
      </c>
    </row>
    <row r="3" ht="17.25" customHeight="1" spans="1:4">
      <c r="A3" s="44" t="str">
        <f>"单位名称："&amp;"禄劝彝族苗族自治县应急管理局"</f>
        <v>单位名称：禄劝彝族苗族自治县应急管理局</v>
      </c>
      <c r="B3" s="168"/>
      <c r="D3" s="146" t="s">
        <v>1</v>
      </c>
    </row>
    <row r="4" ht="23.25" customHeight="1" spans="1:4">
      <c r="A4" s="169" t="s">
        <v>2</v>
      </c>
      <c r="B4" s="170"/>
      <c r="C4" s="169" t="s">
        <v>3</v>
      </c>
      <c r="D4" s="170"/>
    </row>
    <row r="5" ht="24" customHeight="1" spans="1:4">
      <c r="A5" s="169" t="s">
        <v>4</v>
      </c>
      <c r="B5" s="169" t="s">
        <v>5</v>
      </c>
      <c r="C5" s="169" t="s">
        <v>6</v>
      </c>
      <c r="D5" s="169" t="s">
        <v>5</v>
      </c>
    </row>
    <row r="6" ht="17.25" customHeight="1" spans="1:4">
      <c r="A6" s="171" t="s">
        <v>7</v>
      </c>
      <c r="B6" s="79">
        <v>13457942.08</v>
      </c>
      <c r="C6" s="171" t="s">
        <v>8</v>
      </c>
      <c r="D6" s="79"/>
    </row>
    <row r="7" ht="17.25" customHeight="1" spans="1:4">
      <c r="A7" s="171" t="s">
        <v>9</v>
      </c>
      <c r="B7" s="79"/>
      <c r="C7" s="171" t="s">
        <v>10</v>
      </c>
      <c r="D7" s="79"/>
    </row>
    <row r="8" ht="17.25" customHeight="1" spans="1:4">
      <c r="A8" s="171" t="s">
        <v>11</v>
      </c>
      <c r="B8" s="79"/>
      <c r="C8" s="203" t="s">
        <v>12</v>
      </c>
      <c r="D8" s="79"/>
    </row>
    <row r="9" ht="17.25" customHeight="1" spans="1:4">
      <c r="A9" s="171" t="s">
        <v>13</v>
      </c>
      <c r="B9" s="79"/>
      <c r="C9" s="203" t="s">
        <v>14</v>
      </c>
      <c r="D9" s="79"/>
    </row>
    <row r="10" ht="17.25" customHeight="1" spans="1:4">
      <c r="A10" s="171" t="s">
        <v>15</v>
      </c>
      <c r="B10" s="79">
        <v>450000</v>
      </c>
      <c r="C10" s="203" t="s">
        <v>16</v>
      </c>
      <c r="D10" s="79"/>
    </row>
    <row r="11" ht="17.25" customHeight="1" spans="1:4">
      <c r="A11" s="171" t="s">
        <v>17</v>
      </c>
      <c r="B11" s="79"/>
      <c r="C11" s="203" t="s">
        <v>18</v>
      </c>
      <c r="D11" s="79"/>
    </row>
    <row r="12" ht="17.25" customHeight="1" spans="1:4">
      <c r="A12" s="171" t="s">
        <v>19</v>
      </c>
      <c r="B12" s="79"/>
      <c r="C12" s="31" t="s">
        <v>20</v>
      </c>
      <c r="D12" s="79"/>
    </row>
    <row r="13" ht="17.25" customHeight="1" spans="1:4">
      <c r="A13" s="171" t="s">
        <v>21</v>
      </c>
      <c r="B13" s="79">
        <v>150000</v>
      </c>
      <c r="C13" s="31" t="s">
        <v>22</v>
      </c>
      <c r="D13" s="79">
        <v>967932.81</v>
      </c>
    </row>
    <row r="14" ht="17.25" customHeight="1" spans="1:4">
      <c r="A14" s="171" t="s">
        <v>23</v>
      </c>
      <c r="B14" s="79"/>
      <c r="C14" s="31" t="s">
        <v>24</v>
      </c>
      <c r="D14" s="79">
        <v>893986.87</v>
      </c>
    </row>
    <row r="15" ht="17.25" customHeight="1" spans="1:4">
      <c r="A15" s="171" t="s">
        <v>25</v>
      </c>
      <c r="B15" s="79">
        <v>300000</v>
      </c>
      <c r="C15" s="31" t="s">
        <v>26</v>
      </c>
      <c r="D15" s="79"/>
    </row>
    <row r="16" ht="17.25" customHeight="1" spans="1:4">
      <c r="A16" s="151"/>
      <c r="B16" s="79"/>
      <c r="C16" s="31" t="s">
        <v>27</v>
      </c>
      <c r="D16" s="79"/>
    </row>
    <row r="17" ht="17.25" customHeight="1" spans="1:4">
      <c r="A17" s="172"/>
      <c r="B17" s="79"/>
      <c r="C17" s="31" t="s">
        <v>28</v>
      </c>
      <c r="D17" s="79"/>
    </row>
    <row r="18" ht="17.25" customHeight="1" spans="1:4">
      <c r="A18" s="172"/>
      <c r="B18" s="79"/>
      <c r="C18" s="31" t="s">
        <v>29</v>
      </c>
      <c r="D18" s="79"/>
    </row>
    <row r="19" ht="17.25" customHeight="1" spans="1:4">
      <c r="A19" s="172"/>
      <c r="B19" s="79"/>
      <c r="C19" s="31" t="s">
        <v>30</v>
      </c>
      <c r="D19" s="79"/>
    </row>
    <row r="20" ht="17.25" customHeight="1" spans="1:4">
      <c r="A20" s="172"/>
      <c r="B20" s="79"/>
      <c r="C20" s="31" t="s">
        <v>31</v>
      </c>
      <c r="D20" s="79"/>
    </row>
    <row r="21" ht="17.25" customHeight="1" spans="1:4">
      <c r="A21" s="172"/>
      <c r="B21" s="79"/>
      <c r="C21" s="31" t="s">
        <v>32</v>
      </c>
      <c r="D21" s="79"/>
    </row>
    <row r="22" ht="17.25" customHeight="1" spans="1:4">
      <c r="A22" s="172"/>
      <c r="B22" s="79"/>
      <c r="C22" s="31" t="s">
        <v>33</v>
      </c>
      <c r="D22" s="79"/>
    </row>
    <row r="23" ht="17.25" customHeight="1" spans="1:4">
      <c r="A23" s="172"/>
      <c r="B23" s="79"/>
      <c r="C23" s="31" t="s">
        <v>34</v>
      </c>
      <c r="D23" s="79"/>
    </row>
    <row r="24" ht="17.25" customHeight="1" spans="1:4">
      <c r="A24" s="172"/>
      <c r="B24" s="79"/>
      <c r="C24" s="31" t="s">
        <v>35</v>
      </c>
      <c r="D24" s="79">
        <v>749240.4</v>
      </c>
    </row>
    <row r="25" ht="17.25" customHeight="1" spans="1:4">
      <c r="A25" s="172"/>
      <c r="B25" s="79"/>
      <c r="C25" s="31" t="s">
        <v>36</v>
      </c>
      <c r="D25" s="79"/>
    </row>
    <row r="26" ht="17.25" customHeight="1" spans="1:4">
      <c r="A26" s="172"/>
      <c r="B26" s="79"/>
      <c r="C26" s="151" t="s">
        <v>37</v>
      </c>
      <c r="D26" s="79"/>
    </row>
    <row r="27" ht="17.25" customHeight="1" spans="1:4">
      <c r="A27" s="172"/>
      <c r="B27" s="79"/>
      <c r="C27" s="31" t="s">
        <v>38</v>
      </c>
      <c r="D27" s="79">
        <v>11536782</v>
      </c>
    </row>
    <row r="28" ht="16.5" customHeight="1" spans="1:4">
      <c r="A28" s="172"/>
      <c r="B28" s="79"/>
      <c r="C28" s="31" t="s">
        <v>39</v>
      </c>
      <c r="D28" s="79"/>
    </row>
    <row r="29" ht="16.5" customHeight="1" spans="1:4">
      <c r="A29" s="172"/>
      <c r="B29" s="79"/>
      <c r="C29" s="151" t="s">
        <v>40</v>
      </c>
      <c r="D29" s="79"/>
    </row>
    <row r="30" ht="17.25" customHeight="1" spans="1:4">
      <c r="A30" s="172"/>
      <c r="B30" s="79"/>
      <c r="C30" s="151" t="s">
        <v>41</v>
      </c>
      <c r="D30" s="79"/>
    </row>
    <row r="31" ht="17.25" customHeight="1" spans="1:4">
      <c r="A31" s="172"/>
      <c r="B31" s="79"/>
      <c r="C31" s="31" t="s">
        <v>42</v>
      </c>
      <c r="D31" s="79"/>
    </row>
    <row r="32" ht="16.5" customHeight="1" spans="1:4">
      <c r="A32" s="172" t="s">
        <v>43</v>
      </c>
      <c r="B32" s="79">
        <v>13907942.08</v>
      </c>
      <c r="C32" s="172" t="s">
        <v>44</v>
      </c>
      <c r="D32" s="79">
        <v>14147942.08</v>
      </c>
    </row>
    <row r="33" ht="16.5" customHeight="1" spans="1:4">
      <c r="A33" s="151" t="s">
        <v>45</v>
      </c>
      <c r="B33" s="79">
        <v>240000</v>
      </c>
      <c r="C33" s="151" t="s">
        <v>46</v>
      </c>
      <c r="D33" s="79"/>
    </row>
    <row r="34" ht="16.5" customHeight="1" spans="1:4">
      <c r="A34" s="31" t="s">
        <v>47</v>
      </c>
      <c r="B34" s="79">
        <v>240000</v>
      </c>
      <c r="C34" s="31" t="s">
        <v>47</v>
      </c>
      <c r="D34" s="79"/>
    </row>
    <row r="35" ht="16.5" customHeight="1" spans="1:4">
      <c r="A35" s="31" t="s">
        <v>48</v>
      </c>
      <c r="B35" s="79"/>
      <c r="C35" s="31" t="s">
        <v>49</v>
      </c>
      <c r="D35" s="79"/>
    </row>
    <row r="36" ht="16.5" customHeight="1" spans="1:4">
      <c r="A36" s="173" t="s">
        <v>50</v>
      </c>
      <c r="B36" s="79">
        <v>14147942.08</v>
      </c>
      <c r="C36" s="173" t="s">
        <v>51</v>
      </c>
      <c r="D36" s="79">
        <v>14147942.08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4">
        <v>1</v>
      </c>
      <c r="B1" s="125">
        <v>0</v>
      </c>
      <c r="C1" s="124">
        <v>1</v>
      </c>
      <c r="D1" s="126"/>
      <c r="E1" s="126"/>
      <c r="F1" s="123" t="s">
        <v>664</v>
      </c>
    </row>
    <row r="2" ht="42" customHeight="1" spans="1:6">
      <c r="A2" s="127" t="str">
        <f>"2026"&amp;"年部门政府性基金预算支出预算表"</f>
        <v>2026年部门政府性基金预算支出预算表</v>
      </c>
      <c r="B2" s="127" t="s">
        <v>665</v>
      </c>
      <c r="C2" s="128"/>
      <c r="D2" s="129"/>
      <c r="E2" s="129"/>
      <c r="F2" s="129"/>
    </row>
    <row r="3" ht="13.5" customHeight="1" spans="1:6">
      <c r="A3" s="4" t="str">
        <f>"单位名称："&amp;"禄劝彝族苗族自治县应急管理局"</f>
        <v>单位名称：禄劝彝族苗族自治县应急管理局</v>
      </c>
      <c r="B3" s="4" t="s">
        <v>666</v>
      </c>
      <c r="C3" s="124"/>
      <c r="D3" s="126"/>
      <c r="E3" s="126"/>
      <c r="F3" s="123" t="s">
        <v>1</v>
      </c>
    </row>
    <row r="4" ht="19.5" customHeight="1" spans="1:6">
      <c r="A4" s="130" t="s">
        <v>205</v>
      </c>
      <c r="B4" s="131" t="s">
        <v>73</v>
      </c>
      <c r="C4" s="130" t="s">
        <v>74</v>
      </c>
      <c r="D4" s="10" t="s">
        <v>667</v>
      </c>
      <c r="E4" s="11"/>
      <c r="F4" s="12"/>
    </row>
    <row r="5" ht="18.75" customHeight="1" spans="1:6">
      <c r="A5" s="132"/>
      <c r="B5" s="133"/>
      <c r="C5" s="132"/>
      <c r="D5" s="15" t="s">
        <v>55</v>
      </c>
      <c r="E5" s="10" t="s">
        <v>76</v>
      </c>
      <c r="F5" s="15" t="s">
        <v>77</v>
      </c>
    </row>
    <row r="6" ht="18.75" customHeight="1" spans="1:6">
      <c r="A6" s="67">
        <v>1</v>
      </c>
      <c r="B6" s="134" t="s">
        <v>84</v>
      </c>
      <c r="C6" s="67">
        <v>3</v>
      </c>
      <c r="D6" s="135">
        <v>4</v>
      </c>
      <c r="E6" s="135">
        <v>5</v>
      </c>
      <c r="F6" s="135">
        <v>6</v>
      </c>
    </row>
    <row r="7" ht="21" customHeight="1" spans="1:6">
      <c r="A7" s="20"/>
      <c r="B7" s="20"/>
      <c r="C7" s="20"/>
      <c r="D7" s="79"/>
      <c r="E7" s="79"/>
      <c r="F7" s="79"/>
    </row>
    <row r="8" ht="21" customHeight="1" spans="1:6">
      <c r="A8" s="20"/>
      <c r="B8" s="20"/>
      <c r="C8" s="20"/>
      <c r="D8" s="79"/>
      <c r="E8" s="79"/>
      <c r="F8" s="79"/>
    </row>
    <row r="9" ht="18.75" customHeight="1" spans="1:6">
      <c r="A9" s="136" t="s">
        <v>195</v>
      </c>
      <c r="B9" s="136" t="s">
        <v>195</v>
      </c>
      <c r="C9" s="137" t="s">
        <v>195</v>
      </c>
      <c r="D9" s="79"/>
      <c r="E9" s="79"/>
      <c r="F9" s="79"/>
    </row>
    <row r="10" customHeight="1" spans="1:1">
      <c r="A10" t="s">
        <v>668</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C29" sqref="C29"/>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3"/>
      <c r="C1" s="83"/>
      <c r="R1" s="2"/>
      <c r="S1" s="2" t="s">
        <v>669</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11" t="str">
        <f>"单位名称："&amp;"禄劝彝族苗族自治县应急管理局"</f>
        <v>单位名称：禄劝彝族苗族自治县应急管理局</v>
      </c>
      <c r="B3" s="86"/>
      <c r="C3" s="86"/>
      <c r="D3" s="6"/>
      <c r="E3" s="6"/>
      <c r="F3" s="6"/>
      <c r="G3" s="6"/>
      <c r="H3" s="6"/>
      <c r="I3" s="6"/>
      <c r="J3" s="6"/>
      <c r="K3" s="6"/>
      <c r="L3" s="6"/>
      <c r="R3" s="7"/>
      <c r="S3" s="123" t="s">
        <v>1</v>
      </c>
    </row>
    <row r="4" ht="15.75" customHeight="1" spans="1:19">
      <c r="A4" s="9" t="s">
        <v>204</v>
      </c>
      <c r="B4" s="88" t="s">
        <v>205</v>
      </c>
      <c r="C4" s="88" t="s">
        <v>670</v>
      </c>
      <c r="D4" s="89" t="s">
        <v>671</v>
      </c>
      <c r="E4" s="89" t="s">
        <v>672</v>
      </c>
      <c r="F4" s="89" t="s">
        <v>673</v>
      </c>
      <c r="G4" s="89" t="s">
        <v>674</v>
      </c>
      <c r="H4" s="89" t="s">
        <v>675</v>
      </c>
      <c r="I4" s="99" t="s">
        <v>212</v>
      </c>
      <c r="J4" s="99"/>
      <c r="K4" s="99"/>
      <c r="L4" s="99"/>
      <c r="M4" s="100"/>
      <c r="N4" s="99"/>
      <c r="O4" s="99"/>
      <c r="P4" s="107"/>
      <c r="Q4" s="99"/>
      <c r="R4" s="100"/>
      <c r="S4" s="108"/>
    </row>
    <row r="5" ht="17.25" customHeight="1" spans="1:19">
      <c r="A5" s="14"/>
      <c r="B5" s="90"/>
      <c r="C5" s="90"/>
      <c r="D5" s="91"/>
      <c r="E5" s="91"/>
      <c r="F5" s="91"/>
      <c r="G5" s="91"/>
      <c r="H5" s="91"/>
      <c r="I5" s="91" t="s">
        <v>55</v>
      </c>
      <c r="J5" s="91" t="s">
        <v>58</v>
      </c>
      <c r="K5" s="91" t="s">
        <v>676</v>
      </c>
      <c r="L5" s="91" t="s">
        <v>677</v>
      </c>
      <c r="M5" s="101" t="s">
        <v>678</v>
      </c>
      <c r="N5" s="102" t="s">
        <v>679</v>
      </c>
      <c r="O5" s="102"/>
      <c r="P5" s="109"/>
      <c r="Q5" s="102"/>
      <c r="R5" s="110"/>
      <c r="S5" s="92"/>
    </row>
    <row r="6" ht="54" customHeight="1" spans="1:19">
      <c r="A6" s="17"/>
      <c r="B6" s="92"/>
      <c r="C6" s="92"/>
      <c r="D6" s="93"/>
      <c r="E6" s="93"/>
      <c r="F6" s="93"/>
      <c r="G6" s="93"/>
      <c r="H6" s="93"/>
      <c r="I6" s="93"/>
      <c r="J6" s="93" t="s">
        <v>57</v>
      </c>
      <c r="K6" s="93"/>
      <c r="L6" s="93"/>
      <c r="M6" s="103"/>
      <c r="N6" s="93" t="s">
        <v>57</v>
      </c>
      <c r="O6" s="93" t="s">
        <v>64</v>
      </c>
      <c r="P6" s="92" t="s">
        <v>65</v>
      </c>
      <c r="Q6" s="93" t="s">
        <v>66</v>
      </c>
      <c r="R6" s="103" t="s">
        <v>67</v>
      </c>
      <c r="S6" s="92" t="s">
        <v>68</v>
      </c>
    </row>
    <row r="7" ht="18" customHeight="1" spans="1:19">
      <c r="A7" s="112">
        <v>1</v>
      </c>
      <c r="B7" s="112" t="s">
        <v>84</v>
      </c>
      <c r="C7" s="113">
        <v>3</v>
      </c>
      <c r="D7" s="113">
        <v>4</v>
      </c>
      <c r="E7" s="112">
        <v>5</v>
      </c>
      <c r="F7" s="112">
        <v>6</v>
      </c>
      <c r="G7" s="112">
        <v>7</v>
      </c>
      <c r="H7" s="112">
        <v>8</v>
      </c>
      <c r="I7" s="112">
        <v>9</v>
      </c>
      <c r="J7" s="112">
        <v>10</v>
      </c>
      <c r="K7" s="112">
        <v>11</v>
      </c>
      <c r="L7" s="112">
        <v>12</v>
      </c>
      <c r="M7" s="112">
        <v>13</v>
      </c>
      <c r="N7" s="112">
        <v>14</v>
      </c>
      <c r="O7" s="112">
        <v>15</v>
      </c>
      <c r="P7" s="112">
        <v>16</v>
      </c>
      <c r="Q7" s="112">
        <v>17</v>
      </c>
      <c r="R7" s="112">
        <v>18</v>
      </c>
      <c r="S7" s="112">
        <v>19</v>
      </c>
    </row>
    <row r="8" ht="21" customHeight="1" spans="1:19">
      <c r="A8" s="114" t="s">
        <v>680</v>
      </c>
      <c r="B8" s="115"/>
      <c r="C8" s="115"/>
      <c r="D8" s="116"/>
      <c r="E8" s="116"/>
      <c r="F8" s="116"/>
      <c r="G8" s="117"/>
      <c r="H8" s="79"/>
      <c r="I8" s="79"/>
      <c r="J8" s="79"/>
      <c r="K8" s="79"/>
      <c r="L8" s="79"/>
      <c r="M8" s="79"/>
      <c r="N8" s="79"/>
      <c r="O8" s="79"/>
      <c r="P8" s="79"/>
      <c r="Q8" s="79"/>
      <c r="R8" s="79"/>
      <c r="S8" s="79"/>
    </row>
    <row r="9" ht="21" customHeight="1" spans="1:19">
      <c r="A9" s="94" t="s">
        <v>195</v>
      </c>
      <c r="B9" s="95"/>
      <c r="C9" s="95"/>
      <c r="D9" s="96"/>
      <c r="E9" s="96"/>
      <c r="F9" s="96"/>
      <c r="G9" s="118"/>
      <c r="H9" s="79"/>
      <c r="I9" s="79"/>
      <c r="J9" s="79"/>
      <c r="K9" s="79"/>
      <c r="L9" s="79"/>
      <c r="M9" s="79"/>
      <c r="N9" s="79"/>
      <c r="O9" s="79"/>
      <c r="P9" s="79"/>
      <c r="Q9" s="79"/>
      <c r="R9" s="79"/>
      <c r="S9" s="79"/>
    </row>
    <row r="10" ht="21" customHeight="1" spans="1:19">
      <c r="A10" s="119" t="s">
        <v>681</v>
      </c>
      <c r="B10" s="120"/>
      <c r="C10" s="120"/>
      <c r="D10" s="119"/>
      <c r="E10" s="119"/>
      <c r="F10" s="119"/>
      <c r="G10" s="121"/>
      <c r="H10" s="122"/>
      <c r="I10" s="122"/>
      <c r="J10" s="122"/>
      <c r="K10" s="122"/>
      <c r="L10" s="122"/>
      <c r="M10" s="122"/>
      <c r="N10" s="122"/>
      <c r="O10" s="122"/>
      <c r="P10" s="122"/>
      <c r="Q10" s="122"/>
      <c r="R10" s="122"/>
      <c r="S10" s="122"/>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C21" sqref="C2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2"/>
      <c r="B1" s="83"/>
      <c r="C1" s="83"/>
      <c r="D1" s="83"/>
      <c r="E1" s="83"/>
      <c r="F1" s="83"/>
      <c r="G1" s="83"/>
      <c r="H1" s="82"/>
      <c r="I1" s="82"/>
      <c r="J1" s="82"/>
      <c r="K1" s="82"/>
      <c r="L1" s="82"/>
      <c r="M1" s="82"/>
      <c r="N1" s="97"/>
      <c r="O1" s="82"/>
      <c r="P1" s="82"/>
      <c r="Q1" s="83"/>
      <c r="R1" s="82"/>
      <c r="S1" s="105"/>
      <c r="T1" s="105" t="s">
        <v>682</v>
      </c>
    </row>
    <row r="2" ht="41.25" customHeight="1" spans="1:20">
      <c r="A2" s="71" t="str">
        <f>"2026"&amp;"年部门政府购买服务预算表"</f>
        <v>2026年部门政府购买服务预算表</v>
      </c>
      <c r="B2" s="65"/>
      <c r="C2" s="65"/>
      <c r="D2" s="65"/>
      <c r="E2" s="65"/>
      <c r="F2" s="65"/>
      <c r="G2" s="65"/>
      <c r="H2" s="84"/>
      <c r="I2" s="84"/>
      <c r="J2" s="84"/>
      <c r="K2" s="84"/>
      <c r="L2" s="84"/>
      <c r="M2" s="84"/>
      <c r="N2" s="98"/>
      <c r="O2" s="84"/>
      <c r="P2" s="84"/>
      <c r="Q2" s="65"/>
      <c r="R2" s="84"/>
      <c r="S2" s="98"/>
      <c r="T2" s="65"/>
    </row>
    <row r="3" ht="22.5" customHeight="1" spans="1:20">
      <c r="A3" s="85" t="str">
        <f>"单位名称："&amp;"禄劝彝族苗族自治县应急管理局"</f>
        <v>单位名称：禄劝彝族苗族自治县应急管理局</v>
      </c>
      <c r="B3" s="86"/>
      <c r="C3" s="86"/>
      <c r="D3" s="86"/>
      <c r="E3" s="86"/>
      <c r="F3" s="86"/>
      <c r="G3" s="86"/>
      <c r="H3" s="87"/>
      <c r="I3" s="87"/>
      <c r="J3" s="87"/>
      <c r="K3" s="87"/>
      <c r="L3" s="87"/>
      <c r="M3" s="87"/>
      <c r="N3" s="97"/>
      <c r="O3" s="82"/>
      <c r="P3" s="82"/>
      <c r="Q3" s="83"/>
      <c r="R3" s="82"/>
      <c r="S3" s="106"/>
      <c r="T3" s="105" t="s">
        <v>1</v>
      </c>
    </row>
    <row r="4" ht="24" customHeight="1" spans="1:20">
      <c r="A4" s="9" t="s">
        <v>204</v>
      </c>
      <c r="B4" s="88" t="s">
        <v>205</v>
      </c>
      <c r="C4" s="88" t="s">
        <v>670</v>
      </c>
      <c r="D4" s="88" t="s">
        <v>683</v>
      </c>
      <c r="E4" s="88" t="s">
        <v>684</v>
      </c>
      <c r="F4" s="88" t="s">
        <v>685</v>
      </c>
      <c r="G4" s="88" t="s">
        <v>686</v>
      </c>
      <c r="H4" s="89" t="s">
        <v>687</v>
      </c>
      <c r="I4" s="89" t="s">
        <v>688</v>
      </c>
      <c r="J4" s="99" t="s">
        <v>212</v>
      </c>
      <c r="K4" s="99"/>
      <c r="L4" s="99"/>
      <c r="M4" s="99"/>
      <c r="N4" s="100"/>
      <c r="O4" s="99"/>
      <c r="P4" s="99"/>
      <c r="Q4" s="107"/>
      <c r="R4" s="99"/>
      <c r="S4" s="100"/>
      <c r="T4" s="108"/>
    </row>
    <row r="5" ht="24" customHeight="1" spans="1:20">
      <c r="A5" s="14"/>
      <c r="B5" s="90"/>
      <c r="C5" s="90"/>
      <c r="D5" s="90"/>
      <c r="E5" s="90"/>
      <c r="F5" s="90"/>
      <c r="G5" s="90"/>
      <c r="H5" s="91"/>
      <c r="I5" s="91"/>
      <c r="J5" s="91" t="s">
        <v>55</v>
      </c>
      <c r="K5" s="91" t="s">
        <v>58</v>
      </c>
      <c r="L5" s="91" t="s">
        <v>676</v>
      </c>
      <c r="M5" s="91" t="s">
        <v>677</v>
      </c>
      <c r="N5" s="101" t="s">
        <v>678</v>
      </c>
      <c r="O5" s="102" t="s">
        <v>679</v>
      </c>
      <c r="P5" s="102"/>
      <c r="Q5" s="109"/>
      <c r="R5" s="102"/>
      <c r="S5" s="110"/>
      <c r="T5" s="92"/>
    </row>
    <row r="6" ht="54" customHeight="1" spans="1:20">
      <c r="A6" s="17"/>
      <c r="B6" s="92"/>
      <c r="C6" s="92"/>
      <c r="D6" s="92"/>
      <c r="E6" s="92"/>
      <c r="F6" s="92"/>
      <c r="G6" s="92"/>
      <c r="H6" s="93"/>
      <c r="I6" s="93"/>
      <c r="J6" s="93"/>
      <c r="K6" s="93" t="s">
        <v>57</v>
      </c>
      <c r="L6" s="93"/>
      <c r="M6" s="93"/>
      <c r="N6" s="103"/>
      <c r="O6" s="93" t="s">
        <v>57</v>
      </c>
      <c r="P6" s="93" t="s">
        <v>64</v>
      </c>
      <c r="Q6" s="92" t="s">
        <v>65</v>
      </c>
      <c r="R6" s="93" t="s">
        <v>66</v>
      </c>
      <c r="S6" s="103" t="s">
        <v>67</v>
      </c>
      <c r="T6" s="92" t="s">
        <v>68</v>
      </c>
    </row>
    <row r="7" ht="17.25" customHeight="1" spans="1:20">
      <c r="A7" s="18">
        <v>1</v>
      </c>
      <c r="B7" s="92">
        <v>2</v>
      </c>
      <c r="C7" s="18">
        <v>3</v>
      </c>
      <c r="D7" s="18">
        <v>4</v>
      </c>
      <c r="E7" s="92">
        <v>5</v>
      </c>
      <c r="F7" s="18">
        <v>6</v>
      </c>
      <c r="G7" s="18">
        <v>7</v>
      </c>
      <c r="H7" s="92">
        <v>8</v>
      </c>
      <c r="I7" s="18">
        <v>9</v>
      </c>
      <c r="J7" s="18">
        <v>10</v>
      </c>
      <c r="K7" s="92">
        <v>11</v>
      </c>
      <c r="L7" s="18">
        <v>12</v>
      </c>
      <c r="M7" s="18">
        <v>13</v>
      </c>
      <c r="N7" s="92">
        <v>14</v>
      </c>
      <c r="O7" s="18">
        <v>15</v>
      </c>
      <c r="P7" s="18">
        <v>16</v>
      </c>
      <c r="Q7" s="92">
        <v>17</v>
      </c>
      <c r="R7" s="18">
        <v>18</v>
      </c>
      <c r="S7" s="18">
        <v>19</v>
      </c>
      <c r="T7" s="18">
        <v>20</v>
      </c>
    </row>
    <row r="8" ht="21" customHeight="1" spans="1:20">
      <c r="A8" s="23"/>
      <c r="B8" s="23"/>
      <c r="C8" s="23"/>
      <c r="D8" s="23"/>
      <c r="E8" s="23"/>
      <c r="F8" s="23"/>
      <c r="G8" s="23"/>
      <c r="H8" s="23"/>
      <c r="I8" s="23"/>
      <c r="J8" s="79"/>
      <c r="K8" s="79"/>
      <c r="L8" s="79"/>
      <c r="M8" s="79"/>
      <c r="N8" s="79"/>
      <c r="O8" s="79"/>
      <c r="P8" s="79"/>
      <c r="Q8" s="79"/>
      <c r="R8" s="79"/>
      <c r="S8" s="79"/>
      <c r="T8" s="79"/>
    </row>
    <row r="9" ht="21" customHeight="1" spans="1:20">
      <c r="A9" s="94" t="s">
        <v>195</v>
      </c>
      <c r="B9" s="95"/>
      <c r="C9" s="95"/>
      <c r="D9" s="95"/>
      <c r="E9" s="95"/>
      <c r="F9" s="95"/>
      <c r="G9" s="95"/>
      <c r="H9" s="96"/>
      <c r="I9" s="104"/>
      <c r="J9" s="79"/>
      <c r="K9" s="79"/>
      <c r="L9" s="79"/>
      <c r="M9" s="79"/>
      <c r="N9" s="79"/>
      <c r="O9" s="79"/>
      <c r="P9" s="79"/>
      <c r="Q9" s="79"/>
      <c r="R9" s="79"/>
      <c r="S9" s="79"/>
      <c r="T9" s="79"/>
    </row>
    <row r="10" customHeight="1" spans="1:1">
      <c r="A10" t="s">
        <v>689</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9"/>
  <sheetViews>
    <sheetView showZeros="0" workbookViewId="0">
      <selection activeCell="A17" sqref="A17"/>
    </sheetView>
  </sheetViews>
  <sheetFormatPr defaultColWidth="9.14166666666667" defaultRowHeight="14.25" customHeight="1" outlineLevelCol="3"/>
  <cols>
    <col min="1" max="1" width="37.7083333333333" customWidth="1"/>
    <col min="2" max="4" width="20" customWidth="1"/>
  </cols>
  <sheetData>
    <row r="1" ht="17.25" customHeight="1" spans="4:4">
      <c r="D1" s="2" t="s">
        <v>690</v>
      </c>
    </row>
    <row r="2" ht="41.25" customHeight="1" spans="1:4">
      <c r="A2" s="71" t="str">
        <f>"2026"&amp;"年对下转移支付预算表"</f>
        <v>2026年对下转移支付预算表</v>
      </c>
      <c r="B2" s="3"/>
      <c r="C2" s="3"/>
      <c r="D2" s="3"/>
    </row>
    <row r="3" ht="18" customHeight="1" spans="1:4">
      <c r="A3" s="72" t="str">
        <f>"单位名称："&amp;"禄劝彝族苗族自治县应急管理局"</f>
        <v>单位名称：禄劝彝族苗族自治县应急管理局</v>
      </c>
      <c r="B3" s="72"/>
      <c r="C3" s="72"/>
      <c r="D3" s="73" t="s">
        <v>1</v>
      </c>
    </row>
    <row r="4" ht="19.5" customHeight="1" spans="1:4">
      <c r="A4" s="27" t="s">
        <v>691</v>
      </c>
      <c r="B4" s="10" t="s">
        <v>212</v>
      </c>
      <c r="C4" s="11"/>
      <c r="D4" s="74"/>
    </row>
    <row r="5" ht="40.5" customHeight="1" spans="1:4">
      <c r="A5" s="18"/>
      <c r="B5" s="28" t="s">
        <v>55</v>
      </c>
      <c r="C5" s="75" t="s">
        <v>58</v>
      </c>
      <c r="D5" s="76" t="s">
        <v>676</v>
      </c>
    </row>
    <row r="6" ht="19.5" customHeight="1" spans="1:4">
      <c r="A6" s="19">
        <v>1</v>
      </c>
      <c r="B6" s="19">
        <v>2</v>
      </c>
      <c r="C6" s="77">
        <v>3</v>
      </c>
      <c r="D6" s="78">
        <v>4</v>
      </c>
    </row>
    <row r="7" ht="19.5" customHeight="1" spans="1:4">
      <c r="A7" s="29"/>
      <c r="B7" s="79"/>
      <c r="C7" s="80"/>
      <c r="D7" s="81"/>
    </row>
    <row r="8" ht="19.5" customHeight="1" spans="1:4">
      <c r="A8" s="68"/>
      <c r="B8" s="79"/>
      <c r="C8" s="80"/>
      <c r="D8" s="81"/>
    </row>
    <row r="9" customHeight="1" spans="1:1">
      <c r="A9" s="35" t="s">
        <v>692</v>
      </c>
    </row>
  </sheetData>
  <mergeCells count="3">
    <mergeCell ref="A2:D2"/>
    <mergeCell ref="B4:D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18" sqref="C18:C19"/>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693</v>
      </c>
    </row>
    <row r="2" ht="41.25" customHeight="1" spans="1:10">
      <c r="A2" s="64" t="str">
        <f>"2026"&amp;"年对下转移支付绩效目标表"</f>
        <v>2026年对下转移支付绩效目标表</v>
      </c>
      <c r="B2" s="3"/>
      <c r="C2" s="3"/>
      <c r="D2" s="3"/>
      <c r="E2" s="3"/>
      <c r="F2" s="65"/>
      <c r="G2" s="3"/>
      <c r="H2" s="65"/>
      <c r="I2" s="65"/>
      <c r="J2" s="3"/>
    </row>
    <row r="3" ht="17.25" customHeight="1" spans="1:1">
      <c r="A3" s="4" t="str">
        <f>"单位名称："&amp;"禄劝彝族苗族自治县应急管理局"</f>
        <v>单位名称：禄劝彝族苗族自治县应急管理局</v>
      </c>
    </row>
    <row r="4" ht="44.25" customHeight="1" spans="1:10">
      <c r="A4" s="66" t="s">
        <v>691</v>
      </c>
      <c r="B4" s="66" t="s">
        <v>365</v>
      </c>
      <c r="C4" s="66" t="s">
        <v>366</v>
      </c>
      <c r="D4" s="66" t="s">
        <v>367</v>
      </c>
      <c r="E4" s="66" t="s">
        <v>368</v>
      </c>
      <c r="F4" s="67" t="s">
        <v>369</v>
      </c>
      <c r="G4" s="66" t="s">
        <v>370</v>
      </c>
      <c r="H4" s="67" t="s">
        <v>371</v>
      </c>
      <c r="I4" s="67" t="s">
        <v>372</v>
      </c>
      <c r="J4" s="66" t="s">
        <v>373</v>
      </c>
    </row>
    <row r="5" ht="14.25" customHeight="1" spans="1:10">
      <c r="A5" s="66">
        <v>1</v>
      </c>
      <c r="B5" s="66">
        <v>2</v>
      </c>
      <c r="C5" s="66">
        <v>3</v>
      </c>
      <c r="D5" s="66">
        <v>4</v>
      </c>
      <c r="E5" s="66">
        <v>5</v>
      </c>
      <c r="F5" s="67">
        <v>6</v>
      </c>
      <c r="G5" s="66">
        <v>7</v>
      </c>
      <c r="H5" s="67">
        <v>8</v>
      </c>
      <c r="I5" s="67">
        <v>9</v>
      </c>
      <c r="J5" s="66">
        <v>10</v>
      </c>
    </row>
    <row r="6" ht="42" customHeight="1" spans="1:10">
      <c r="A6" s="29"/>
      <c r="B6" s="68"/>
      <c r="C6" s="68"/>
      <c r="D6" s="68"/>
      <c r="E6" s="54"/>
      <c r="F6" s="69"/>
      <c r="G6" s="54"/>
      <c r="H6" s="69"/>
      <c r="I6" s="69"/>
      <c r="J6" s="54"/>
    </row>
    <row r="7" ht="42" customHeight="1" spans="1:10">
      <c r="A7" s="29"/>
      <c r="B7" s="20"/>
      <c r="C7" s="20"/>
      <c r="D7" s="20"/>
      <c r="E7" s="29"/>
      <c r="F7" s="20"/>
      <c r="G7" s="29"/>
      <c r="H7" s="20"/>
      <c r="I7" s="20"/>
      <c r="J7" s="29"/>
    </row>
    <row r="8" customHeight="1" spans="1:1">
      <c r="A8" s="70" t="s">
        <v>694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workbookViewId="0">
      <selection activeCell="D27" sqref="D27"/>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38" t="s">
        <v>695</v>
      </c>
      <c r="B1" s="39"/>
      <c r="C1" s="39"/>
      <c r="D1" s="40"/>
      <c r="E1" s="40"/>
      <c r="F1" s="40"/>
      <c r="G1" s="39"/>
      <c r="H1" s="39"/>
      <c r="I1" s="40"/>
    </row>
    <row r="2" ht="41.25" customHeight="1" spans="1:9">
      <c r="A2" s="41" t="str">
        <f>"2026"&amp;"年新增资产配置预算表"</f>
        <v>2026年新增资产配置预算表</v>
      </c>
      <c r="B2" s="42"/>
      <c r="C2" s="42"/>
      <c r="D2" s="43"/>
      <c r="E2" s="43"/>
      <c r="F2" s="43"/>
      <c r="G2" s="42"/>
      <c r="H2" s="42"/>
      <c r="I2" s="43"/>
    </row>
    <row r="3" customHeight="1" spans="1:9">
      <c r="A3" s="44" t="str">
        <f>"单位名称："&amp;"禄劝彝族苗族自治县应急管理局"</f>
        <v>单位名称：禄劝彝族苗族自治县应急管理局</v>
      </c>
      <c r="B3" s="45"/>
      <c r="C3" s="45"/>
      <c r="D3" s="46"/>
      <c r="F3" s="43"/>
      <c r="G3" s="42"/>
      <c r="H3" s="42"/>
      <c r="I3" s="63" t="s">
        <v>1</v>
      </c>
    </row>
    <row r="4" ht="28.5" customHeight="1" spans="1:9">
      <c r="A4" s="47" t="s">
        <v>204</v>
      </c>
      <c r="B4" s="48" t="s">
        <v>205</v>
      </c>
      <c r="C4" s="49" t="s">
        <v>696</v>
      </c>
      <c r="D4" s="47" t="s">
        <v>697</v>
      </c>
      <c r="E4" s="47" t="s">
        <v>698</v>
      </c>
      <c r="F4" s="47" t="s">
        <v>699</v>
      </c>
      <c r="G4" s="48" t="s">
        <v>700</v>
      </c>
      <c r="H4" s="36"/>
      <c r="I4" s="47"/>
    </row>
    <row r="5" ht="21" customHeight="1" spans="1:9">
      <c r="A5" s="49"/>
      <c r="B5" s="50"/>
      <c r="C5" s="50"/>
      <c r="D5" s="51"/>
      <c r="E5" s="50"/>
      <c r="F5" s="50"/>
      <c r="G5" s="48" t="s">
        <v>674</v>
      </c>
      <c r="H5" s="48" t="s">
        <v>701</v>
      </c>
      <c r="I5" s="48" t="s">
        <v>702</v>
      </c>
    </row>
    <row r="6" ht="17.25" customHeight="1" spans="1:9">
      <c r="A6" s="52" t="s">
        <v>83</v>
      </c>
      <c r="B6" s="53" t="s">
        <v>84</v>
      </c>
      <c r="C6" s="52" t="s">
        <v>85</v>
      </c>
      <c r="D6" s="54" t="s">
        <v>86</v>
      </c>
      <c r="E6" s="52" t="s">
        <v>87</v>
      </c>
      <c r="F6" s="53" t="s">
        <v>88</v>
      </c>
      <c r="G6" s="55" t="s">
        <v>89</v>
      </c>
      <c r="H6" s="54" t="s">
        <v>90</v>
      </c>
      <c r="I6" s="54">
        <v>9</v>
      </c>
    </row>
    <row r="7" ht="19.5" customHeight="1" spans="1:9">
      <c r="A7" s="56" t="s">
        <v>70</v>
      </c>
      <c r="B7" s="31" t="s">
        <v>70</v>
      </c>
      <c r="C7" s="31" t="s">
        <v>703</v>
      </c>
      <c r="D7" s="29" t="s">
        <v>704</v>
      </c>
      <c r="E7" s="20" t="s">
        <v>705</v>
      </c>
      <c r="F7" s="55" t="s">
        <v>706</v>
      </c>
      <c r="G7" s="57">
        <v>1</v>
      </c>
      <c r="H7" s="58">
        <v>180000</v>
      </c>
      <c r="I7" s="58">
        <v>180000</v>
      </c>
    </row>
    <row r="8" ht="19.5" customHeight="1" spans="1:9">
      <c r="A8" s="59" t="s">
        <v>55</v>
      </c>
      <c r="B8" s="60"/>
      <c r="C8" s="60"/>
      <c r="D8" s="61"/>
      <c r="E8" s="62"/>
      <c r="F8" s="62"/>
      <c r="G8" s="57">
        <v>1</v>
      </c>
      <c r="H8" s="58">
        <v>180000</v>
      </c>
      <c r="I8" s="58">
        <v>180000</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H28" sqref="H28"/>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707</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"单位名称："&amp;"禄劝彝族苗族自治县应急管理局"</f>
        <v>单位名称：禄劝彝族苗族自治县应急管理局</v>
      </c>
      <c r="B3" s="5"/>
      <c r="C3" s="5"/>
      <c r="D3" s="5"/>
      <c r="E3" s="5"/>
      <c r="F3" s="5"/>
      <c r="G3" s="5"/>
      <c r="H3" s="6"/>
      <c r="I3" s="6"/>
      <c r="J3" s="6"/>
      <c r="K3" s="7" t="s">
        <v>1</v>
      </c>
    </row>
    <row r="4" ht="21.75" customHeight="1" spans="1:11">
      <c r="A4" s="8" t="s">
        <v>290</v>
      </c>
      <c r="B4" s="8" t="s">
        <v>207</v>
      </c>
      <c r="C4" s="8" t="s">
        <v>291</v>
      </c>
      <c r="D4" s="9" t="s">
        <v>208</v>
      </c>
      <c r="E4" s="9" t="s">
        <v>209</v>
      </c>
      <c r="F4" s="9" t="s">
        <v>292</v>
      </c>
      <c r="G4" s="9" t="s">
        <v>293</v>
      </c>
      <c r="H4" s="27" t="s">
        <v>55</v>
      </c>
      <c r="I4" s="10" t="s">
        <v>708</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c r="B8" s="20"/>
      <c r="C8" s="29"/>
      <c r="D8" s="29"/>
      <c r="E8" s="29"/>
      <c r="F8" s="29"/>
      <c r="G8" s="29"/>
      <c r="H8" s="30"/>
      <c r="I8" s="37"/>
      <c r="J8" s="37"/>
      <c r="K8" s="30"/>
    </row>
    <row r="9" ht="18.75" customHeight="1" spans="1:11">
      <c r="A9" s="31"/>
      <c r="B9" s="20"/>
      <c r="C9" s="20"/>
      <c r="D9" s="20"/>
      <c r="E9" s="20"/>
      <c r="F9" s="20"/>
      <c r="G9" s="20"/>
      <c r="H9" s="22"/>
      <c r="I9" s="22"/>
      <c r="J9" s="22"/>
      <c r="K9" s="30"/>
    </row>
    <row r="10" ht="18.75" customHeight="1" spans="1:11">
      <c r="A10" s="32" t="s">
        <v>195</v>
      </c>
      <c r="B10" s="33"/>
      <c r="C10" s="33"/>
      <c r="D10" s="33"/>
      <c r="E10" s="33"/>
      <c r="F10" s="33"/>
      <c r="G10" s="34"/>
      <c r="H10" s="22"/>
      <c r="I10" s="22"/>
      <c r="J10" s="22"/>
      <c r="K10" s="30"/>
    </row>
    <row r="11" customHeight="1" spans="1:1">
      <c r="A11" s="35" t="s">
        <v>709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G21" sqref="G2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710</v>
      </c>
    </row>
    <row r="2" ht="41.25" customHeight="1" spans="1:7">
      <c r="A2" s="3" t="str">
        <f>"2026"&amp;"年部门项目中期规划预算表"</f>
        <v>2026年部门项目中期规划预算表</v>
      </c>
      <c r="B2" s="3"/>
      <c r="C2" s="3"/>
      <c r="D2" s="3"/>
      <c r="E2" s="3"/>
      <c r="F2" s="3"/>
      <c r="G2" s="3"/>
    </row>
    <row r="3" ht="13.5" customHeight="1" spans="1:7">
      <c r="A3" s="4" t="str">
        <f>"单位名称："&amp;"禄劝彝族苗族自治县应急管理局"</f>
        <v>单位名称：禄劝彝族苗族自治县应急管理局</v>
      </c>
      <c r="B3" s="5"/>
      <c r="C3" s="5"/>
      <c r="D3" s="5"/>
      <c r="E3" s="6"/>
      <c r="F3" s="6"/>
      <c r="G3" s="7" t="s">
        <v>1</v>
      </c>
    </row>
    <row r="4" ht="21.75" customHeight="1" spans="1:7">
      <c r="A4" s="8" t="s">
        <v>291</v>
      </c>
      <c r="B4" s="8" t="s">
        <v>290</v>
      </c>
      <c r="C4" s="8" t="s">
        <v>207</v>
      </c>
      <c r="D4" s="9" t="s">
        <v>711</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4229992</v>
      </c>
      <c r="F8" s="22"/>
      <c r="G8" s="22"/>
    </row>
    <row r="9" ht="38" customHeight="1" spans="1:7">
      <c r="A9" s="20"/>
      <c r="B9" s="20" t="s">
        <v>712</v>
      </c>
      <c r="C9" s="20" t="s">
        <v>298</v>
      </c>
      <c r="D9" s="20" t="s">
        <v>713</v>
      </c>
      <c r="E9" s="22">
        <v>500000</v>
      </c>
      <c r="F9" s="22"/>
      <c r="G9" s="22"/>
    </row>
    <row r="10" ht="39" customHeight="1" spans="1:7">
      <c r="A10" s="23"/>
      <c r="B10" s="20" t="s">
        <v>714</v>
      </c>
      <c r="C10" s="20" t="s">
        <v>303</v>
      </c>
      <c r="D10" s="20" t="s">
        <v>713</v>
      </c>
      <c r="E10" s="22">
        <v>30000</v>
      </c>
      <c r="F10" s="22"/>
      <c r="G10" s="22"/>
    </row>
    <row r="11" ht="40" customHeight="1" spans="1:7">
      <c r="A11" s="23"/>
      <c r="B11" s="20" t="s">
        <v>714</v>
      </c>
      <c r="C11" s="20" t="s">
        <v>305</v>
      </c>
      <c r="D11" s="20" t="s">
        <v>713</v>
      </c>
      <c r="E11" s="22">
        <v>386580</v>
      </c>
      <c r="F11" s="22"/>
      <c r="G11" s="22"/>
    </row>
    <row r="12" ht="36" customHeight="1" spans="1:7">
      <c r="A12" s="23"/>
      <c r="B12" s="20" t="s">
        <v>714</v>
      </c>
      <c r="C12" s="20" t="s">
        <v>309</v>
      </c>
      <c r="D12" s="20" t="s">
        <v>713</v>
      </c>
      <c r="E12" s="22">
        <v>50000</v>
      </c>
      <c r="F12" s="22"/>
      <c r="G12" s="22"/>
    </row>
    <row r="13" ht="37" customHeight="1" spans="1:7">
      <c r="A13" s="23"/>
      <c r="B13" s="20" t="s">
        <v>714</v>
      </c>
      <c r="C13" s="20" t="s">
        <v>313</v>
      </c>
      <c r="D13" s="20" t="s">
        <v>713</v>
      </c>
      <c r="E13" s="22">
        <v>390600</v>
      </c>
      <c r="F13" s="22"/>
      <c r="G13" s="22"/>
    </row>
    <row r="14" ht="18.75" customHeight="1" spans="1:7">
      <c r="A14" s="23"/>
      <c r="B14" s="20" t="s">
        <v>714</v>
      </c>
      <c r="C14" s="20" t="s">
        <v>317</v>
      </c>
      <c r="D14" s="20" t="s">
        <v>713</v>
      </c>
      <c r="E14" s="22">
        <v>100000</v>
      </c>
      <c r="F14" s="22"/>
      <c r="G14" s="22"/>
    </row>
    <row r="15" ht="18.75" customHeight="1" spans="1:7">
      <c r="A15" s="23"/>
      <c r="B15" s="20" t="s">
        <v>715</v>
      </c>
      <c r="C15" s="20" t="s">
        <v>320</v>
      </c>
      <c r="D15" s="20" t="s">
        <v>713</v>
      </c>
      <c r="E15" s="22">
        <v>1825815</v>
      </c>
      <c r="F15" s="22"/>
      <c r="G15" s="22"/>
    </row>
    <row r="16" ht="18.75" customHeight="1" spans="1:7">
      <c r="A16" s="23"/>
      <c r="B16" s="20" t="s">
        <v>716</v>
      </c>
      <c r="C16" s="20" t="s">
        <v>325</v>
      </c>
      <c r="D16" s="20" t="s">
        <v>713</v>
      </c>
      <c r="E16" s="22">
        <v>100000</v>
      </c>
      <c r="F16" s="22"/>
      <c r="G16" s="22"/>
    </row>
    <row r="17" ht="18.75" customHeight="1" spans="1:7">
      <c r="A17" s="23"/>
      <c r="B17" s="20" t="s">
        <v>716</v>
      </c>
      <c r="C17" s="20" t="s">
        <v>327</v>
      </c>
      <c r="D17" s="20" t="s">
        <v>713</v>
      </c>
      <c r="E17" s="22">
        <v>50000</v>
      </c>
      <c r="F17" s="22"/>
      <c r="G17" s="22"/>
    </row>
    <row r="18" ht="18.75" customHeight="1" spans="1:7">
      <c r="A18" s="23"/>
      <c r="B18" s="20" t="s">
        <v>716</v>
      </c>
      <c r="C18" s="20" t="s">
        <v>329</v>
      </c>
      <c r="D18" s="20" t="s">
        <v>713</v>
      </c>
      <c r="E18" s="22">
        <v>50000</v>
      </c>
      <c r="F18" s="22"/>
      <c r="G18" s="22"/>
    </row>
    <row r="19" ht="18.75" customHeight="1" spans="1:7">
      <c r="A19" s="23"/>
      <c r="B19" s="20" t="s">
        <v>716</v>
      </c>
      <c r="C19" s="20" t="s">
        <v>339</v>
      </c>
      <c r="D19" s="20" t="s">
        <v>713</v>
      </c>
      <c r="E19" s="22">
        <v>98000</v>
      </c>
      <c r="F19" s="22"/>
      <c r="G19" s="22"/>
    </row>
    <row r="20" ht="44" customHeight="1" spans="1:7">
      <c r="A20" s="23"/>
      <c r="B20" s="20" t="s">
        <v>716</v>
      </c>
      <c r="C20" s="20" t="s">
        <v>341</v>
      </c>
      <c r="D20" s="20" t="s">
        <v>713</v>
      </c>
      <c r="E20" s="22">
        <v>68997</v>
      </c>
      <c r="F20" s="22"/>
      <c r="G20" s="22"/>
    </row>
    <row r="21" ht="39" customHeight="1" spans="1:7">
      <c r="A21" s="23"/>
      <c r="B21" s="20" t="s">
        <v>716</v>
      </c>
      <c r="C21" s="20" t="s">
        <v>343</v>
      </c>
      <c r="D21" s="20" t="s">
        <v>713</v>
      </c>
      <c r="E21" s="22">
        <v>50000</v>
      </c>
      <c r="F21" s="22"/>
      <c r="G21" s="22"/>
    </row>
    <row r="22" ht="37" customHeight="1" spans="1:7">
      <c r="A22" s="23"/>
      <c r="B22" s="20" t="s">
        <v>716</v>
      </c>
      <c r="C22" s="20" t="s">
        <v>345</v>
      </c>
      <c r="D22" s="20" t="s">
        <v>713</v>
      </c>
      <c r="E22" s="22">
        <v>50000</v>
      </c>
      <c r="F22" s="22"/>
      <c r="G22" s="22"/>
    </row>
    <row r="23" ht="18.75" customHeight="1" spans="1:7">
      <c r="A23" s="23"/>
      <c r="B23" s="20" t="s">
        <v>716</v>
      </c>
      <c r="C23" s="20" t="s">
        <v>347</v>
      </c>
      <c r="D23" s="20" t="s">
        <v>713</v>
      </c>
      <c r="E23" s="22">
        <v>30000</v>
      </c>
      <c r="F23" s="22"/>
      <c r="G23" s="22"/>
    </row>
    <row r="24" ht="35" customHeight="1" spans="1:7">
      <c r="A24" s="23"/>
      <c r="B24" s="20" t="s">
        <v>716</v>
      </c>
      <c r="C24" s="20" t="s">
        <v>351</v>
      </c>
      <c r="D24" s="20" t="s">
        <v>713</v>
      </c>
      <c r="E24" s="22">
        <v>200000</v>
      </c>
      <c r="F24" s="22"/>
      <c r="G24" s="22"/>
    </row>
    <row r="25" ht="45" customHeight="1" spans="1:7">
      <c r="A25" s="23"/>
      <c r="B25" s="20" t="s">
        <v>716</v>
      </c>
      <c r="C25" s="20" t="s">
        <v>359</v>
      </c>
      <c r="D25" s="20" t="s">
        <v>713</v>
      </c>
      <c r="E25" s="22">
        <v>200000</v>
      </c>
      <c r="F25" s="22"/>
      <c r="G25" s="22"/>
    </row>
    <row r="26" ht="43" customHeight="1" spans="1:7">
      <c r="A26" s="23"/>
      <c r="B26" s="20" t="s">
        <v>716</v>
      </c>
      <c r="C26" s="20" t="s">
        <v>363</v>
      </c>
      <c r="D26" s="20" t="s">
        <v>713</v>
      </c>
      <c r="E26" s="22">
        <v>50000</v>
      </c>
      <c r="F26" s="22"/>
      <c r="G26" s="22"/>
    </row>
    <row r="27" ht="18.75" customHeight="1" spans="1:7">
      <c r="A27" s="24" t="s">
        <v>55</v>
      </c>
      <c r="B27" s="25" t="s">
        <v>717</v>
      </c>
      <c r="C27" s="25"/>
      <c r="D27" s="26"/>
      <c r="E27" s="22">
        <v>4229992</v>
      </c>
      <c r="F27" s="22"/>
      <c r="G27" s="22"/>
    </row>
  </sheetData>
  <mergeCells count="11">
    <mergeCell ref="A2:G2"/>
    <mergeCell ref="A3:D3"/>
    <mergeCell ref="E4:G4"/>
    <mergeCell ref="A27:D2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3" t="s">
        <v>52</v>
      </c>
    </row>
    <row r="2" ht="41.25" customHeight="1" spans="1:1">
      <c r="A2" s="41" t="str">
        <f>"2026"&amp;"年部门收入预算表"</f>
        <v>2026年部门收入预算表</v>
      </c>
    </row>
    <row r="3" ht="17.25" customHeight="1" spans="1:19">
      <c r="A3" s="44" t="str">
        <f>"单位名称："&amp;"禄劝彝族苗族自治县应急管理局"</f>
        <v>单位名称：禄劝彝族苗族自治县应急管理局</v>
      </c>
      <c r="S3" s="46" t="s">
        <v>1</v>
      </c>
    </row>
    <row r="4" ht="21.75" customHeight="1" spans="1:19">
      <c r="A4" s="189" t="s">
        <v>53</v>
      </c>
      <c r="B4" s="190" t="s">
        <v>54</v>
      </c>
      <c r="C4" s="190" t="s">
        <v>55</v>
      </c>
      <c r="D4" s="191" t="s">
        <v>56</v>
      </c>
      <c r="E4" s="191"/>
      <c r="F4" s="191"/>
      <c r="G4" s="191"/>
      <c r="H4" s="191"/>
      <c r="I4" s="136"/>
      <c r="J4" s="191"/>
      <c r="K4" s="191"/>
      <c r="L4" s="191"/>
      <c r="M4" s="191"/>
      <c r="N4" s="198"/>
      <c r="O4" s="191" t="s">
        <v>45</v>
      </c>
      <c r="P4" s="191"/>
      <c r="Q4" s="191"/>
      <c r="R4" s="191"/>
      <c r="S4" s="198"/>
    </row>
    <row r="5" ht="27" customHeight="1" spans="1:19">
      <c r="A5" s="192"/>
      <c r="B5" s="193"/>
      <c r="C5" s="193"/>
      <c r="D5" s="193" t="s">
        <v>57</v>
      </c>
      <c r="E5" s="193" t="s">
        <v>58</v>
      </c>
      <c r="F5" s="193" t="s">
        <v>59</v>
      </c>
      <c r="G5" s="193" t="s">
        <v>60</v>
      </c>
      <c r="H5" s="193" t="s">
        <v>61</v>
      </c>
      <c r="I5" s="199" t="s">
        <v>62</v>
      </c>
      <c r="J5" s="200"/>
      <c r="K5" s="200"/>
      <c r="L5" s="200"/>
      <c r="M5" s="200"/>
      <c r="N5" s="201"/>
      <c r="O5" s="193" t="s">
        <v>57</v>
      </c>
      <c r="P5" s="193" t="s">
        <v>58</v>
      </c>
      <c r="Q5" s="193" t="s">
        <v>59</v>
      </c>
      <c r="R5" s="193" t="s">
        <v>60</v>
      </c>
      <c r="S5" s="193" t="s">
        <v>63</v>
      </c>
    </row>
    <row r="6" ht="30" customHeight="1" spans="1:19">
      <c r="A6" s="194"/>
      <c r="B6" s="104"/>
      <c r="C6" s="118"/>
      <c r="D6" s="118"/>
      <c r="E6" s="118"/>
      <c r="F6" s="118"/>
      <c r="G6" s="118"/>
      <c r="H6" s="118"/>
      <c r="I6" s="69" t="s">
        <v>57</v>
      </c>
      <c r="J6" s="201" t="s">
        <v>64</v>
      </c>
      <c r="K6" s="201" t="s">
        <v>65</v>
      </c>
      <c r="L6" s="201" t="s">
        <v>66</v>
      </c>
      <c r="M6" s="201" t="s">
        <v>67</v>
      </c>
      <c r="N6" s="201" t="s">
        <v>68</v>
      </c>
      <c r="O6" s="202"/>
      <c r="P6" s="202"/>
      <c r="Q6" s="202"/>
      <c r="R6" s="202"/>
      <c r="S6" s="118"/>
    </row>
    <row r="7" ht="15" customHeight="1" spans="1:19">
      <c r="A7" s="195">
        <v>1</v>
      </c>
      <c r="B7" s="195">
        <v>2</v>
      </c>
      <c r="C7" s="195">
        <v>3</v>
      </c>
      <c r="D7" s="195">
        <v>4</v>
      </c>
      <c r="E7" s="195">
        <v>5</v>
      </c>
      <c r="F7" s="195">
        <v>6</v>
      </c>
      <c r="G7" s="195">
        <v>7</v>
      </c>
      <c r="H7" s="195">
        <v>8</v>
      </c>
      <c r="I7" s="69">
        <v>9</v>
      </c>
      <c r="J7" s="195">
        <v>10</v>
      </c>
      <c r="K7" s="195">
        <v>11</v>
      </c>
      <c r="L7" s="195">
        <v>12</v>
      </c>
      <c r="M7" s="195">
        <v>13</v>
      </c>
      <c r="N7" s="195">
        <v>14</v>
      </c>
      <c r="O7" s="195">
        <v>15</v>
      </c>
      <c r="P7" s="195">
        <v>16</v>
      </c>
      <c r="Q7" s="195">
        <v>17</v>
      </c>
      <c r="R7" s="195">
        <v>18</v>
      </c>
      <c r="S7" s="195">
        <v>19</v>
      </c>
    </row>
    <row r="8" ht="18" customHeight="1" spans="1:19">
      <c r="A8" s="20" t="s">
        <v>69</v>
      </c>
      <c r="B8" s="20" t="s">
        <v>70</v>
      </c>
      <c r="C8" s="79">
        <v>14147942.08</v>
      </c>
      <c r="D8" s="79">
        <v>13907942.08</v>
      </c>
      <c r="E8" s="79">
        <v>13457942.08</v>
      </c>
      <c r="F8" s="79"/>
      <c r="G8" s="79"/>
      <c r="H8" s="79"/>
      <c r="I8" s="79">
        <v>450000</v>
      </c>
      <c r="J8" s="79"/>
      <c r="K8" s="79"/>
      <c r="L8" s="79">
        <v>150000</v>
      </c>
      <c r="M8" s="79"/>
      <c r="N8" s="79">
        <v>300000</v>
      </c>
      <c r="O8" s="79">
        <v>240000</v>
      </c>
      <c r="P8" s="79">
        <v>240000</v>
      </c>
      <c r="Q8" s="79"/>
      <c r="R8" s="79"/>
      <c r="S8" s="79"/>
    </row>
    <row r="9" ht="18" customHeight="1" spans="1:19">
      <c r="A9" s="196" t="s">
        <v>71</v>
      </c>
      <c r="B9" s="196" t="s">
        <v>70</v>
      </c>
      <c r="C9" s="79">
        <v>14147942.08</v>
      </c>
      <c r="D9" s="79">
        <v>13907942.08</v>
      </c>
      <c r="E9" s="79">
        <v>13457942.08</v>
      </c>
      <c r="F9" s="79"/>
      <c r="G9" s="79"/>
      <c r="H9" s="79"/>
      <c r="I9" s="79">
        <v>450000</v>
      </c>
      <c r="J9" s="79"/>
      <c r="K9" s="79"/>
      <c r="L9" s="79">
        <v>150000</v>
      </c>
      <c r="M9" s="79"/>
      <c r="N9" s="79">
        <v>300000</v>
      </c>
      <c r="O9" s="79">
        <v>240000</v>
      </c>
      <c r="P9" s="79">
        <v>240000</v>
      </c>
      <c r="Q9" s="79"/>
      <c r="R9" s="79"/>
      <c r="S9" s="79"/>
    </row>
    <row r="10" ht="18" customHeight="1" spans="1:19">
      <c r="A10" s="49" t="s">
        <v>55</v>
      </c>
      <c r="B10" s="197"/>
      <c r="C10" s="79">
        <v>14147942.08</v>
      </c>
      <c r="D10" s="79">
        <v>13907942.08</v>
      </c>
      <c r="E10" s="79">
        <v>13457942.08</v>
      </c>
      <c r="F10" s="79"/>
      <c r="G10" s="79"/>
      <c r="H10" s="79"/>
      <c r="I10" s="79">
        <v>450000</v>
      </c>
      <c r="J10" s="79"/>
      <c r="K10" s="79"/>
      <c r="L10" s="79">
        <v>150000</v>
      </c>
      <c r="M10" s="79"/>
      <c r="N10" s="79">
        <v>300000</v>
      </c>
      <c r="O10" s="79">
        <v>240000</v>
      </c>
      <c r="P10" s="79">
        <v>240000</v>
      </c>
      <c r="Q10" s="79"/>
      <c r="R10" s="79"/>
      <c r="S10" s="79"/>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7"/>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6" t="s">
        <v>72</v>
      </c>
    </row>
    <row r="2" ht="41.25" customHeight="1" spans="1:1">
      <c r="A2" s="41" t="str">
        <f>"2026"&amp;"年部门支出预算表"</f>
        <v>2026年部门支出预算表</v>
      </c>
    </row>
    <row r="3" ht="17.25" customHeight="1" spans="1:15">
      <c r="A3" s="44" t="str">
        <f>"单位名称："&amp;"禄劝彝族苗族自治县应急管理局"</f>
        <v>单位名称：禄劝彝族苗族自治县应急管理局</v>
      </c>
      <c r="O3" s="46" t="s">
        <v>1</v>
      </c>
    </row>
    <row r="4" ht="27" customHeight="1" spans="1:15">
      <c r="A4" s="175" t="s">
        <v>73</v>
      </c>
      <c r="B4" s="175" t="s">
        <v>74</v>
      </c>
      <c r="C4" s="175" t="s">
        <v>55</v>
      </c>
      <c r="D4" s="176" t="s">
        <v>58</v>
      </c>
      <c r="E4" s="177"/>
      <c r="F4" s="178"/>
      <c r="G4" s="179" t="s">
        <v>59</v>
      </c>
      <c r="H4" s="179" t="s">
        <v>60</v>
      </c>
      <c r="I4" s="179" t="s">
        <v>75</v>
      </c>
      <c r="J4" s="176" t="s">
        <v>62</v>
      </c>
      <c r="K4" s="177"/>
      <c r="L4" s="177"/>
      <c r="M4" s="177"/>
      <c r="N4" s="186"/>
      <c r="O4" s="187"/>
    </row>
    <row r="5" ht="42" customHeight="1" spans="1:15">
      <c r="A5" s="180"/>
      <c r="B5" s="180"/>
      <c r="C5" s="181"/>
      <c r="D5" s="182" t="s">
        <v>57</v>
      </c>
      <c r="E5" s="182" t="s">
        <v>76</v>
      </c>
      <c r="F5" s="182" t="s">
        <v>77</v>
      </c>
      <c r="G5" s="181"/>
      <c r="H5" s="181"/>
      <c r="I5" s="188"/>
      <c r="J5" s="182" t="s">
        <v>57</v>
      </c>
      <c r="K5" s="169" t="s">
        <v>78</v>
      </c>
      <c r="L5" s="169" t="s">
        <v>79</v>
      </c>
      <c r="M5" s="169" t="s">
        <v>80</v>
      </c>
      <c r="N5" s="169" t="s">
        <v>81</v>
      </c>
      <c r="O5" s="169" t="s">
        <v>82</v>
      </c>
    </row>
    <row r="6" ht="18" customHeight="1" spans="1:15">
      <c r="A6" s="52" t="s">
        <v>83</v>
      </c>
      <c r="B6" s="52" t="s">
        <v>84</v>
      </c>
      <c r="C6" s="52" t="s">
        <v>85</v>
      </c>
      <c r="D6" s="55" t="s">
        <v>86</v>
      </c>
      <c r="E6" s="55" t="s">
        <v>87</v>
      </c>
      <c r="F6" s="55" t="s">
        <v>88</v>
      </c>
      <c r="G6" s="55" t="s">
        <v>89</v>
      </c>
      <c r="H6" s="55" t="s">
        <v>90</v>
      </c>
      <c r="I6" s="55" t="s">
        <v>91</v>
      </c>
      <c r="J6" s="55" t="s">
        <v>92</v>
      </c>
      <c r="K6" s="55" t="s">
        <v>93</v>
      </c>
      <c r="L6" s="55" t="s">
        <v>94</v>
      </c>
      <c r="M6" s="55" t="s">
        <v>95</v>
      </c>
      <c r="N6" s="52" t="s">
        <v>96</v>
      </c>
      <c r="O6" s="55" t="s">
        <v>97</v>
      </c>
    </row>
    <row r="7" ht="21" customHeight="1" spans="1:15">
      <c r="A7" s="56" t="s">
        <v>98</v>
      </c>
      <c r="B7" s="56" t="s">
        <v>99</v>
      </c>
      <c r="C7" s="79">
        <v>967932.81</v>
      </c>
      <c r="D7" s="79">
        <v>967932.81</v>
      </c>
      <c r="E7" s="79">
        <v>967932.81</v>
      </c>
      <c r="F7" s="79"/>
      <c r="G7" s="79"/>
      <c r="H7" s="79"/>
      <c r="I7" s="79"/>
      <c r="J7" s="79"/>
      <c r="K7" s="79"/>
      <c r="L7" s="79"/>
      <c r="M7" s="79"/>
      <c r="N7" s="79"/>
      <c r="O7" s="79"/>
    </row>
    <row r="8" ht="21" customHeight="1" spans="1:15">
      <c r="A8" s="183" t="s">
        <v>100</v>
      </c>
      <c r="B8" s="183" t="s">
        <v>101</v>
      </c>
      <c r="C8" s="79">
        <v>949451.19</v>
      </c>
      <c r="D8" s="79">
        <v>949451.19</v>
      </c>
      <c r="E8" s="79">
        <v>949451.19</v>
      </c>
      <c r="F8" s="79"/>
      <c r="G8" s="79"/>
      <c r="H8" s="79"/>
      <c r="I8" s="79"/>
      <c r="J8" s="79"/>
      <c r="K8" s="79"/>
      <c r="L8" s="79"/>
      <c r="M8" s="79"/>
      <c r="N8" s="79"/>
      <c r="O8" s="79"/>
    </row>
    <row r="9" ht="21" customHeight="1" spans="1:15">
      <c r="A9" s="184" t="s">
        <v>102</v>
      </c>
      <c r="B9" s="184" t="s">
        <v>103</v>
      </c>
      <c r="C9" s="79">
        <v>949451.19</v>
      </c>
      <c r="D9" s="79">
        <v>949451.19</v>
      </c>
      <c r="E9" s="79">
        <v>949451.19</v>
      </c>
      <c r="F9" s="79"/>
      <c r="G9" s="79"/>
      <c r="H9" s="79"/>
      <c r="I9" s="79"/>
      <c r="J9" s="79"/>
      <c r="K9" s="79"/>
      <c r="L9" s="79"/>
      <c r="M9" s="79"/>
      <c r="N9" s="79"/>
      <c r="O9" s="79"/>
    </row>
    <row r="10" ht="21" customHeight="1" spans="1:15">
      <c r="A10" s="183" t="s">
        <v>104</v>
      </c>
      <c r="B10" s="183" t="s">
        <v>105</v>
      </c>
      <c r="C10" s="79">
        <v>18481.62</v>
      </c>
      <c r="D10" s="79">
        <v>18481.62</v>
      </c>
      <c r="E10" s="79">
        <v>18481.62</v>
      </c>
      <c r="F10" s="79"/>
      <c r="G10" s="79"/>
      <c r="H10" s="79"/>
      <c r="I10" s="79"/>
      <c r="J10" s="79"/>
      <c r="K10" s="79"/>
      <c r="L10" s="79"/>
      <c r="M10" s="79"/>
      <c r="N10" s="79"/>
      <c r="O10" s="79"/>
    </row>
    <row r="11" ht="21" customHeight="1" spans="1:15">
      <c r="A11" s="184" t="s">
        <v>106</v>
      </c>
      <c r="B11" s="184" t="s">
        <v>105</v>
      </c>
      <c r="C11" s="79">
        <v>18481.62</v>
      </c>
      <c r="D11" s="79">
        <v>18481.62</v>
      </c>
      <c r="E11" s="79">
        <v>18481.62</v>
      </c>
      <c r="F11" s="79"/>
      <c r="G11" s="79"/>
      <c r="H11" s="79"/>
      <c r="I11" s="79"/>
      <c r="J11" s="79"/>
      <c r="K11" s="79"/>
      <c r="L11" s="79"/>
      <c r="M11" s="79"/>
      <c r="N11" s="79"/>
      <c r="O11" s="79"/>
    </row>
    <row r="12" ht="21" customHeight="1" spans="1:15">
      <c r="A12" s="56" t="s">
        <v>107</v>
      </c>
      <c r="B12" s="56" t="s">
        <v>108</v>
      </c>
      <c r="C12" s="79">
        <v>893986.87</v>
      </c>
      <c r="D12" s="79">
        <v>893986.87</v>
      </c>
      <c r="E12" s="79">
        <v>893986.87</v>
      </c>
      <c r="F12" s="79"/>
      <c r="G12" s="79"/>
      <c r="H12" s="79"/>
      <c r="I12" s="79"/>
      <c r="J12" s="79"/>
      <c r="K12" s="79"/>
      <c r="L12" s="79"/>
      <c r="M12" s="79"/>
      <c r="N12" s="79"/>
      <c r="O12" s="79"/>
    </row>
    <row r="13" ht="21" customHeight="1" spans="1:15">
      <c r="A13" s="183" t="s">
        <v>109</v>
      </c>
      <c r="B13" s="183" t="s">
        <v>110</v>
      </c>
      <c r="C13" s="79">
        <v>893986.87</v>
      </c>
      <c r="D13" s="79">
        <v>893986.87</v>
      </c>
      <c r="E13" s="79">
        <v>893986.87</v>
      </c>
      <c r="F13" s="79"/>
      <c r="G13" s="79"/>
      <c r="H13" s="79"/>
      <c r="I13" s="79"/>
      <c r="J13" s="79"/>
      <c r="K13" s="79"/>
      <c r="L13" s="79"/>
      <c r="M13" s="79"/>
      <c r="N13" s="79"/>
      <c r="O13" s="79"/>
    </row>
    <row r="14" ht="21" customHeight="1" spans="1:15">
      <c r="A14" s="184" t="s">
        <v>111</v>
      </c>
      <c r="B14" s="184" t="s">
        <v>112</v>
      </c>
      <c r="C14" s="79">
        <v>320646.71</v>
      </c>
      <c r="D14" s="79">
        <v>320646.71</v>
      </c>
      <c r="E14" s="79">
        <v>320646.71</v>
      </c>
      <c r="F14" s="79"/>
      <c r="G14" s="79"/>
      <c r="H14" s="79"/>
      <c r="I14" s="79"/>
      <c r="J14" s="79"/>
      <c r="K14" s="79"/>
      <c r="L14" s="79"/>
      <c r="M14" s="79"/>
      <c r="N14" s="79"/>
      <c r="O14" s="79"/>
    </row>
    <row r="15" ht="21" customHeight="1" spans="1:15">
      <c r="A15" s="184" t="s">
        <v>113</v>
      </c>
      <c r="B15" s="184" t="s">
        <v>114</v>
      </c>
      <c r="C15" s="79">
        <v>192533.52</v>
      </c>
      <c r="D15" s="79">
        <v>192533.52</v>
      </c>
      <c r="E15" s="79">
        <v>192533.52</v>
      </c>
      <c r="F15" s="79"/>
      <c r="G15" s="79"/>
      <c r="H15" s="79"/>
      <c r="I15" s="79"/>
      <c r="J15" s="79"/>
      <c r="K15" s="79"/>
      <c r="L15" s="79"/>
      <c r="M15" s="79"/>
      <c r="N15" s="79"/>
      <c r="O15" s="79"/>
    </row>
    <row r="16" ht="21" customHeight="1" spans="1:15">
      <c r="A16" s="184" t="s">
        <v>115</v>
      </c>
      <c r="B16" s="184" t="s">
        <v>116</v>
      </c>
      <c r="C16" s="79">
        <v>336303.5</v>
      </c>
      <c r="D16" s="79">
        <v>336303.5</v>
      </c>
      <c r="E16" s="79">
        <v>336303.5</v>
      </c>
      <c r="F16" s="79"/>
      <c r="G16" s="79"/>
      <c r="H16" s="79"/>
      <c r="I16" s="79"/>
      <c r="J16" s="79"/>
      <c r="K16" s="79"/>
      <c r="L16" s="79"/>
      <c r="M16" s="79"/>
      <c r="N16" s="79"/>
      <c r="O16" s="79"/>
    </row>
    <row r="17" ht="21" customHeight="1" spans="1:15">
      <c r="A17" s="184" t="s">
        <v>117</v>
      </c>
      <c r="B17" s="184" t="s">
        <v>118</v>
      </c>
      <c r="C17" s="79">
        <v>44503.14</v>
      </c>
      <c r="D17" s="79">
        <v>44503.14</v>
      </c>
      <c r="E17" s="79">
        <v>44503.14</v>
      </c>
      <c r="F17" s="79"/>
      <c r="G17" s="79"/>
      <c r="H17" s="79"/>
      <c r="I17" s="79"/>
      <c r="J17" s="79"/>
      <c r="K17" s="79"/>
      <c r="L17" s="79"/>
      <c r="M17" s="79"/>
      <c r="N17" s="79"/>
      <c r="O17" s="79"/>
    </row>
    <row r="18" ht="21" customHeight="1" spans="1:15">
      <c r="A18" s="56" t="s">
        <v>119</v>
      </c>
      <c r="B18" s="56" t="s">
        <v>120</v>
      </c>
      <c r="C18" s="79">
        <v>749240.4</v>
      </c>
      <c r="D18" s="79">
        <v>749240.4</v>
      </c>
      <c r="E18" s="79">
        <v>749240.4</v>
      </c>
      <c r="F18" s="79"/>
      <c r="G18" s="79"/>
      <c r="H18" s="79"/>
      <c r="I18" s="79"/>
      <c r="J18" s="79"/>
      <c r="K18" s="79"/>
      <c r="L18" s="79"/>
      <c r="M18" s="79"/>
      <c r="N18" s="79"/>
      <c r="O18" s="79"/>
    </row>
    <row r="19" ht="21" customHeight="1" spans="1:15">
      <c r="A19" s="183" t="s">
        <v>121</v>
      </c>
      <c r="B19" s="183" t="s">
        <v>122</v>
      </c>
      <c r="C19" s="79">
        <v>749240.4</v>
      </c>
      <c r="D19" s="79">
        <v>749240.4</v>
      </c>
      <c r="E19" s="79">
        <v>749240.4</v>
      </c>
      <c r="F19" s="79"/>
      <c r="G19" s="79"/>
      <c r="H19" s="79"/>
      <c r="I19" s="79"/>
      <c r="J19" s="79"/>
      <c r="K19" s="79"/>
      <c r="L19" s="79"/>
      <c r="M19" s="79"/>
      <c r="N19" s="79"/>
      <c r="O19" s="79"/>
    </row>
    <row r="20" ht="21" customHeight="1" spans="1:15">
      <c r="A20" s="184" t="s">
        <v>123</v>
      </c>
      <c r="B20" s="184" t="s">
        <v>124</v>
      </c>
      <c r="C20" s="79">
        <v>749240.4</v>
      </c>
      <c r="D20" s="79">
        <v>749240.4</v>
      </c>
      <c r="E20" s="79">
        <v>749240.4</v>
      </c>
      <c r="F20" s="79"/>
      <c r="G20" s="79"/>
      <c r="H20" s="79"/>
      <c r="I20" s="79"/>
      <c r="J20" s="79"/>
      <c r="K20" s="79"/>
      <c r="L20" s="79"/>
      <c r="M20" s="79"/>
      <c r="N20" s="79"/>
      <c r="O20" s="79"/>
    </row>
    <row r="21" ht="21" customHeight="1" spans="1:15">
      <c r="A21" s="56" t="s">
        <v>125</v>
      </c>
      <c r="B21" s="56" t="s">
        <v>126</v>
      </c>
      <c r="C21" s="79">
        <v>11536782</v>
      </c>
      <c r="D21" s="79">
        <v>11086782</v>
      </c>
      <c r="E21" s="79">
        <v>6616790</v>
      </c>
      <c r="F21" s="79">
        <v>4469992</v>
      </c>
      <c r="G21" s="79"/>
      <c r="H21" s="79"/>
      <c r="I21" s="79"/>
      <c r="J21" s="79">
        <v>450000</v>
      </c>
      <c r="K21" s="79"/>
      <c r="L21" s="79"/>
      <c r="M21" s="79">
        <v>150000</v>
      </c>
      <c r="N21" s="79"/>
      <c r="O21" s="79">
        <v>300000</v>
      </c>
    </row>
    <row r="22" ht="21" customHeight="1" spans="1:15">
      <c r="A22" s="183" t="s">
        <v>127</v>
      </c>
      <c r="B22" s="183" t="s">
        <v>128</v>
      </c>
      <c r="C22" s="79">
        <v>8822967</v>
      </c>
      <c r="D22" s="79">
        <v>8522967</v>
      </c>
      <c r="E22" s="79">
        <v>6616790</v>
      </c>
      <c r="F22" s="79">
        <v>1906177</v>
      </c>
      <c r="G22" s="79"/>
      <c r="H22" s="79"/>
      <c r="I22" s="79"/>
      <c r="J22" s="79">
        <v>300000</v>
      </c>
      <c r="K22" s="79"/>
      <c r="L22" s="79"/>
      <c r="M22" s="79"/>
      <c r="N22" s="79"/>
      <c r="O22" s="79">
        <v>300000</v>
      </c>
    </row>
    <row r="23" ht="21" customHeight="1" spans="1:15">
      <c r="A23" s="184" t="s">
        <v>129</v>
      </c>
      <c r="B23" s="184" t="s">
        <v>130</v>
      </c>
      <c r="C23" s="79">
        <v>540600</v>
      </c>
      <c r="D23" s="79">
        <v>390600</v>
      </c>
      <c r="E23" s="79"/>
      <c r="F23" s="79">
        <v>390600</v>
      </c>
      <c r="G23" s="79"/>
      <c r="H23" s="79"/>
      <c r="I23" s="79"/>
      <c r="J23" s="79">
        <v>150000</v>
      </c>
      <c r="K23" s="79"/>
      <c r="L23" s="79"/>
      <c r="M23" s="79"/>
      <c r="N23" s="79"/>
      <c r="O23" s="79">
        <v>150000</v>
      </c>
    </row>
    <row r="24" ht="21" customHeight="1" spans="1:15">
      <c r="A24" s="184" t="s">
        <v>131</v>
      </c>
      <c r="B24" s="184" t="s">
        <v>132</v>
      </c>
      <c r="C24" s="79">
        <v>7702367</v>
      </c>
      <c r="D24" s="79">
        <v>7702367</v>
      </c>
      <c r="E24" s="79">
        <v>6616790</v>
      </c>
      <c r="F24" s="79">
        <v>1085577</v>
      </c>
      <c r="G24" s="79"/>
      <c r="H24" s="79"/>
      <c r="I24" s="79"/>
      <c r="J24" s="79"/>
      <c r="K24" s="79"/>
      <c r="L24" s="79"/>
      <c r="M24" s="79"/>
      <c r="N24" s="79"/>
      <c r="O24" s="79"/>
    </row>
    <row r="25" ht="21" customHeight="1" spans="1:15">
      <c r="A25" s="184" t="s">
        <v>133</v>
      </c>
      <c r="B25" s="184" t="s">
        <v>134</v>
      </c>
      <c r="C25" s="79">
        <v>200000</v>
      </c>
      <c r="D25" s="79">
        <v>200000</v>
      </c>
      <c r="E25" s="79"/>
      <c r="F25" s="79">
        <v>200000</v>
      </c>
      <c r="G25" s="79"/>
      <c r="H25" s="79"/>
      <c r="I25" s="79"/>
      <c r="J25" s="79"/>
      <c r="K25" s="79"/>
      <c r="L25" s="79"/>
      <c r="M25" s="79"/>
      <c r="N25" s="79"/>
      <c r="O25" s="79"/>
    </row>
    <row r="26" ht="21" customHeight="1" spans="1:15">
      <c r="A26" s="184" t="s">
        <v>135</v>
      </c>
      <c r="B26" s="184" t="s">
        <v>136</v>
      </c>
      <c r="C26" s="79">
        <v>380000</v>
      </c>
      <c r="D26" s="79">
        <v>230000</v>
      </c>
      <c r="E26" s="79"/>
      <c r="F26" s="79">
        <v>230000</v>
      </c>
      <c r="G26" s="79"/>
      <c r="H26" s="79"/>
      <c r="I26" s="79"/>
      <c r="J26" s="79">
        <v>150000</v>
      </c>
      <c r="K26" s="79"/>
      <c r="L26" s="79"/>
      <c r="M26" s="79"/>
      <c r="N26" s="79"/>
      <c r="O26" s="79">
        <v>150000</v>
      </c>
    </row>
    <row r="27" ht="21" customHeight="1" spans="1:15">
      <c r="A27" s="183" t="s">
        <v>137</v>
      </c>
      <c r="B27" s="183" t="s">
        <v>138</v>
      </c>
      <c r="C27" s="79">
        <v>200000</v>
      </c>
      <c r="D27" s="79">
        <v>200000</v>
      </c>
      <c r="E27" s="79"/>
      <c r="F27" s="79">
        <v>200000</v>
      </c>
      <c r="G27" s="79"/>
      <c r="H27" s="79"/>
      <c r="I27" s="79"/>
      <c r="J27" s="79"/>
      <c r="K27" s="79"/>
      <c r="L27" s="79"/>
      <c r="M27" s="79"/>
      <c r="N27" s="79"/>
      <c r="O27" s="79"/>
    </row>
    <row r="28" ht="21" customHeight="1" spans="1:15">
      <c r="A28" s="184" t="s">
        <v>139</v>
      </c>
      <c r="B28" s="184" t="s">
        <v>140</v>
      </c>
      <c r="C28" s="79">
        <v>200000</v>
      </c>
      <c r="D28" s="79">
        <v>200000</v>
      </c>
      <c r="E28" s="79"/>
      <c r="F28" s="79">
        <v>200000</v>
      </c>
      <c r="G28" s="79"/>
      <c r="H28" s="79"/>
      <c r="I28" s="79"/>
      <c r="J28" s="79"/>
      <c r="K28" s="79"/>
      <c r="L28" s="79"/>
      <c r="M28" s="79"/>
      <c r="N28" s="79"/>
      <c r="O28" s="79"/>
    </row>
    <row r="29" ht="21" customHeight="1" spans="1:15">
      <c r="A29" s="183" t="s">
        <v>141</v>
      </c>
      <c r="B29" s="183" t="s">
        <v>142</v>
      </c>
      <c r="C29" s="79">
        <v>538000</v>
      </c>
      <c r="D29" s="79">
        <v>388000</v>
      </c>
      <c r="E29" s="79"/>
      <c r="F29" s="79">
        <v>388000</v>
      </c>
      <c r="G29" s="79"/>
      <c r="H29" s="79"/>
      <c r="I29" s="79"/>
      <c r="J29" s="79">
        <v>150000</v>
      </c>
      <c r="K29" s="79"/>
      <c r="L29" s="79"/>
      <c r="M29" s="79">
        <v>150000</v>
      </c>
      <c r="N29" s="79"/>
      <c r="O29" s="79"/>
    </row>
    <row r="30" ht="21" customHeight="1" spans="1:15">
      <c r="A30" s="184" t="s">
        <v>143</v>
      </c>
      <c r="B30" s="184" t="s">
        <v>144</v>
      </c>
      <c r="C30" s="79">
        <v>198000</v>
      </c>
      <c r="D30" s="79">
        <v>198000</v>
      </c>
      <c r="E30" s="79"/>
      <c r="F30" s="79">
        <v>198000</v>
      </c>
      <c r="G30" s="79"/>
      <c r="H30" s="79"/>
      <c r="I30" s="79"/>
      <c r="J30" s="79"/>
      <c r="K30" s="79"/>
      <c r="L30" s="79"/>
      <c r="M30" s="79"/>
      <c r="N30" s="79"/>
      <c r="O30" s="79"/>
    </row>
    <row r="31" ht="21" customHeight="1" spans="1:15">
      <c r="A31" s="184" t="s">
        <v>145</v>
      </c>
      <c r="B31" s="184" t="s">
        <v>146</v>
      </c>
      <c r="C31" s="79">
        <v>150000</v>
      </c>
      <c r="D31" s="79"/>
      <c r="E31" s="79"/>
      <c r="F31" s="79"/>
      <c r="G31" s="79"/>
      <c r="H31" s="79"/>
      <c r="I31" s="79"/>
      <c r="J31" s="79">
        <v>150000</v>
      </c>
      <c r="K31" s="79"/>
      <c r="L31" s="79"/>
      <c r="M31" s="79">
        <v>150000</v>
      </c>
      <c r="N31" s="79"/>
      <c r="O31" s="79"/>
    </row>
    <row r="32" ht="21" customHeight="1" spans="1:15">
      <c r="A32" s="184" t="s">
        <v>147</v>
      </c>
      <c r="B32" s="184" t="s">
        <v>148</v>
      </c>
      <c r="C32" s="79">
        <v>40000</v>
      </c>
      <c r="D32" s="79">
        <v>40000</v>
      </c>
      <c r="E32" s="79"/>
      <c r="F32" s="79">
        <v>40000</v>
      </c>
      <c r="G32" s="79"/>
      <c r="H32" s="79"/>
      <c r="I32" s="79"/>
      <c r="J32" s="79"/>
      <c r="K32" s="79"/>
      <c r="L32" s="79"/>
      <c r="M32" s="79"/>
      <c r="N32" s="79"/>
      <c r="O32" s="79"/>
    </row>
    <row r="33" ht="21" customHeight="1" spans="1:15">
      <c r="A33" s="184" t="s">
        <v>149</v>
      </c>
      <c r="B33" s="184" t="s">
        <v>150</v>
      </c>
      <c r="C33" s="79">
        <v>150000</v>
      </c>
      <c r="D33" s="79">
        <v>150000</v>
      </c>
      <c r="E33" s="79"/>
      <c r="F33" s="79">
        <v>150000</v>
      </c>
      <c r="G33" s="79"/>
      <c r="H33" s="79"/>
      <c r="I33" s="79"/>
      <c r="J33" s="79"/>
      <c r="K33" s="79"/>
      <c r="L33" s="79"/>
      <c r="M33" s="79"/>
      <c r="N33" s="79"/>
      <c r="O33" s="79"/>
    </row>
    <row r="34" ht="21" customHeight="1" spans="1:15">
      <c r="A34" s="183" t="s">
        <v>151</v>
      </c>
      <c r="B34" s="183" t="s">
        <v>152</v>
      </c>
      <c r="C34" s="79">
        <v>1975815</v>
      </c>
      <c r="D34" s="79">
        <v>1975815</v>
      </c>
      <c r="E34" s="79"/>
      <c r="F34" s="79">
        <v>1975815</v>
      </c>
      <c r="G34" s="79"/>
      <c r="H34" s="79"/>
      <c r="I34" s="79"/>
      <c r="J34" s="79"/>
      <c r="K34" s="79"/>
      <c r="L34" s="79"/>
      <c r="M34" s="79"/>
      <c r="N34" s="79"/>
      <c r="O34" s="79"/>
    </row>
    <row r="35" ht="21" customHeight="1" spans="1:15">
      <c r="A35" s="184" t="s">
        <v>153</v>
      </c>
      <c r="B35" s="184" t="s">
        <v>154</v>
      </c>
      <c r="C35" s="79">
        <v>150000</v>
      </c>
      <c r="D35" s="79">
        <v>150000</v>
      </c>
      <c r="E35" s="79"/>
      <c r="F35" s="79">
        <v>150000</v>
      </c>
      <c r="G35" s="79"/>
      <c r="H35" s="79"/>
      <c r="I35" s="79"/>
      <c r="J35" s="79"/>
      <c r="K35" s="79"/>
      <c r="L35" s="79"/>
      <c r="M35" s="79"/>
      <c r="N35" s="79"/>
      <c r="O35" s="79"/>
    </row>
    <row r="36" ht="21" customHeight="1" spans="1:15">
      <c r="A36" s="184" t="s">
        <v>155</v>
      </c>
      <c r="B36" s="184" t="s">
        <v>156</v>
      </c>
      <c r="C36" s="79">
        <v>1825815</v>
      </c>
      <c r="D36" s="79">
        <v>1825815</v>
      </c>
      <c r="E36" s="79"/>
      <c r="F36" s="79">
        <v>1825815</v>
      </c>
      <c r="G36" s="79"/>
      <c r="H36" s="79"/>
      <c r="I36" s="79"/>
      <c r="J36" s="79"/>
      <c r="K36" s="79"/>
      <c r="L36" s="79"/>
      <c r="M36" s="79"/>
      <c r="N36" s="79"/>
      <c r="O36" s="79"/>
    </row>
    <row r="37" ht="21" customHeight="1" spans="1:15">
      <c r="A37" s="185" t="s">
        <v>55</v>
      </c>
      <c r="B37" s="34"/>
      <c r="C37" s="79">
        <v>14147942.08</v>
      </c>
      <c r="D37" s="79">
        <v>13697942.08</v>
      </c>
      <c r="E37" s="79">
        <v>9227950.08</v>
      </c>
      <c r="F37" s="79">
        <v>4469992</v>
      </c>
      <c r="G37" s="79"/>
      <c r="H37" s="79"/>
      <c r="I37" s="79"/>
      <c r="J37" s="79">
        <v>450000</v>
      </c>
      <c r="K37" s="79"/>
      <c r="L37" s="79"/>
      <c r="M37" s="79">
        <v>150000</v>
      </c>
      <c r="N37" s="79"/>
      <c r="O37" s="79">
        <v>300000</v>
      </c>
    </row>
  </sheetData>
  <mergeCells count="12">
    <mergeCell ref="A1:O1"/>
    <mergeCell ref="A2:O2"/>
    <mergeCell ref="A3:B3"/>
    <mergeCell ref="D4:F4"/>
    <mergeCell ref="J4:O4"/>
    <mergeCell ref="A37:B3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2"/>
      <c r="B1" s="46"/>
      <c r="C1" s="46"/>
      <c r="D1" s="46" t="s">
        <v>157</v>
      </c>
    </row>
    <row r="2" ht="41.25" customHeight="1" spans="1:1">
      <c r="A2" s="41" t="str">
        <f>"2026"&amp;"年部门财政拨款收支预算总表"</f>
        <v>2026年部门财政拨款收支预算总表</v>
      </c>
    </row>
    <row r="3" ht="17.25" customHeight="1" spans="1:4">
      <c r="A3" s="44" t="str">
        <f>"单位名称："&amp;"禄劝彝族苗族自治县应急管理局"</f>
        <v>单位名称：禄劝彝族苗族自治县应急管理局</v>
      </c>
      <c r="B3" s="168"/>
      <c r="D3" s="46" t="s">
        <v>1</v>
      </c>
    </row>
    <row r="4" ht="17.25" customHeight="1" spans="1:4">
      <c r="A4" s="169" t="s">
        <v>2</v>
      </c>
      <c r="B4" s="170"/>
      <c r="C4" s="169" t="s">
        <v>3</v>
      </c>
      <c r="D4" s="170"/>
    </row>
    <row r="5" ht="18.75" customHeight="1" spans="1:4">
      <c r="A5" s="169" t="s">
        <v>4</v>
      </c>
      <c r="B5" s="169" t="s">
        <v>5</v>
      </c>
      <c r="C5" s="169" t="s">
        <v>6</v>
      </c>
      <c r="D5" s="169" t="s">
        <v>5</v>
      </c>
    </row>
    <row r="6" ht="16.5" customHeight="1" spans="1:4">
      <c r="A6" s="171" t="s">
        <v>158</v>
      </c>
      <c r="B6" s="79">
        <v>13457942.08</v>
      </c>
      <c r="C6" s="171" t="s">
        <v>159</v>
      </c>
      <c r="D6" s="79">
        <v>13697942.08</v>
      </c>
    </row>
    <row r="7" ht="16.5" customHeight="1" spans="1:4">
      <c r="A7" s="171" t="s">
        <v>160</v>
      </c>
      <c r="B7" s="79">
        <v>13457942.08</v>
      </c>
      <c r="C7" s="171" t="s">
        <v>161</v>
      </c>
      <c r="D7" s="79"/>
    </row>
    <row r="8" ht="16.5" customHeight="1" spans="1:4">
      <c r="A8" s="171" t="s">
        <v>162</v>
      </c>
      <c r="B8" s="79"/>
      <c r="C8" s="171" t="s">
        <v>163</v>
      </c>
      <c r="D8" s="79"/>
    </row>
    <row r="9" ht="16.5" customHeight="1" spans="1:4">
      <c r="A9" s="171" t="s">
        <v>164</v>
      </c>
      <c r="B9" s="79"/>
      <c r="C9" s="171" t="s">
        <v>165</v>
      </c>
      <c r="D9" s="79"/>
    </row>
    <row r="10" ht="16.5" customHeight="1" spans="1:4">
      <c r="A10" s="171" t="s">
        <v>166</v>
      </c>
      <c r="B10" s="79">
        <v>240000</v>
      </c>
      <c r="C10" s="171" t="s">
        <v>167</v>
      </c>
      <c r="D10" s="79"/>
    </row>
    <row r="11" ht="16.5" customHeight="1" spans="1:4">
      <c r="A11" s="171" t="s">
        <v>160</v>
      </c>
      <c r="B11" s="79">
        <v>240000</v>
      </c>
      <c r="C11" s="171" t="s">
        <v>168</v>
      </c>
      <c r="D11" s="79"/>
    </row>
    <row r="12" ht="16.5" customHeight="1" spans="1:4">
      <c r="A12" s="151" t="s">
        <v>162</v>
      </c>
      <c r="B12" s="79"/>
      <c r="C12" s="68" t="s">
        <v>169</v>
      </c>
      <c r="D12" s="79"/>
    </row>
    <row r="13" ht="16.5" customHeight="1" spans="1:4">
      <c r="A13" s="151" t="s">
        <v>164</v>
      </c>
      <c r="B13" s="79"/>
      <c r="C13" s="68" t="s">
        <v>170</v>
      </c>
      <c r="D13" s="79"/>
    </row>
    <row r="14" ht="16.5" customHeight="1" spans="1:4">
      <c r="A14" s="172"/>
      <c r="B14" s="79"/>
      <c r="C14" s="68" t="s">
        <v>171</v>
      </c>
      <c r="D14" s="79">
        <v>967932.81</v>
      </c>
    </row>
    <row r="15" ht="16.5" customHeight="1" spans="1:4">
      <c r="A15" s="172"/>
      <c r="B15" s="79"/>
      <c r="C15" s="68" t="s">
        <v>172</v>
      </c>
      <c r="D15" s="79">
        <v>893986.87</v>
      </c>
    </row>
    <row r="16" ht="16.5" customHeight="1" spans="1:4">
      <c r="A16" s="172"/>
      <c r="B16" s="79"/>
      <c r="C16" s="68" t="s">
        <v>173</v>
      </c>
      <c r="D16" s="79"/>
    </row>
    <row r="17" ht="16.5" customHeight="1" spans="1:4">
      <c r="A17" s="172"/>
      <c r="B17" s="79"/>
      <c r="C17" s="68" t="s">
        <v>174</v>
      </c>
      <c r="D17" s="79"/>
    </row>
    <row r="18" ht="16.5" customHeight="1" spans="1:4">
      <c r="A18" s="172"/>
      <c r="B18" s="79"/>
      <c r="C18" s="68" t="s">
        <v>175</v>
      </c>
      <c r="D18" s="79"/>
    </row>
    <row r="19" ht="16.5" customHeight="1" spans="1:4">
      <c r="A19" s="172"/>
      <c r="B19" s="79"/>
      <c r="C19" s="68" t="s">
        <v>176</v>
      </c>
      <c r="D19" s="79"/>
    </row>
    <row r="20" ht="16.5" customHeight="1" spans="1:4">
      <c r="A20" s="172"/>
      <c r="B20" s="79"/>
      <c r="C20" s="68" t="s">
        <v>177</v>
      </c>
      <c r="D20" s="79"/>
    </row>
    <row r="21" ht="16.5" customHeight="1" spans="1:4">
      <c r="A21" s="172"/>
      <c r="B21" s="79"/>
      <c r="C21" s="68" t="s">
        <v>178</v>
      </c>
      <c r="D21" s="79"/>
    </row>
    <row r="22" ht="16.5" customHeight="1" spans="1:4">
      <c r="A22" s="172"/>
      <c r="B22" s="79"/>
      <c r="C22" s="68" t="s">
        <v>179</v>
      </c>
      <c r="D22" s="79"/>
    </row>
    <row r="23" ht="16.5" customHeight="1" spans="1:4">
      <c r="A23" s="172"/>
      <c r="B23" s="79"/>
      <c r="C23" s="68" t="s">
        <v>180</v>
      </c>
      <c r="D23" s="79"/>
    </row>
    <row r="24" ht="16.5" customHeight="1" spans="1:4">
      <c r="A24" s="172"/>
      <c r="B24" s="79"/>
      <c r="C24" s="68" t="s">
        <v>181</v>
      </c>
      <c r="D24" s="79"/>
    </row>
    <row r="25" ht="16.5" customHeight="1" spans="1:4">
      <c r="A25" s="172"/>
      <c r="B25" s="79"/>
      <c r="C25" s="68" t="s">
        <v>182</v>
      </c>
      <c r="D25" s="79">
        <v>749240.4</v>
      </c>
    </row>
    <row r="26" ht="16.5" customHeight="1" spans="1:4">
      <c r="A26" s="172"/>
      <c r="B26" s="79"/>
      <c r="C26" s="68" t="s">
        <v>183</v>
      </c>
      <c r="D26" s="79"/>
    </row>
    <row r="27" ht="16.5" customHeight="1" spans="1:4">
      <c r="A27" s="172"/>
      <c r="B27" s="79"/>
      <c r="C27" s="68" t="s">
        <v>184</v>
      </c>
      <c r="D27" s="79"/>
    </row>
    <row r="28" ht="16.5" customHeight="1" spans="1:4">
      <c r="A28" s="172"/>
      <c r="B28" s="79"/>
      <c r="C28" s="68" t="s">
        <v>185</v>
      </c>
      <c r="D28" s="79">
        <v>11086782</v>
      </c>
    </row>
    <row r="29" ht="16.5" customHeight="1" spans="1:4">
      <c r="A29" s="172"/>
      <c r="B29" s="79"/>
      <c r="C29" s="68" t="s">
        <v>186</v>
      </c>
      <c r="D29" s="79"/>
    </row>
    <row r="30" ht="16.5" customHeight="1" spans="1:4">
      <c r="A30" s="172"/>
      <c r="B30" s="79"/>
      <c r="C30" s="68" t="s">
        <v>187</v>
      </c>
      <c r="D30" s="79"/>
    </row>
    <row r="31" ht="16.5" customHeight="1" spans="1:4">
      <c r="A31" s="172"/>
      <c r="B31" s="79"/>
      <c r="C31" s="151" t="s">
        <v>188</v>
      </c>
      <c r="D31" s="79"/>
    </row>
    <row r="32" ht="16.5" customHeight="1" spans="1:4">
      <c r="A32" s="172"/>
      <c r="B32" s="79"/>
      <c r="C32" s="151" t="s">
        <v>189</v>
      </c>
      <c r="D32" s="79"/>
    </row>
    <row r="33" ht="16.5" customHeight="1" spans="1:4">
      <c r="A33" s="172"/>
      <c r="B33" s="79"/>
      <c r="C33" s="29" t="s">
        <v>190</v>
      </c>
      <c r="D33" s="79"/>
    </row>
    <row r="34" ht="15" customHeight="1" spans="1:4">
      <c r="A34" s="173" t="s">
        <v>50</v>
      </c>
      <c r="B34" s="174">
        <v>13697942.08</v>
      </c>
      <c r="C34" s="173" t="s">
        <v>51</v>
      </c>
      <c r="D34" s="174">
        <v>13697942.08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6"/>
  <sheetViews>
    <sheetView showZeros="0" topLeftCell="A1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41"/>
      <c r="F1" s="162"/>
      <c r="G1" s="146" t="s">
        <v>191</v>
      </c>
    </row>
    <row r="2" ht="41.25" customHeight="1" spans="1:7">
      <c r="A2" s="129" t="str">
        <f>"2026"&amp;"年一般公共预算支出预算表（按功能科目分类）"</f>
        <v>2026年一般公共预算支出预算表（按功能科目分类）</v>
      </c>
      <c r="B2" s="129"/>
      <c r="C2" s="129"/>
      <c r="D2" s="129"/>
      <c r="E2" s="129"/>
      <c r="F2" s="129"/>
      <c r="G2" s="129"/>
    </row>
    <row r="3" ht="18" customHeight="1" spans="1:7">
      <c r="A3" s="4" t="str">
        <f>"单位名称："&amp;"禄劝彝族苗族自治县应急管理局"</f>
        <v>单位名称：禄劝彝族苗族自治县应急管理局</v>
      </c>
      <c r="F3" s="126"/>
      <c r="G3" s="146" t="s">
        <v>1</v>
      </c>
    </row>
    <row r="4" ht="20.25" customHeight="1" spans="1:7">
      <c r="A4" s="163" t="s">
        <v>192</v>
      </c>
      <c r="B4" s="164"/>
      <c r="C4" s="130" t="s">
        <v>55</v>
      </c>
      <c r="D4" s="154" t="s">
        <v>76</v>
      </c>
      <c r="E4" s="11"/>
      <c r="F4" s="12"/>
      <c r="G4" s="143" t="s">
        <v>77</v>
      </c>
    </row>
    <row r="5" ht="20.25" customHeight="1" spans="1:7">
      <c r="A5" s="165" t="s">
        <v>73</v>
      </c>
      <c r="B5" s="165" t="s">
        <v>74</v>
      </c>
      <c r="C5" s="18"/>
      <c r="D5" s="135" t="s">
        <v>57</v>
      </c>
      <c r="E5" s="135" t="s">
        <v>193</v>
      </c>
      <c r="F5" s="135" t="s">
        <v>194</v>
      </c>
      <c r="G5" s="145"/>
    </row>
    <row r="6" ht="15" customHeight="1" spans="1:7">
      <c r="A6" s="59" t="s">
        <v>83</v>
      </c>
      <c r="B6" s="59" t="s">
        <v>84</v>
      </c>
      <c r="C6" s="59" t="s">
        <v>85</v>
      </c>
      <c r="D6" s="59" t="s">
        <v>86</v>
      </c>
      <c r="E6" s="59" t="s">
        <v>87</v>
      </c>
      <c r="F6" s="59" t="s">
        <v>88</v>
      </c>
      <c r="G6" s="59" t="s">
        <v>89</v>
      </c>
    </row>
    <row r="7" ht="18" customHeight="1" spans="1:7">
      <c r="A7" s="29" t="s">
        <v>98</v>
      </c>
      <c r="B7" s="29" t="s">
        <v>99</v>
      </c>
      <c r="C7" s="79">
        <v>967932.81</v>
      </c>
      <c r="D7" s="79">
        <v>967932.81</v>
      </c>
      <c r="E7" s="79">
        <v>967932.81</v>
      </c>
      <c r="F7" s="79"/>
      <c r="G7" s="79"/>
    </row>
    <row r="8" ht="18" customHeight="1" spans="1:7">
      <c r="A8" s="139" t="s">
        <v>100</v>
      </c>
      <c r="B8" s="139" t="s">
        <v>101</v>
      </c>
      <c r="C8" s="79">
        <v>949451.19</v>
      </c>
      <c r="D8" s="79">
        <v>949451.19</v>
      </c>
      <c r="E8" s="79">
        <v>949451.19</v>
      </c>
      <c r="F8" s="79"/>
      <c r="G8" s="79"/>
    </row>
    <row r="9" ht="18" customHeight="1" spans="1:7">
      <c r="A9" s="140" t="s">
        <v>102</v>
      </c>
      <c r="B9" s="140" t="s">
        <v>103</v>
      </c>
      <c r="C9" s="79">
        <v>949451.19</v>
      </c>
      <c r="D9" s="79">
        <v>949451.19</v>
      </c>
      <c r="E9" s="79">
        <v>949451.19</v>
      </c>
      <c r="F9" s="79"/>
      <c r="G9" s="79"/>
    </row>
    <row r="10" ht="18" customHeight="1" spans="1:7">
      <c r="A10" s="139" t="s">
        <v>104</v>
      </c>
      <c r="B10" s="139" t="s">
        <v>105</v>
      </c>
      <c r="C10" s="79">
        <v>18481.62</v>
      </c>
      <c r="D10" s="79">
        <v>18481.62</v>
      </c>
      <c r="E10" s="79">
        <v>18481.62</v>
      </c>
      <c r="F10" s="79"/>
      <c r="G10" s="79"/>
    </row>
    <row r="11" ht="18" customHeight="1" spans="1:7">
      <c r="A11" s="140" t="s">
        <v>106</v>
      </c>
      <c r="B11" s="140" t="s">
        <v>105</v>
      </c>
      <c r="C11" s="79">
        <v>18481.62</v>
      </c>
      <c r="D11" s="79">
        <v>18481.62</v>
      </c>
      <c r="E11" s="79">
        <v>18481.62</v>
      </c>
      <c r="F11" s="79"/>
      <c r="G11" s="79"/>
    </row>
    <row r="12" ht="18" customHeight="1" spans="1:7">
      <c r="A12" s="29" t="s">
        <v>107</v>
      </c>
      <c r="B12" s="29" t="s">
        <v>108</v>
      </c>
      <c r="C12" s="79">
        <v>893986.87</v>
      </c>
      <c r="D12" s="79">
        <v>893986.87</v>
      </c>
      <c r="E12" s="79">
        <v>893986.87</v>
      </c>
      <c r="F12" s="79"/>
      <c r="G12" s="79"/>
    </row>
    <row r="13" ht="18" customHeight="1" spans="1:7">
      <c r="A13" s="139" t="s">
        <v>109</v>
      </c>
      <c r="B13" s="139" t="s">
        <v>110</v>
      </c>
      <c r="C13" s="79">
        <v>893986.87</v>
      </c>
      <c r="D13" s="79">
        <v>893986.87</v>
      </c>
      <c r="E13" s="79">
        <v>893986.87</v>
      </c>
      <c r="F13" s="79"/>
      <c r="G13" s="79"/>
    </row>
    <row r="14" ht="18" customHeight="1" spans="1:7">
      <c r="A14" s="140" t="s">
        <v>111</v>
      </c>
      <c r="B14" s="140" t="s">
        <v>112</v>
      </c>
      <c r="C14" s="79">
        <v>320646.71</v>
      </c>
      <c r="D14" s="79">
        <v>320646.71</v>
      </c>
      <c r="E14" s="79">
        <v>320646.71</v>
      </c>
      <c r="F14" s="79"/>
      <c r="G14" s="79"/>
    </row>
    <row r="15" ht="18" customHeight="1" spans="1:7">
      <c r="A15" s="140" t="s">
        <v>113</v>
      </c>
      <c r="B15" s="140" t="s">
        <v>114</v>
      </c>
      <c r="C15" s="79">
        <v>192533.52</v>
      </c>
      <c r="D15" s="79">
        <v>192533.52</v>
      </c>
      <c r="E15" s="79">
        <v>192533.52</v>
      </c>
      <c r="F15" s="79"/>
      <c r="G15" s="79"/>
    </row>
    <row r="16" ht="18" customHeight="1" spans="1:7">
      <c r="A16" s="140" t="s">
        <v>115</v>
      </c>
      <c r="B16" s="140" t="s">
        <v>116</v>
      </c>
      <c r="C16" s="79">
        <v>336303.5</v>
      </c>
      <c r="D16" s="79">
        <v>336303.5</v>
      </c>
      <c r="E16" s="79">
        <v>336303.5</v>
      </c>
      <c r="F16" s="79"/>
      <c r="G16" s="79"/>
    </row>
    <row r="17" ht="18" customHeight="1" spans="1:7">
      <c r="A17" s="140" t="s">
        <v>117</v>
      </c>
      <c r="B17" s="140" t="s">
        <v>118</v>
      </c>
      <c r="C17" s="79">
        <v>44503.14</v>
      </c>
      <c r="D17" s="79">
        <v>44503.14</v>
      </c>
      <c r="E17" s="79">
        <v>44503.14</v>
      </c>
      <c r="F17" s="79"/>
      <c r="G17" s="79"/>
    </row>
    <row r="18" ht="18" customHeight="1" spans="1:7">
      <c r="A18" s="29" t="s">
        <v>119</v>
      </c>
      <c r="B18" s="29" t="s">
        <v>120</v>
      </c>
      <c r="C18" s="79">
        <v>749240.4</v>
      </c>
      <c r="D18" s="79">
        <v>749240.4</v>
      </c>
      <c r="E18" s="79">
        <v>749240.4</v>
      </c>
      <c r="F18" s="79"/>
      <c r="G18" s="79"/>
    </row>
    <row r="19" ht="18" customHeight="1" spans="1:7">
      <c r="A19" s="139" t="s">
        <v>121</v>
      </c>
      <c r="B19" s="139" t="s">
        <v>122</v>
      </c>
      <c r="C19" s="79">
        <v>749240.4</v>
      </c>
      <c r="D19" s="79">
        <v>749240.4</v>
      </c>
      <c r="E19" s="79">
        <v>749240.4</v>
      </c>
      <c r="F19" s="79"/>
      <c r="G19" s="79"/>
    </row>
    <row r="20" ht="18" customHeight="1" spans="1:7">
      <c r="A20" s="140" t="s">
        <v>123</v>
      </c>
      <c r="B20" s="140" t="s">
        <v>124</v>
      </c>
      <c r="C20" s="79">
        <v>749240.4</v>
      </c>
      <c r="D20" s="79">
        <v>749240.4</v>
      </c>
      <c r="E20" s="79">
        <v>749240.4</v>
      </c>
      <c r="F20" s="79"/>
      <c r="G20" s="79"/>
    </row>
    <row r="21" ht="18" customHeight="1" spans="1:7">
      <c r="A21" s="29" t="s">
        <v>125</v>
      </c>
      <c r="B21" s="29" t="s">
        <v>126</v>
      </c>
      <c r="C21" s="79">
        <v>11086782</v>
      </c>
      <c r="D21" s="79">
        <v>6616790</v>
      </c>
      <c r="E21" s="79">
        <v>6243790</v>
      </c>
      <c r="F21" s="79">
        <v>373000</v>
      </c>
      <c r="G21" s="79">
        <v>4469992</v>
      </c>
    </row>
    <row r="22" ht="18" customHeight="1" spans="1:7">
      <c r="A22" s="139" t="s">
        <v>127</v>
      </c>
      <c r="B22" s="139" t="s">
        <v>128</v>
      </c>
      <c r="C22" s="79">
        <v>8522967</v>
      </c>
      <c r="D22" s="79">
        <v>6616790</v>
      </c>
      <c r="E22" s="79">
        <v>6243790</v>
      </c>
      <c r="F22" s="79">
        <v>373000</v>
      </c>
      <c r="G22" s="79">
        <v>1906177</v>
      </c>
    </row>
    <row r="23" ht="18" customHeight="1" spans="1:7">
      <c r="A23" s="140" t="s">
        <v>129</v>
      </c>
      <c r="B23" s="140" t="s">
        <v>130</v>
      </c>
      <c r="C23" s="79">
        <v>390600</v>
      </c>
      <c r="D23" s="79"/>
      <c r="E23" s="79"/>
      <c r="F23" s="79"/>
      <c r="G23" s="79">
        <v>390600</v>
      </c>
    </row>
    <row r="24" ht="18" customHeight="1" spans="1:7">
      <c r="A24" s="140" t="s">
        <v>131</v>
      </c>
      <c r="B24" s="140" t="s">
        <v>132</v>
      </c>
      <c r="C24" s="79">
        <v>7702367</v>
      </c>
      <c r="D24" s="79">
        <v>6616790</v>
      </c>
      <c r="E24" s="79">
        <v>6243790</v>
      </c>
      <c r="F24" s="79">
        <v>373000</v>
      </c>
      <c r="G24" s="79">
        <v>1085577</v>
      </c>
    </row>
    <row r="25" ht="18" customHeight="1" spans="1:7">
      <c r="A25" s="140" t="s">
        <v>133</v>
      </c>
      <c r="B25" s="140" t="s">
        <v>134</v>
      </c>
      <c r="C25" s="79">
        <v>200000</v>
      </c>
      <c r="D25" s="79"/>
      <c r="E25" s="79"/>
      <c r="F25" s="79"/>
      <c r="G25" s="79">
        <v>200000</v>
      </c>
    </row>
    <row r="26" ht="18" customHeight="1" spans="1:7">
      <c r="A26" s="140" t="s">
        <v>135</v>
      </c>
      <c r="B26" s="140" t="s">
        <v>136</v>
      </c>
      <c r="C26" s="79">
        <v>230000</v>
      </c>
      <c r="D26" s="79"/>
      <c r="E26" s="79"/>
      <c r="F26" s="79"/>
      <c r="G26" s="79">
        <v>230000</v>
      </c>
    </row>
    <row r="27" ht="18" customHeight="1" spans="1:7">
      <c r="A27" s="139" t="s">
        <v>137</v>
      </c>
      <c r="B27" s="139" t="s">
        <v>138</v>
      </c>
      <c r="C27" s="79">
        <v>200000</v>
      </c>
      <c r="D27" s="79"/>
      <c r="E27" s="79"/>
      <c r="F27" s="79"/>
      <c r="G27" s="79">
        <v>200000</v>
      </c>
    </row>
    <row r="28" ht="18" customHeight="1" spans="1:7">
      <c r="A28" s="140" t="s">
        <v>139</v>
      </c>
      <c r="B28" s="140" t="s">
        <v>140</v>
      </c>
      <c r="C28" s="79">
        <v>200000</v>
      </c>
      <c r="D28" s="79"/>
      <c r="E28" s="79"/>
      <c r="F28" s="79"/>
      <c r="G28" s="79">
        <v>200000</v>
      </c>
    </row>
    <row r="29" ht="18" customHeight="1" spans="1:7">
      <c r="A29" s="139" t="s">
        <v>141</v>
      </c>
      <c r="B29" s="139" t="s">
        <v>142</v>
      </c>
      <c r="C29" s="79">
        <v>388000</v>
      </c>
      <c r="D29" s="79"/>
      <c r="E29" s="79"/>
      <c r="F29" s="79"/>
      <c r="G29" s="79">
        <v>388000</v>
      </c>
    </row>
    <row r="30" ht="18" customHeight="1" spans="1:7">
      <c r="A30" s="140" t="s">
        <v>143</v>
      </c>
      <c r="B30" s="140" t="s">
        <v>144</v>
      </c>
      <c r="C30" s="79">
        <v>198000</v>
      </c>
      <c r="D30" s="79"/>
      <c r="E30" s="79"/>
      <c r="F30" s="79"/>
      <c r="G30" s="79">
        <v>198000</v>
      </c>
    </row>
    <row r="31" ht="18" customHeight="1" spans="1:7">
      <c r="A31" s="140" t="s">
        <v>147</v>
      </c>
      <c r="B31" s="140" t="s">
        <v>148</v>
      </c>
      <c r="C31" s="79">
        <v>40000</v>
      </c>
      <c r="D31" s="79"/>
      <c r="E31" s="79"/>
      <c r="F31" s="79"/>
      <c r="G31" s="79">
        <v>40000</v>
      </c>
    </row>
    <row r="32" ht="18" customHeight="1" spans="1:7">
      <c r="A32" s="140" t="s">
        <v>149</v>
      </c>
      <c r="B32" s="140" t="s">
        <v>150</v>
      </c>
      <c r="C32" s="79">
        <v>150000</v>
      </c>
      <c r="D32" s="79"/>
      <c r="E32" s="79"/>
      <c r="F32" s="79"/>
      <c r="G32" s="79">
        <v>150000</v>
      </c>
    </row>
    <row r="33" ht="18" customHeight="1" spans="1:7">
      <c r="A33" s="139" t="s">
        <v>151</v>
      </c>
      <c r="B33" s="139" t="s">
        <v>152</v>
      </c>
      <c r="C33" s="79">
        <v>1975815</v>
      </c>
      <c r="D33" s="79"/>
      <c r="E33" s="79"/>
      <c r="F33" s="79"/>
      <c r="G33" s="79">
        <v>1975815</v>
      </c>
    </row>
    <row r="34" ht="18" customHeight="1" spans="1:7">
      <c r="A34" s="140" t="s">
        <v>153</v>
      </c>
      <c r="B34" s="140" t="s">
        <v>154</v>
      </c>
      <c r="C34" s="79">
        <v>150000</v>
      </c>
      <c r="D34" s="79"/>
      <c r="E34" s="79"/>
      <c r="F34" s="79"/>
      <c r="G34" s="79">
        <v>150000</v>
      </c>
    </row>
    <row r="35" ht="18" customHeight="1" spans="1:7">
      <c r="A35" s="140" t="s">
        <v>155</v>
      </c>
      <c r="B35" s="140" t="s">
        <v>156</v>
      </c>
      <c r="C35" s="79">
        <v>1825815</v>
      </c>
      <c r="D35" s="79"/>
      <c r="E35" s="79"/>
      <c r="F35" s="79"/>
      <c r="G35" s="79">
        <v>1825815</v>
      </c>
    </row>
    <row r="36" ht="18" customHeight="1" spans="1:7">
      <c r="A36" s="166" t="s">
        <v>195</v>
      </c>
      <c r="B36" s="167" t="s">
        <v>195</v>
      </c>
      <c r="C36" s="79">
        <v>13697942.08</v>
      </c>
      <c r="D36" s="79">
        <v>9227950.08</v>
      </c>
      <c r="E36" s="79">
        <v>8854950.08</v>
      </c>
      <c r="F36" s="79">
        <v>373000</v>
      </c>
      <c r="G36" s="79">
        <v>4469992</v>
      </c>
    </row>
  </sheetData>
  <mergeCells count="6">
    <mergeCell ref="A2:G2"/>
    <mergeCell ref="A4:B4"/>
    <mergeCell ref="D4:F4"/>
    <mergeCell ref="A36:B3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3"/>
      <c r="B1" s="43"/>
      <c r="C1" s="43"/>
      <c r="D1" s="43"/>
      <c r="E1" s="42"/>
      <c r="F1" s="158" t="s">
        <v>196</v>
      </c>
    </row>
    <row r="2" ht="41.25" customHeight="1" spans="1:6">
      <c r="A2" s="159" t="str">
        <f>"2026"&amp;"年一般公共预算“三公”经费支出预算表"</f>
        <v>2026年一般公共预算“三公”经费支出预算表</v>
      </c>
      <c r="B2" s="43"/>
      <c r="C2" s="43"/>
      <c r="D2" s="43"/>
      <c r="E2" s="42"/>
      <c r="F2" s="43"/>
    </row>
    <row r="3" customHeight="1" spans="1:6">
      <c r="A3" s="111" t="str">
        <f>"单位名称："&amp;"禄劝彝族苗族自治县应急管理局"</f>
        <v>单位名称：禄劝彝族苗族自治县应急管理局</v>
      </c>
      <c r="B3" s="160"/>
      <c r="D3" s="43"/>
      <c r="E3" s="42"/>
      <c r="F3" s="63" t="s">
        <v>1</v>
      </c>
    </row>
    <row r="4" ht="27" customHeight="1" spans="1:6">
      <c r="A4" s="47" t="s">
        <v>197</v>
      </c>
      <c r="B4" s="47" t="s">
        <v>198</v>
      </c>
      <c r="C4" s="49" t="s">
        <v>199</v>
      </c>
      <c r="D4" s="47"/>
      <c r="E4" s="48"/>
      <c r="F4" s="47" t="s">
        <v>200</v>
      </c>
    </row>
    <row r="5" ht="28.5" customHeight="1" spans="1:6">
      <c r="A5" s="161"/>
      <c r="B5" s="51"/>
      <c r="C5" s="48" t="s">
        <v>57</v>
      </c>
      <c r="D5" s="48" t="s">
        <v>201</v>
      </c>
      <c r="E5" s="48" t="s">
        <v>202</v>
      </c>
      <c r="F5" s="50"/>
    </row>
    <row r="6" ht="17.25" customHeight="1" spans="1:6">
      <c r="A6" s="55" t="s">
        <v>83</v>
      </c>
      <c r="B6" s="55" t="s">
        <v>84</v>
      </c>
      <c r="C6" s="55" t="s">
        <v>85</v>
      </c>
      <c r="D6" s="55" t="s">
        <v>86</v>
      </c>
      <c r="E6" s="55" t="s">
        <v>87</v>
      </c>
      <c r="F6" s="55" t="s">
        <v>88</v>
      </c>
    </row>
    <row r="7" ht="17.25" customHeight="1" spans="1:6">
      <c r="A7" s="79">
        <v>6000</v>
      </c>
      <c r="B7" s="79"/>
      <c r="C7" s="79">
        <v>6000</v>
      </c>
      <c r="D7" s="79"/>
      <c r="E7" s="79">
        <v>6000</v>
      </c>
      <c r="F7" s="79"/>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7"/>
  <sheetViews>
    <sheetView showZeros="0"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41"/>
      <c r="C1" s="147"/>
      <c r="E1" s="148"/>
      <c r="F1" s="148"/>
      <c r="G1" s="148"/>
      <c r="H1" s="148"/>
      <c r="I1" s="83"/>
      <c r="J1" s="83"/>
      <c r="K1" s="83"/>
      <c r="L1" s="83"/>
      <c r="M1" s="83"/>
      <c r="N1" s="83"/>
      <c r="R1" s="83"/>
      <c r="V1" s="147"/>
      <c r="X1" s="2" t="s">
        <v>203</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"单位名称："&amp;"禄劝彝族苗族自治县应急管理局"</f>
        <v>单位名称：禄劝彝族苗族自治县应急管理局</v>
      </c>
      <c r="B3" s="5"/>
      <c r="C3" s="149"/>
      <c r="D3" s="149"/>
      <c r="E3" s="149"/>
      <c r="F3" s="149"/>
      <c r="G3" s="149"/>
      <c r="H3" s="149"/>
      <c r="I3" s="86"/>
      <c r="J3" s="86"/>
      <c r="K3" s="86"/>
      <c r="L3" s="86"/>
      <c r="M3" s="86"/>
      <c r="N3" s="86"/>
      <c r="O3" s="6"/>
      <c r="P3" s="6"/>
      <c r="Q3" s="6"/>
      <c r="R3" s="86"/>
      <c r="V3" s="147"/>
      <c r="X3" s="2" t="s">
        <v>1</v>
      </c>
    </row>
    <row r="4" ht="18" customHeight="1" spans="1:24">
      <c r="A4" s="8" t="s">
        <v>204</v>
      </c>
      <c r="B4" s="8" t="s">
        <v>205</v>
      </c>
      <c r="C4" s="8" t="s">
        <v>206</v>
      </c>
      <c r="D4" s="8" t="s">
        <v>207</v>
      </c>
      <c r="E4" s="8" t="s">
        <v>208</v>
      </c>
      <c r="F4" s="8" t="s">
        <v>209</v>
      </c>
      <c r="G4" s="8" t="s">
        <v>210</v>
      </c>
      <c r="H4" s="8" t="s">
        <v>211</v>
      </c>
      <c r="I4" s="154" t="s">
        <v>212</v>
      </c>
      <c r="J4" s="107" t="s">
        <v>212</v>
      </c>
      <c r="K4" s="107"/>
      <c r="L4" s="107"/>
      <c r="M4" s="107"/>
      <c r="N4" s="107"/>
      <c r="O4" s="11"/>
      <c r="P4" s="11"/>
      <c r="Q4" s="11"/>
      <c r="R4" s="100" t="s">
        <v>61</v>
      </c>
      <c r="S4" s="107" t="s">
        <v>62</v>
      </c>
      <c r="T4" s="107"/>
      <c r="U4" s="107"/>
      <c r="V4" s="107"/>
      <c r="W4" s="107"/>
      <c r="X4" s="108"/>
    </row>
    <row r="5" ht="18" customHeight="1" spans="1:24">
      <c r="A5" s="13"/>
      <c r="B5" s="28"/>
      <c r="C5" s="132"/>
      <c r="D5" s="13"/>
      <c r="E5" s="13"/>
      <c r="F5" s="13"/>
      <c r="G5" s="13"/>
      <c r="H5" s="13"/>
      <c r="I5" s="130" t="s">
        <v>213</v>
      </c>
      <c r="J5" s="154" t="s">
        <v>58</v>
      </c>
      <c r="K5" s="107"/>
      <c r="L5" s="107"/>
      <c r="M5" s="107"/>
      <c r="N5" s="108"/>
      <c r="O5" s="10" t="s">
        <v>214</v>
      </c>
      <c r="P5" s="11"/>
      <c r="Q5" s="12"/>
      <c r="R5" s="8" t="s">
        <v>61</v>
      </c>
      <c r="S5" s="154" t="s">
        <v>62</v>
      </c>
      <c r="T5" s="100" t="s">
        <v>64</v>
      </c>
      <c r="U5" s="107" t="s">
        <v>62</v>
      </c>
      <c r="V5" s="100" t="s">
        <v>66</v>
      </c>
      <c r="W5" s="100" t="s">
        <v>67</v>
      </c>
      <c r="X5" s="157" t="s">
        <v>68</v>
      </c>
    </row>
    <row r="6" ht="19.5" customHeight="1" spans="1:24">
      <c r="A6" s="28"/>
      <c r="B6" s="28"/>
      <c r="C6" s="28"/>
      <c r="D6" s="28"/>
      <c r="E6" s="28"/>
      <c r="F6" s="28"/>
      <c r="G6" s="28"/>
      <c r="H6" s="28"/>
      <c r="I6" s="28"/>
      <c r="J6" s="155" t="s">
        <v>215</v>
      </c>
      <c r="K6" s="8" t="s">
        <v>216</v>
      </c>
      <c r="L6" s="8" t="s">
        <v>217</v>
      </c>
      <c r="M6" s="8" t="s">
        <v>218</v>
      </c>
      <c r="N6" s="8" t="s">
        <v>219</v>
      </c>
      <c r="O6" s="8" t="s">
        <v>58</v>
      </c>
      <c r="P6" s="8" t="s">
        <v>59</v>
      </c>
      <c r="Q6" s="8" t="s">
        <v>60</v>
      </c>
      <c r="R6" s="28"/>
      <c r="S6" s="8" t="s">
        <v>57</v>
      </c>
      <c r="T6" s="8" t="s">
        <v>64</v>
      </c>
      <c r="U6" s="8" t="s">
        <v>220</v>
      </c>
      <c r="V6" s="8" t="s">
        <v>66</v>
      </c>
      <c r="W6" s="8" t="s">
        <v>67</v>
      </c>
      <c r="X6" s="8" t="s">
        <v>68</v>
      </c>
    </row>
    <row r="7" ht="37.5" customHeight="1" spans="1:24">
      <c r="A7" s="150"/>
      <c r="B7" s="18"/>
      <c r="C7" s="150"/>
      <c r="D7" s="150"/>
      <c r="E7" s="150"/>
      <c r="F7" s="150"/>
      <c r="G7" s="150"/>
      <c r="H7" s="150"/>
      <c r="I7" s="150"/>
      <c r="J7" s="156" t="s">
        <v>57</v>
      </c>
      <c r="K7" s="16" t="s">
        <v>221</v>
      </c>
      <c r="L7" s="16" t="s">
        <v>217</v>
      </c>
      <c r="M7" s="16" t="s">
        <v>218</v>
      </c>
      <c r="N7" s="16" t="s">
        <v>219</v>
      </c>
      <c r="O7" s="16" t="s">
        <v>217</v>
      </c>
      <c r="P7" s="16" t="s">
        <v>218</v>
      </c>
      <c r="Q7" s="16" t="s">
        <v>219</v>
      </c>
      <c r="R7" s="16" t="s">
        <v>61</v>
      </c>
      <c r="S7" s="16" t="s">
        <v>57</v>
      </c>
      <c r="T7" s="16" t="s">
        <v>64</v>
      </c>
      <c r="U7" s="16" t="s">
        <v>220</v>
      </c>
      <c r="V7" s="16" t="s">
        <v>66</v>
      </c>
      <c r="W7" s="16" t="s">
        <v>67</v>
      </c>
      <c r="X7" s="16" t="s">
        <v>68</v>
      </c>
    </row>
    <row r="8" customHeight="1"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ht="20.25" customHeight="1" spans="1:24">
      <c r="A9" s="151" t="s">
        <v>70</v>
      </c>
      <c r="B9" s="151" t="s">
        <v>70</v>
      </c>
      <c r="C9" s="151" t="s">
        <v>222</v>
      </c>
      <c r="D9" s="151" t="s">
        <v>223</v>
      </c>
      <c r="E9" s="151" t="s">
        <v>131</v>
      </c>
      <c r="F9" s="151" t="s">
        <v>132</v>
      </c>
      <c r="G9" s="151" t="s">
        <v>224</v>
      </c>
      <c r="H9" s="151" t="s">
        <v>225</v>
      </c>
      <c r="I9" s="79">
        <v>1352592</v>
      </c>
      <c r="J9" s="79">
        <v>1352592</v>
      </c>
      <c r="K9" s="79"/>
      <c r="L9" s="79"/>
      <c r="M9" s="79">
        <v>1352592</v>
      </c>
      <c r="N9" s="79"/>
      <c r="O9" s="79"/>
      <c r="P9" s="79"/>
      <c r="Q9" s="79"/>
      <c r="R9" s="79"/>
      <c r="S9" s="79"/>
      <c r="T9" s="79"/>
      <c r="U9" s="79"/>
      <c r="V9" s="79"/>
      <c r="W9" s="79"/>
      <c r="X9" s="79"/>
    </row>
    <row r="10" ht="20.25" customHeight="1" spans="1:24">
      <c r="A10" s="151" t="s">
        <v>70</v>
      </c>
      <c r="B10" s="151" t="s">
        <v>70</v>
      </c>
      <c r="C10" s="151" t="s">
        <v>226</v>
      </c>
      <c r="D10" s="151" t="s">
        <v>227</v>
      </c>
      <c r="E10" s="151" t="s">
        <v>131</v>
      </c>
      <c r="F10" s="151" t="s">
        <v>132</v>
      </c>
      <c r="G10" s="151" t="s">
        <v>228</v>
      </c>
      <c r="H10" s="151" t="s">
        <v>229</v>
      </c>
      <c r="I10" s="79">
        <v>2025444</v>
      </c>
      <c r="J10" s="79">
        <v>2025444</v>
      </c>
      <c r="K10" s="23"/>
      <c r="L10" s="23"/>
      <c r="M10" s="79">
        <v>2025444</v>
      </c>
      <c r="N10" s="23"/>
      <c r="O10" s="79"/>
      <c r="P10" s="79"/>
      <c r="Q10" s="79"/>
      <c r="R10" s="79"/>
      <c r="S10" s="79"/>
      <c r="T10" s="79"/>
      <c r="U10" s="79"/>
      <c r="V10" s="79"/>
      <c r="W10" s="79"/>
      <c r="X10" s="79"/>
    </row>
    <row r="11" ht="20.25" customHeight="1" spans="1:24">
      <c r="A11" s="151" t="s">
        <v>70</v>
      </c>
      <c r="B11" s="151" t="s">
        <v>70</v>
      </c>
      <c r="C11" s="151" t="s">
        <v>230</v>
      </c>
      <c r="D11" s="151" t="s">
        <v>231</v>
      </c>
      <c r="E11" s="151" t="s">
        <v>131</v>
      </c>
      <c r="F11" s="151" t="s">
        <v>132</v>
      </c>
      <c r="G11" s="151" t="s">
        <v>232</v>
      </c>
      <c r="H11" s="151" t="s">
        <v>233</v>
      </c>
      <c r="I11" s="79">
        <v>421680</v>
      </c>
      <c r="J11" s="79">
        <v>421680</v>
      </c>
      <c r="K11" s="23"/>
      <c r="L11" s="23"/>
      <c r="M11" s="79">
        <v>421680</v>
      </c>
      <c r="N11" s="23"/>
      <c r="O11" s="79"/>
      <c r="P11" s="79"/>
      <c r="Q11" s="79"/>
      <c r="R11" s="79"/>
      <c r="S11" s="79"/>
      <c r="T11" s="79"/>
      <c r="U11" s="79"/>
      <c r="V11" s="79"/>
      <c r="W11" s="79"/>
      <c r="X11" s="79"/>
    </row>
    <row r="12" ht="20.25" customHeight="1" spans="1:24">
      <c r="A12" s="151" t="s">
        <v>70</v>
      </c>
      <c r="B12" s="151" t="s">
        <v>70</v>
      </c>
      <c r="C12" s="151" t="s">
        <v>234</v>
      </c>
      <c r="D12" s="151" t="s">
        <v>235</v>
      </c>
      <c r="E12" s="151" t="s">
        <v>131</v>
      </c>
      <c r="F12" s="151" t="s">
        <v>132</v>
      </c>
      <c r="G12" s="151" t="s">
        <v>232</v>
      </c>
      <c r="H12" s="151" t="s">
        <v>233</v>
      </c>
      <c r="I12" s="79">
        <v>112716</v>
      </c>
      <c r="J12" s="79">
        <v>112716</v>
      </c>
      <c r="K12" s="23"/>
      <c r="L12" s="23"/>
      <c r="M12" s="79">
        <v>112716</v>
      </c>
      <c r="N12" s="23"/>
      <c r="O12" s="79"/>
      <c r="P12" s="79"/>
      <c r="Q12" s="79"/>
      <c r="R12" s="79"/>
      <c r="S12" s="79"/>
      <c r="T12" s="79"/>
      <c r="U12" s="79"/>
      <c r="V12" s="79"/>
      <c r="W12" s="79"/>
      <c r="X12" s="79"/>
    </row>
    <row r="13" ht="20.25" customHeight="1" spans="1:24">
      <c r="A13" s="151" t="s">
        <v>70</v>
      </c>
      <c r="B13" s="151" t="s">
        <v>70</v>
      </c>
      <c r="C13" s="151" t="s">
        <v>236</v>
      </c>
      <c r="D13" s="151" t="s">
        <v>237</v>
      </c>
      <c r="E13" s="151" t="s">
        <v>131</v>
      </c>
      <c r="F13" s="151" t="s">
        <v>132</v>
      </c>
      <c r="G13" s="151" t="s">
        <v>238</v>
      </c>
      <c r="H13" s="151" t="s">
        <v>239</v>
      </c>
      <c r="I13" s="79">
        <v>168000</v>
      </c>
      <c r="J13" s="79">
        <v>168000</v>
      </c>
      <c r="K13" s="23"/>
      <c r="L13" s="23"/>
      <c r="M13" s="79">
        <v>168000</v>
      </c>
      <c r="N13" s="23"/>
      <c r="O13" s="79"/>
      <c r="P13" s="79"/>
      <c r="Q13" s="79"/>
      <c r="R13" s="79"/>
      <c r="S13" s="79"/>
      <c r="T13" s="79"/>
      <c r="U13" s="79"/>
      <c r="V13" s="79"/>
      <c r="W13" s="79"/>
      <c r="X13" s="79"/>
    </row>
    <row r="14" ht="20.25" customHeight="1" spans="1:24">
      <c r="A14" s="151" t="s">
        <v>70</v>
      </c>
      <c r="B14" s="151" t="s">
        <v>70</v>
      </c>
      <c r="C14" s="151" t="s">
        <v>240</v>
      </c>
      <c r="D14" s="151" t="s">
        <v>241</v>
      </c>
      <c r="E14" s="151" t="s">
        <v>131</v>
      </c>
      <c r="F14" s="151" t="s">
        <v>132</v>
      </c>
      <c r="G14" s="151" t="s">
        <v>232</v>
      </c>
      <c r="H14" s="151" t="s">
        <v>233</v>
      </c>
      <c r="I14" s="79">
        <v>80830</v>
      </c>
      <c r="J14" s="79">
        <v>80830</v>
      </c>
      <c r="K14" s="23"/>
      <c r="L14" s="23"/>
      <c r="M14" s="79">
        <v>80830</v>
      </c>
      <c r="N14" s="23"/>
      <c r="O14" s="79"/>
      <c r="P14" s="79"/>
      <c r="Q14" s="79"/>
      <c r="R14" s="79"/>
      <c r="S14" s="79"/>
      <c r="T14" s="79"/>
      <c r="U14" s="79"/>
      <c r="V14" s="79"/>
      <c r="W14" s="79"/>
      <c r="X14" s="79"/>
    </row>
    <row r="15" ht="20.25" customHeight="1" spans="1:24">
      <c r="A15" s="151" t="s">
        <v>70</v>
      </c>
      <c r="B15" s="151" t="s">
        <v>70</v>
      </c>
      <c r="C15" s="151" t="s">
        <v>242</v>
      </c>
      <c r="D15" s="151" t="s">
        <v>243</v>
      </c>
      <c r="E15" s="151" t="s">
        <v>131</v>
      </c>
      <c r="F15" s="151" t="s">
        <v>132</v>
      </c>
      <c r="G15" s="151" t="s">
        <v>224</v>
      </c>
      <c r="H15" s="151" t="s">
        <v>225</v>
      </c>
      <c r="I15" s="79">
        <v>969960</v>
      </c>
      <c r="J15" s="79">
        <v>969960</v>
      </c>
      <c r="K15" s="23"/>
      <c r="L15" s="23"/>
      <c r="M15" s="79">
        <v>969960</v>
      </c>
      <c r="N15" s="23"/>
      <c r="O15" s="79"/>
      <c r="P15" s="79"/>
      <c r="Q15" s="79"/>
      <c r="R15" s="79"/>
      <c r="S15" s="79"/>
      <c r="T15" s="79"/>
      <c r="U15" s="79"/>
      <c r="V15" s="79"/>
      <c r="W15" s="79"/>
      <c r="X15" s="79"/>
    </row>
    <row r="16" ht="20.25" customHeight="1" spans="1:24">
      <c r="A16" s="151" t="s">
        <v>70</v>
      </c>
      <c r="B16" s="151" t="s">
        <v>70</v>
      </c>
      <c r="C16" s="151" t="s">
        <v>244</v>
      </c>
      <c r="D16" s="151" t="s">
        <v>245</v>
      </c>
      <c r="E16" s="151" t="s">
        <v>131</v>
      </c>
      <c r="F16" s="151" t="s">
        <v>132</v>
      </c>
      <c r="G16" s="151" t="s">
        <v>238</v>
      </c>
      <c r="H16" s="151" t="s">
        <v>239</v>
      </c>
      <c r="I16" s="79">
        <v>368340</v>
      </c>
      <c r="J16" s="79">
        <v>368340</v>
      </c>
      <c r="K16" s="23"/>
      <c r="L16" s="23"/>
      <c r="M16" s="79">
        <v>368340</v>
      </c>
      <c r="N16" s="23"/>
      <c r="O16" s="79"/>
      <c r="P16" s="79"/>
      <c r="Q16" s="79"/>
      <c r="R16" s="79"/>
      <c r="S16" s="79"/>
      <c r="T16" s="79"/>
      <c r="U16" s="79"/>
      <c r="V16" s="79"/>
      <c r="W16" s="79"/>
      <c r="X16" s="79"/>
    </row>
    <row r="17" ht="20.25" customHeight="1" spans="1:24">
      <c r="A17" s="151" t="s">
        <v>70</v>
      </c>
      <c r="B17" s="151" t="s">
        <v>70</v>
      </c>
      <c r="C17" s="151" t="s">
        <v>244</v>
      </c>
      <c r="D17" s="151" t="s">
        <v>245</v>
      </c>
      <c r="E17" s="151" t="s">
        <v>131</v>
      </c>
      <c r="F17" s="151" t="s">
        <v>132</v>
      </c>
      <c r="G17" s="151" t="s">
        <v>238</v>
      </c>
      <c r="H17" s="151" t="s">
        <v>239</v>
      </c>
      <c r="I17" s="79">
        <v>197604</v>
      </c>
      <c r="J17" s="79">
        <v>197604</v>
      </c>
      <c r="K17" s="23"/>
      <c r="L17" s="23"/>
      <c r="M17" s="79">
        <v>197604</v>
      </c>
      <c r="N17" s="23"/>
      <c r="O17" s="79"/>
      <c r="P17" s="79"/>
      <c r="Q17" s="79"/>
      <c r="R17" s="79"/>
      <c r="S17" s="79"/>
      <c r="T17" s="79"/>
      <c r="U17" s="79"/>
      <c r="V17" s="79"/>
      <c r="W17" s="79"/>
      <c r="X17" s="79"/>
    </row>
    <row r="18" ht="20.25" customHeight="1" spans="1:24">
      <c r="A18" s="151" t="s">
        <v>70</v>
      </c>
      <c r="B18" s="151" t="s">
        <v>70</v>
      </c>
      <c r="C18" s="151" t="s">
        <v>246</v>
      </c>
      <c r="D18" s="151" t="s">
        <v>247</v>
      </c>
      <c r="E18" s="151" t="s">
        <v>131</v>
      </c>
      <c r="F18" s="151" t="s">
        <v>132</v>
      </c>
      <c r="G18" s="151" t="s">
        <v>228</v>
      </c>
      <c r="H18" s="151" t="s">
        <v>229</v>
      </c>
      <c r="I18" s="79">
        <v>546624</v>
      </c>
      <c r="J18" s="79">
        <v>546624</v>
      </c>
      <c r="K18" s="23"/>
      <c r="L18" s="23"/>
      <c r="M18" s="79">
        <v>546624</v>
      </c>
      <c r="N18" s="23"/>
      <c r="O18" s="79"/>
      <c r="P18" s="79"/>
      <c r="Q18" s="79"/>
      <c r="R18" s="79"/>
      <c r="S18" s="79"/>
      <c r="T18" s="79"/>
      <c r="U18" s="79"/>
      <c r="V18" s="79"/>
      <c r="W18" s="79"/>
      <c r="X18" s="79"/>
    </row>
    <row r="19" ht="20.25" customHeight="1" spans="1:24">
      <c r="A19" s="151" t="s">
        <v>70</v>
      </c>
      <c r="B19" s="151" t="s">
        <v>70</v>
      </c>
      <c r="C19" s="151" t="s">
        <v>248</v>
      </c>
      <c r="D19" s="151" t="s">
        <v>249</v>
      </c>
      <c r="E19" s="151" t="s">
        <v>115</v>
      </c>
      <c r="F19" s="151" t="s">
        <v>116</v>
      </c>
      <c r="G19" s="151" t="s">
        <v>250</v>
      </c>
      <c r="H19" s="151" t="s">
        <v>251</v>
      </c>
      <c r="I19" s="79">
        <v>48000</v>
      </c>
      <c r="J19" s="79">
        <v>48000</v>
      </c>
      <c r="K19" s="23"/>
      <c r="L19" s="23"/>
      <c r="M19" s="79">
        <v>48000</v>
      </c>
      <c r="N19" s="23"/>
      <c r="O19" s="79"/>
      <c r="P19" s="79"/>
      <c r="Q19" s="79"/>
      <c r="R19" s="79"/>
      <c r="S19" s="79"/>
      <c r="T19" s="79"/>
      <c r="U19" s="79"/>
      <c r="V19" s="79"/>
      <c r="W19" s="79"/>
      <c r="X19" s="79"/>
    </row>
    <row r="20" ht="20.25" customHeight="1" spans="1:24">
      <c r="A20" s="151" t="s">
        <v>70</v>
      </c>
      <c r="B20" s="151" t="s">
        <v>70</v>
      </c>
      <c r="C20" s="151" t="s">
        <v>248</v>
      </c>
      <c r="D20" s="151" t="s">
        <v>249</v>
      </c>
      <c r="E20" s="151" t="s">
        <v>117</v>
      </c>
      <c r="F20" s="151" t="s">
        <v>118</v>
      </c>
      <c r="G20" s="151" t="s">
        <v>252</v>
      </c>
      <c r="H20" s="151" t="s">
        <v>253</v>
      </c>
      <c r="I20" s="79">
        <v>4280</v>
      </c>
      <c r="J20" s="79">
        <v>4280</v>
      </c>
      <c r="K20" s="23"/>
      <c r="L20" s="23"/>
      <c r="M20" s="79">
        <v>4280</v>
      </c>
      <c r="N20" s="23"/>
      <c r="O20" s="79"/>
      <c r="P20" s="79"/>
      <c r="Q20" s="79"/>
      <c r="R20" s="79"/>
      <c r="S20" s="79"/>
      <c r="T20" s="79"/>
      <c r="U20" s="79"/>
      <c r="V20" s="79"/>
      <c r="W20" s="79"/>
      <c r="X20" s="79"/>
    </row>
    <row r="21" ht="20.25" customHeight="1" spans="1:24">
      <c r="A21" s="151" t="s">
        <v>70</v>
      </c>
      <c r="B21" s="151" t="s">
        <v>70</v>
      </c>
      <c r="C21" s="151" t="s">
        <v>254</v>
      </c>
      <c r="D21" s="151" t="s">
        <v>255</v>
      </c>
      <c r="E21" s="151" t="s">
        <v>117</v>
      </c>
      <c r="F21" s="151" t="s">
        <v>118</v>
      </c>
      <c r="G21" s="151" t="s">
        <v>252</v>
      </c>
      <c r="H21" s="151" t="s">
        <v>253</v>
      </c>
      <c r="I21" s="79">
        <v>4662.6</v>
      </c>
      <c r="J21" s="79">
        <v>4662.6</v>
      </c>
      <c r="K21" s="23"/>
      <c r="L21" s="23"/>
      <c r="M21" s="79">
        <v>4662.6</v>
      </c>
      <c r="N21" s="23"/>
      <c r="O21" s="79"/>
      <c r="P21" s="79"/>
      <c r="Q21" s="79"/>
      <c r="R21" s="79"/>
      <c r="S21" s="79"/>
      <c r="T21" s="79"/>
      <c r="U21" s="79"/>
      <c r="V21" s="79"/>
      <c r="W21" s="79"/>
      <c r="X21" s="79"/>
    </row>
    <row r="22" ht="20.25" customHeight="1" spans="1:24">
      <c r="A22" s="151" t="s">
        <v>70</v>
      </c>
      <c r="B22" s="151" t="s">
        <v>70</v>
      </c>
      <c r="C22" s="151" t="s">
        <v>254</v>
      </c>
      <c r="D22" s="151" t="s">
        <v>255</v>
      </c>
      <c r="E22" s="151" t="s">
        <v>117</v>
      </c>
      <c r="F22" s="151" t="s">
        <v>118</v>
      </c>
      <c r="G22" s="151" t="s">
        <v>252</v>
      </c>
      <c r="H22" s="151" t="s">
        <v>253</v>
      </c>
      <c r="I22" s="79">
        <v>7205.54</v>
      </c>
      <c r="J22" s="79">
        <v>7205.54</v>
      </c>
      <c r="K22" s="23"/>
      <c r="L22" s="23"/>
      <c r="M22" s="79">
        <v>7205.54</v>
      </c>
      <c r="N22" s="23"/>
      <c r="O22" s="79"/>
      <c r="P22" s="79"/>
      <c r="Q22" s="79"/>
      <c r="R22" s="79"/>
      <c r="S22" s="79"/>
      <c r="T22" s="79"/>
      <c r="U22" s="79"/>
      <c r="V22" s="79"/>
      <c r="W22" s="79"/>
      <c r="X22" s="79"/>
    </row>
    <row r="23" ht="20.25" customHeight="1" spans="1:24">
      <c r="A23" s="151" t="s">
        <v>70</v>
      </c>
      <c r="B23" s="151" t="s">
        <v>70</v>
      </c>
      <c r="C23" s="151" t="s">
        <v>256</v>
      </c>
      <c r="D23" s="151" t="s">
        <v>257</v>
      </c>
      <c r="E23" s="151" t="s">
        <v>106</v>
      </c>
      <c r="F23" s="151" t="s">
        <v>105</v>
      </c>
      <c r="G23" s="151" t="s">
        <v>252</v>
      </c>
      <c r="H23" s="151" t="s">
        <v>253</v>
      </c>
      <c r="I23" s="79">
        <v>18481.62</v>
      </c>
      <c r="J23" s="79">
        <v>18481.62</v>
      </c>
      <c r="K23" s="23"/>
      <c r="L23" s="23"/>
      <c r="M23" s="79">
        <v>18481.62</v>
      </c>
      <c r="N23" s="23"/>
      <c r="O23" s="79"/>
      <c r="P23" s="79"/>
      <c r="Q23" s="79"/>
      <c r="R23" s="79"/>
      <c r="S23" s="79"/>
      <c r="T23" s="79"/>
      <c r="U23" s="79"/>
      <c r="V23" s="79"/>
      <c r="W23" s="79"/>
      <c r="X23" s="79"/>
    </row>
    <row r="24" ht="20.25" customHeight="1" spans="1:24">
      <c r="A24" s="151" t="s">
        <v>70</v>
      </c>
      <c r="B24" s="151" t="s">
        <v>70</v>
      </c>
      <c r="C24" s="151" t="s">
        <v>258</v>
      </c>
      <c r="D24" s="151" t="s">
        <v>259</v>
      </c>
      <c r="E24" s="151" t="s">
        <v>102</v>
      </c>
      <c r="F24" s="151" t="s">
        <v>103</v>
      </c>
      <c r="G24" s="151" t="s">
        <v>260</v>
      </c>
      <c r="H24" s="151" t="s">
        <v>261</v>
      </c>
      <c r="I24" s="79">
        <v>373007.67</v>
      </c>
      <c r="J24" s="79">
        <v>373007.67</v>
      </c>
      <c r="K24" s="23"/>
      <c r="L24" s="23"/>
      <c r="M24" s="79">
        <v>373007.67</v>
      </c>
      <c r="N24" s="23"/>
      <c r="O24" s="79"/>
      <c r="P24" s="79"/>
      <c r="Q24" s="79"/>
      <c r="R24" s="79"/>
      <c r="S24" s="79"/>
      <c r="T24" s="79"/>
      <c r="U24" s="79"/>
      <c r="V24" s="79"/>
      <c r="W24" s="79"/>
      <c r="X24" s="79"/>
    </row>
    <row r="25" ht="20.25" customHeight="1" spans="1:24">
      <c r="A25" s="151" t="s">
        <v>70</v>
      </c>
      <c r="B25" s="151" t="s">
        <v>70</v>
      </c>
      <c r="C25" s="151" t="s">
        <v>258</v>
      </c>
      <c r="D25" s="151" t="s">
        <v>259</v>
      </c>
      <c r="E25" s="151" t="s">
        <v>102</v>
      </c>
      <c r="F25" s="151" t="s">
        <v>103</v>
      </c>
      <c r="G25" s="151" t="s">
        <v>260</v>
      </c>
      <c r="H25" s="151" t="s">
        <v>261</v>
      </c>
      <c r="I25" s="79">
        <v>576443.52</v>
      </c>
      <c r="J25" s="79">
        <v>576443.52</v>
      </c>
      <c r="K25" s="23"/>
      <c r="L25" s="23"/>
      <c r="M25" s="79">
        <v>576443.52</v>
      </c>
      <c r="N25" s="23"/>
      <c r="O25" s="79"/>
      <c r="P25" s="79"/>
      <c r="Q25" s="79"/>
      <c r="R25" s="79"/>
      <c r="S25" s="79"/>
      <c r="T25" s="79"/>
      <c r="U25" s="79"/>
      <c r="V25" s="79"/>
      <c r="W25" s="79"/>
      <c r="X25" s="79"/>
    </row>
    <row r="26" ht="20.25" customHeight="1" spans="1:24">
      <c r="A26" s="151" t="s">
        <v>70</v>
      </c>
      <c r="B26" s="151" t="s">
        <v>70</v>
      </c>
      <c r="C26" s="151" t="s">
        <v>262</v>
      </c>
      <c r="D26" s="151" t="s">
        <v>124</v>
      </c>
      <c r="E26" s="151" t="s">
        <v>123</v>
      </c>
      <c r="F26" s="151" t="s">
        <v>124</v>
      </c>
      <c r="G26" s="151" t="s">
        <v>263</v>
      </c>
      <c r="H26" s="151" t="s">
        <v>124</v>
      </c>
      <c r="I26" s="79">
        <v>279755.76</v>
      </c>
      <c r="J26" s="79">
        <v>279755.76</v>
      </c>
      <c r="K26" s="23"/>
      <c r="L26" s="23"/>
      <c r="M26" s="79">
        <v>279755.76</v>
      </c>
      <c r="N26" s="23"/>
      <c r="O26" s="79"/>
      <c r="P26" s="79"/>
      <c r="Q26" s="79"/>
      <c r="R26" s="79"/>
      <c r="S26" s="79"/>
      <c r="T26" s="79"/>
      <c r="U26" s="79"/>
      <c r="V26" s="79"/>
      <c r="W26" s="79"/>
      <c r="X26" s="79"/>
    </row>
    <row r="27" ht="20.25" customHeight="1" spans="1:24">
      <c r="A27" s="151" t="s">
        <v>70</v>
      </c>
      <c r="B27" s="151" t="s">
        <v>70</v>
      </c>
      <c r="C27" s="151" t="s">
        <v>262</v>
      </c>
      <c r="D27" s="151" t="s">
        <v>124</v>
      </c>
      <c r="E27" s="151" t="s">
        <v>123</v>
      </c>
      <c r="F27" s="151" t="s">
        <v>124</v>
      </c>
      <c r="G27" s="151" t="s">
        <v>263</v>
      </c>
      <c r="H27" s="151" t="s">
        <v>124</v>
      </c>
      <c r="I27" s="79">
        <v>469484.64</v>
      </c>
      <c r="J27" s="79">
        <v>469484.64</v>
      </c>
      <c r="K27" s="23"/>
      <c r="L27" s="23"/>
      <c r="M27" s="79">
        <v>469484.64</v>
      </c>
      <c r="N27" s="23"/>
      <c r="O27" s="79"/>
      <c r="P27" s="79"/>
      <c r="Q27" s="79"/>
      <c r="R27" s="79"/>
      <c r="S27" s="79"/>
      <c r="T27" s="79"/>
      <c r="U27" s="79"/>
      <c r="V27" s="79"/>
      <c r="W27" s="79"/>
      <c r="X27" s="79"/>
    </row>
    <row r="28" ht="20.25" customHeight="1" spans="1:24">
      <c r="A28" s="151" t="s">
        <v>70</v>
      </c>
      <c r="B28" s="151" t="s">
        <v>70</v>
      </c>
      <c r="C28" s="151" t="s">
        <v>264</v>
      </c>
      <c r="D28" s="151" t="s">
        <v>265</v>
      </c>
      <c r="E28" s="151" t="s">
        <v>111</v>
      </c>
      <c r="F28" s="151" t="s">
        <v>112</v>
      </c>
      <c r="G28" s="151" t="s">
        <v>266</v>
      </c>
      <c r="H28" s="151" t="s">
        <v>267</v>
      </c>
      <c r="I28" s="79">
        <v>7205.54</v>
      </c>
      <c r="J28" s="79">
        <v>7205.54</v>
      </c>
      <c r="K28" s="23"/>
      <c r="L28" s="23"/>
      <c r="M28" s="79">
        <v>7205.54</v>
      </c>
      <c r="N28" s="23"/>
      <c r="O28" s="79"/>
      <c r="P28" s="79"/>
      <c r="Q28" s="79"/>
      <c r="R28" s="79"/>
      <c r="S28" s="79"/>
      <c r="T28" s="79"/>
      <c r="U28" s="79"/>
      <c r="V28" s="79"/>
      <c r="W28" s="79"/>
      <c r="X28" s="79"/>
    </row>
    <row r="29" ht="20.25" customHeight="1" spans="1:24">
      <c r="A29" s="151" t="s">
        <v>70</v>
      </c>
      <c r="B29" s="151" t="s">
        <v>70</v>
      </c>
      <c r="C29" s="151" t="s">
        <v>264</v>
      </c>
      <c r="D29" s="151" t="s">
        <v>265</v>
      </c>
      <c r="E29" s="151" t="s">
        <v>111</v>
      </c>
      <c r="F29" s="151" t="s">
        <v>112</v>
      </c>
      <c r="G29" s="151" t="s">
        <v>266</v>
      </c>
      <c r="H29" s="151" t="s">
        <v>267</v>
      </c>
      <c r="I29" s="79">
        <v>281016.22</v>
      </c>
      <c r="J29" s="79">
        <v>281016.22</v>
      </c>
      <c r="K29" s="23"/>
      <c r="L29" s="23"/>
      <c r="M29" s="79">
        <v>281016.22</v>
      </c>
      <c r="N29" s="23"/>
      <c r="O29" s="79"/>
      <c r="P29" s="79"/>
      <c r="Q29" s="79"/>
      <c r="R29" s="79"/>
      <c r="S29" s="79"/>
      <c r="T29" s="79"/>
      <c r="U29" s="79"/>
      <c r="V29" s="79"/>
      <c r="W29" s="79"/>
      <c r="X29" s="79"/>
    </row>
    <row r="30" ht="20.25" customHeight="1" spans="1:24">
      <c r="A30" s="151" t="s">
        <v>70</v>
      </c>
      <c r="B30" s="151" t="s">
        <v>70</v>
      </c>
      <c r="C30" s="151" t="s">
        <v>264</v>
      </c>
      <c r="D30" s="151" t="s">
        <v>265</v>
      </c>
      <c r="E30" s="151" t="s">
        <v>111</v>
      </c>
      <c r="F30" s="151" t="s">
        <v>112</v>
      </c>
      <c r="G30" s="151" t="s">
        <v>266</v>
      </c>
      <c r="H30" s="151" t="s">
        <v>267</v>
      </c>
      <c r="I30" s="79">
        <v>32424.95</v>
      </c>
      <c r="J30" s="79">
        <v>32424.95</v>
      </c>
      <c r="K30" s="23"/>
      <c r="L30" s="23"/>
      <c r="M30" s="79">
        <v>32424.95</v>
      </c>
      <c r="N30" s="23"/>
      <c r="O30" s="79"/>
      <c r="P30" s="79"/>
      <c r="Q30" s="79"/>
      <c r="R30" s="79"/>
      <c r="S30" s="79"/>
      <c r="T30" s="79"/>
      <c r="U30" s="79"/>
      <c r="V30" s="79"/>
      <c r="W30" s="79"/>
      <c r="X30" s="79"/>
    </row>
    <row r="31" ht="20.25" customHeight="1" spans="1:24">
      <c r="A31" s="151" t="s">
        <v>70</v>
      </c>
      <c r="B31" s="151" t="s">
        <v>70</v>
      </c>
      <c r="C31" s="151" t="s">
        <v>264</v>
      </c>
      <c r="D31" s="151" t="s">
        <v>265</v>
      </c>
      <c r="E31" s="151" t="s">
        <v>113</v>
      </c>
      <c r="F31" s="151" t="s">
        <v>114</v>
      </c>
      <c r="G31" s="151" t="s">
        <v>266</v>
      </c>
      <c r="H31" s="151" t="s">
        <v>267</v>
      </c>
      <c r="I31" s="79">
        <v>168737.24</v>
      </c>
      <c r="J31" s="79">
        <v>168737.24</v>
      </c>
      <c r="K31" s="23"/>
      <c r="L31" s="23"/>
      <c r="M31" s="79">
        <v>168737.24</v>
      </c>
      <c r="N31" s="23"/>
      <c r="O31" s="79"/>
      <c r="P31" s="79"/>
      <c r="Q31" s="79"/>
      <c r="R31" s="79"/>
      <c r="S31" s="79"/>
      <c r="T31" s="79"/>
      <c r="U31" s="79"/>
      <c r="V31" s="79"/>
      <c r="W31" s="79"/>
      <c r="X31" s="79"/>
    </row>
    <row r="32" ht="20.25" customHeight="1" spans="1:24">
      <c r="A32" s="151" t="s">
        <v>70</v>
      </c>
      <c r="B32" s="151" t="s">
        <v>70</v>
      </c>
      <c r="C32" s="151" t="s">
        <v>264</v>
      </c>
      <c r="D32" s="151" t="s">
        <v>265</v>
      </c>
      <c r="E32" s="151" t="s">
        <v>113</v>
      </c>
      <c r="F32" s="151" t="s">
        <v>114</v>
      </c>
      <c r="G32" s="151" t="s">
        <v>266</v>
      </c>
      <c r="H32" s="151" t="s">
        <v>267</v>
      </c>
      <c r="I32" s="79">
        <v>4326.6</v>
      </c>
      <c r="J32" s="79">
        <v>4326.6</v>
      </c>
      <c r="K32" s="23"/>
      <c r="L32" s="23"/>
      <c r="M32" s="79">
        <v>4326.6</v>
      </c>
      <c r="N32" s="23"/>
      <c r="O32" s="79"/>
      <c r="P32" s="79"/>
      <c r="Q32" s="79"/>
      <c r="R32" s="79"/>
      <c r="S32" s="79"/>
      <c r="T32" s="79"/>
      <c r="U32" s="79"/>
      <c r="V32" s="79"/>
      <c r="W32" s="79"/>
      <c r="X32" s="79"/>
    </row>
    <row r="33" ht="20.25" customHeight="1" spans="1:24">
      <c r="A33" s="151" t="s">
        <v>70</v>
      </c>
      <c r="B33" s="151" t="s">
        <v>70</v>
      </c>
      <c r="C33" s="151" t="s">
        <v>264</v>
      </c>
      <c r="D33" s="151" t="s">
        <v>265</v>
      </c>
      <c r="E33" s="151" t="s">
        <v>113</v>
      </c>
      <c r="F33" s="151" t="s">
        <v>114</v>
      </c>
      <c r="G33" s="151" t="s">
        <v>266</v>
      </c>
      <c r="H33" s="151" t="s">
        <v>267</v>
      </c>
      <c r="I33" s="79">
        <v>19469.68</v>
      </c>
      <c r="J33" s="79">
        <v>19469.68</v>
      </c>
      <c r="K33" s="23"/>
      <c r="L33" s="23"/>
      <c r="M33" s="79">
        <v>19469.68</v>
      </c>
      <c r="N33" s="23"/>
      <c r="O33" s="79"/>
      <c r="P33" s="79"/>
      <c r="Q33" s="79"/>
      <c r="R33" s="79"/>
      <c r="S33" s="79"/>
      <c r="T33" s="79"/>
      <c r="U33" s="79"/>
      <c r="V33" s="79"/>
      <c r="W33" s="79"/>
      <c r="X33" s="79"/>
    </row>
    <row r="34" ht="20.25" customHeight="1" spans="1:24">
      <c r="A34" s="151" t="s">
        <v>70</v>
      </c>
      <c r="B34" s="151" t="s">
        <v>70</v>
      </c>
      <c r="C34" s="151" t="s">
        <v>264</v>
      </c>
      <c r="D34" s="151" t="s">
        <v>265</v>
      </c>
      <c r="E34" s="151" t="s">
        <v>115</v>
      </c>
      <c r="F34" s="151" t="s">
        <v>116</v>
      </c>
      <c r="G34" s="151" t="s">
        <v>250</v>
      </c>
      <c r="H34" s="151" t="s">
        <v>251</v>
      </c>
      <c r="I34" s="79">
        <v>180138.6</v>
      </c>
      <c r="J34" s="79">
        <v>180138.6</v>
      </c>
      <c r="K34" s="23"/>
      <c r="L34" s="23"/>
      <c r="M34" s="79">
        <v>180138.6</v>
      </c>
      <c r="N34" s="23"/>
      <c r="O34" s="79"/>
      <c r="P34" s="79"/>
      <c r="Q34" s="79"/>
      <c r="R34" s="79"/>
      <c r="S34" s="79"/>
      <c r="T34" s="79"/>
      <c r="U34" s="79"/>
      <c r="V34" s="79"/>
      <c r="W34" s="79"/>
      <c r="X34" s="79"/>
    </row>
    <row r="35" ht="20.25" customHeight="1" spans="1:24">
      <c r="A35" s="151" t="s">
        <v>70</v>
      </c>
      <c r="B35" s="151" t="s">
        <v>70</v>
      </c>
      <c r="C35" s="151" t="s">
        <v>264</v>
      </c>
      <c r="D35" s="151" t="s">
        <v>265</v>
      </c>
      <c r="E35" s="151" t="s">
        <v>115</v>
      </c>
      <c r="F35" s="151" t="s">
        <v>116</v>
      </c>
      <c r="G35" s="151" t="s">
        <v>250</v>
      </c>
      <c r="H35" s="151" t="s">
        <v>251</v>
      </c>
      <c r="I35" s="79">
        <v>108164.9</v>
      </c>
      <c r="J35" s="79">
        <v>108164.9</v>
      </c>
      <c r="K35" s="23"/>
      <c r="L35" s="23"/>
      <c r="M35" s="79">
        <v>108164.9</v>
      </c>
      <c r="N35" s="23"/>
      <c r="O35" s="79"/>
      <c r="P35" s="79"/>
      <c r="Q35" s="79"/>
      <c r="R35" s="79"/>
      <c r="S35" s="79"/>
      <c r="T35" s="79"/>
      <c r="U35" s="79"/>
      <c r="V35" s="79"/>
      <c r="W35" s="79"/>
      <c r="X35" s="79"/>
    </row>
    <row r="36" ht="20.25" customHeight="1" spans="1:24">
      <c r="A36" s="151" t="s">
        <v>70</v>
      </c>
      <c r="B36" s="151" t="s">
        <v>70</v>
      </c>
      <c r="C36" s="151" t="s">
        <v>264</v>
      </c>
      <c r="D36" s="151" t="s">
        <v>265</v>
      </c>
      <c r="E36" s="151" t="s">
        <v>117</v>
      </c>
      <c r="F36" s="151" t="s">
        <v>118</v>
      </c>
      <c r="G36" s="151" t="s">
        <v>252</v>
      </c>
      <c r="H36" s="151" t="s">
        <v>253</v>
      </c>
      <c r="I36" s="79">
        <v>10700</v>
      </c>
      <c r="J36" s="79">
        <v>10700</v>
      </c>
      <c r="K36" s="23"/>
      <c r="L36" s="23"/>
      <c r="M36" s="79">
        <v>10700</v>
      </c>
      <c r="N36" s="23"/>
      <c r="O36" s="79"/>
      <c r="P36" s="79"/>
      <c r="Q36" s="79"/>
      <c r="R36" s="79"/>
      <c r="S36" s="79"/>
      <c r="T36" s="79"/>
      <c r="U36" s="79"/>
      <c r="V36" s="79"/>
      <c r="W36" s="79"/>
      <c r="X36" s="79"/>
    </row>
    <row r="37" ht="20.25" customHeight="1" spans="1:24">
      <c r="A37" s="151" t="s">
        <v>70</v>
      </c>
      <c r="B37" s="151" t="s">
        <v>70</v>
      </c>
      <c r="C37" s="151" t="s">
        <v>264</v>
      </c>
      <c r="D37" s="151" t="s">
        <v>265</v>
      </c>
      <c r="E37" s="151" t="s">
        <v>117</v>
      </c>
      <c r="F37" s="151" t="s">
        <v>118</v>
      </c>
      <c r="G37" s="151" t="s">
        <v>252</v>
      </c>
      <c r="H37" s="151" t="s">
        <v>253</v>
      </c>
      <c r="I37" s="79">
        <v>17655</v>
      </c>
      <c r="J37" s="79">
        <v>17655</v>
      </c>
      <c r="K37" s="23"/>
      <c r="L37" s="23"/>
      <c r="M37" s="79">
        <v>17655</v>
      </c>
      <c r="N37" s="23"/>
      <c r="O37" s="79"/>
      <c r="P37" s="79"/>
      <c r="Q37" s="79"/>
      <c r="R37" s="79"/>
      <c r="S37" s="79"/>
      <c r="T37" s="79"/>
      <c r="U37" s="79"/>
      <c r="V37" s="79"/>
      <c r="W37" s="79"/>
      <c r="X37" s="79"/>
    </row>
    <row r="38" ht="20.25" customHeight="1" spans="1:24">
      <c r="A38" s="151" t="s">
        <v>70</v>
      </c>
      <c r="B38" s="151" t="s">
        <v>70</v>
      </c>
      <c r="C38" s="151" t="s">
        <v>268</v>
      </c>
      <c r="D38" s="151" t="s">
        <v>269</v>
      </c>
      <c r="E38" s="151" t="s">
        <v>131</v>
      </c>
      <c r="F38" s="151" t="s">
        <v>132</v>
      </c>
      <c r="G38" s="151" t="s">
        <v>270</v>
      </c>
      <c r="H38" s="151" t="s">
        <v>271</v>
      </c>
      <c r="I38" s="79">
        <v>6000</v>
      </c>
      <c r="J38" s="79">
        <v>6000</v>
      </c>
      <c r="K38" s="23"/>
      <c r="L38" s="23"/>
      <c r="M38" s="79">
        <v>6000</v>
      </c>
      <c r="N38" s="23"/>
      <c r="O38" s="79"/>
      <c r="P38" s="79"/>
      <c r="Q38" s="79"/>
      <c r="R38" s="79"/>
      <c r="S38" s="79"/>
      <c r="T38" s="79"/>
      <c r="U38" s="79"/>
      <c r="V38" s="79"/>
      <c r="W38" s="79"/>
      <c r="X38" s="79"/>
    </row>
    <row r="39" ht="20.25" customHeight="1" spans="1:24">
      <c r="A39" s="151" t="s">
        <v>70</v>
      </c>
      <c r="B39" s="151" t="s">
        <v>70</v>
      </c>
      <c r="C39" s="151" t="s">
        <v>272</v>
      </c>
      <c r="D39" s="151" t="s">
        <v>273</v>
      </c>
      <c r="E39" s="151" t="s">
        <v>131</v>
      </c>
      <c r="F39" s="151" t="s">
        <v>132</v>
      </c>
      <c r="G39" s="151" t="s">
        <v>274</v>
      </c>
      <c r="H39" s="151" t="s">
        <v>275</v>
      </c>
      <c r="I39" s="79">
        <v>244800</v>
      </c>
      <c r="J39" s="79">
        <v>244800</v>
      </c>
      <c r="K39" s="23"/>
      <c r="L39" s="23"/>
      <c r="M39" s="79">
        <v>244800</v>
      </c>
      <c r="N39" s="23"/>
      <c r="O39" s="79"/>
      <c r="P39" s="79"/>
      <c r="Q39" s="79"/>
      <c r="R39" s="79"/>
      <c r="S39" s="79"/>
      <c r="T39" s="79"/>
      <c r="U39" s="79"/>
      <c r="V39" s="79"/>
      <c r="W39" s="79"/>
      <c r="X39" s="79"/>
    </row>
    <row r="40" ht="20.25" customHeight="1" spans="1:24">
      <c r="A40" s="151" t="s">
        <v>70</v>
      </c>
      <c r="B40" s="151" t="s">
        <v>70</v>
      </c>
      <c r="C40" s="151" t="s">
        <v>276</v>
      </c>
      <c r="D40" s="151" t="s">
        <v>277</v>
      </c>
      <c r="E40" s="151" t="s">
        <v>131</v>
      </c>
      <c r="F40" s="151" t="s">
        <v>132</v>
      </c>
      <c r="G40" s="151" t="s">
        <v>278</v>
      </c>
      <c r="H40" s="151" t="s">
        <v>277</v>
      </c>
      <c r="I40" s="79">
        <v>12000</v>
      </c>
      <c r="J40" s="79">
        <v>12000</v>
      </c>
      <c r="K40" s="23"/>
      <c r="L40" s="23"/>
      <c r="M40" s="79">
        <v>12000</v>
      </c>
      <c r="N40" s="23"/>
      <c r="O40" s="79"/>
      <c r="P40" s="79"/>
      <c r="Q40" s="79"/>
      <c r="R40" s="79"/>
      <c r="S40" s="79"/>
      <c r="T40" s="79"/>
      <c r="U40" s="79"/>
      <c r="V40" s="79"/>
      <c r="W40" s="79"/>
      <c r="X40" s="79"/>
    </row>
    <row r="41" ht="20.25" customHeight="1" spans="1:24">
      <c r="A41" s="151" t="s">
        <v>70</v>
      </c>
      <c r="B41" s="151" t="s">
        <v>70</v>
      </c>
      <c r="C41" s="151" t="s">
        <v>276</v>
      </c>
      <c r="D41" s="151" t="s">
        <v>277</v>
      </c>
      <c r="E41" s="151" t="s">
        <v>131</v>
      </c>
      <c r="F41" s="151" t="s">
        <v>132</v>
      </c>
      <c r="G41" s="151" t="s">
        <v>278</v>
      </c>
      <c r="H41" s="151" t="s">
        <v>277</v>
      </c>
      <c r="I41" s="79">
        <v>16200</v>
      </c>
      <c r="J41" s="79">
        <v>16200</v>
      </c>
      <c r="K41" s="23"/>
      <c r="L41" s="23"/>
      <c r="M41" s="79">
        <v>16200</v>
      </c>
      <c r="N41" s="23"/>
      <c r="O41" s="79"/>
      <c r="P41" s="79"/>
      <c r="Q41" s="79"/>
      <c r="R41" s="79"/>
      <c r="S41" s="79"/>
      <c r="T41" s="79"/>
      <c r="U41" s="79"/>
      <c r="V41" s="79"/>
      <c r="W41" s="79"/>
      <c r="X41" s="79"/>
    </row>
    <row r="42" ht="20.25" customHeight="1" spans="1:24">
      <c r="A42" s="151" t="s">
        <v>70</v>
      </c>
      <c r="B42" s="151" t="s">
        <v>70</v>
      </c>
      <c r="C42" s="151" t="s">
        <v>279</v>
      </c>
      <c r="D42" s="151" t="s">
        <v>280</v>
      </c>
      <c r="E42" s="151" t="s">
        <v>131</v>
      </c>
      <c r="F42" s="151" t="s">
        <v>132</v>
      </c>
      <c r="G42" s="151" t="s">
        <v>281</v>
      </c>
      <c r="H42" s="151" t="s">
        <v>282</v>
      </c>
      <c r="I42" s="79">
        <v>36000</v>
      </c>
      <c r="J42" s="79">
        <v>36000</v>
      </c>
      <c r="K42" s="23"/>
      <c r="L42" s="23"/>
      <c r="M42" s="79">
        <v>36000</v>
      </c>
      <c r="N42" s="23"/>
      <c r="O42" s="79"/>
      <c r="P42" s="79"/>
      <c r="Q42" s="79"/>
      <c r="R42" s="79"/>
      <c r="S42" s="79"/>
      <c r="T42" s="79"/>
      <c r="U42" s="79"/>
      <c r="V42" s="79"/>
      <c r="W42" s="79"/>
      <c r="X42" s="79"/>
    </row>
    <row r="43" ht="20.25" customHeight="1" spans="1:24">
      <c r="A43" s="151" t="s">
        <v>70</v>
      </c>
      <c r="B43" s="151" t="s">
        <v>70</v>
      </c>
      <c r="C43" s="151" t="s">
        <v>279</v>
      </c>
      <c r="D43" s="151" t="s">
        <v>280</v>
      </c>
      <c r="E43" s="151" t="s">
        <v>131</v>
      </c>
      <c r="F43" s="151" t="s">
        <v>132</v>
      </c>
      <c r="G43" s="151" t="s">
        <v>281</v>
      </c>
      <c r="H43" s="151" t="s">
        <v>282</v>
      </c>
      <c r="I43" s="79">
        <v>30300</v>
      </c>
      <c r="J43" s="79">
        <v>30300</v>
      </c>
      <c r="K43" s="23"/>
      <c r="L43" s="23"/>
      <c r="M43" s="79">
        <v>30300</v>
      </c>
      <c r="N43" s="23"/>
      <c r="O43" s="79"/>
      <c r="P43" s="79"/>
      <c r="Q43" s="79"/>
      <c r="R43" s="79"/>
      <c r="S43" s="79"/>
      <c r="T43" s="79"/>
      <c r="U43" s="79"/>
      <c r="V43" s="79"/>
      <c r="W43" s="79"/>
      <c r="X43" s="79"/>
    </row>
    <row r="44" ht="20.25" customHeight="1" spans="1:24">
      <c r="A44" s="151" t="s">
        <v>70</v>
      </c>
      <c r="B44" s="151" t="s">
        <v>70</v>
      </c>
      <c r="C44" s="151" t="s">
        <v>279</v>
      </c>
      <c r="D44" s="151" t="s">
        <v>280</v>
      </c>
      <c r="E44" s="151" t="s">
        <v>131</v>
      </c>
      <c r="F44" s="151" t="s">
        <v>132</v>
      </c>
      <c r="G44" s="151" t="s">
        <v>283</v>
      </c>
      <c r="H44" s="151" t="s">
        <v>284</v>
      </c>
      <c r="I44" s="79">
        <v>1200</v>
      </c>
      <c r="J44" s="79">
        <v>1200</v>
      </c>
      <c r="K44" s="23"/>
      <c r="L44" s="23"/>
      <c r="M44" s="79">
        <v>1200</v>
      </c>
      <c r="N44" s="23"/>
      <c r="O44" s="79"/>
      <c r="P44" s="79"/>
      <c r="Q44" s="79"/>
      <c r="R44" s="79"/>
      <c r="S44" s="79"/>
      <c r="T44" s="79"/>
      <c r="U44" s="79"/>
      <c r="V44" s="79"/>
      <c r="W44" s="79"/>
      <c r="X44" s="79"/>
    </row>
    <row r="45" ht="20.25" customHeight="1" spans="1:24">
      <c r="A45" s="151" t="s">
        <v>70</v>
      </c>
      <c r="B45" s="151" t="s">
        <v>70</v>
      </c>
      <c r="C45" s="151" t="s">
        <v>279</v>
      </c>
      <c r="D45" s="151" t="s">
        <v>280</v>
      </c>
      <c r="E45" s="151" t="s">
        <v>131</v>
      </c>
      <c r="F45" s="151" t="s">
        <v>132</v>
      </c>
      <c r="G45" s="151" t="s">
        <v>285</v>
      </c>
      <c r="H45" s="151" t="s">
        <v>286</v>
      </c>
      <c r="I45" s="79">
        <v>18000</v>
      </c>
      <c r="J45" s="79">
        <v>18000</v>
      </c>
      <c r="K45" s="23"/>
      <c r="L45" s="23"/>
      <c r="M45" s="79">
        <v>18000</v>
      </c>
      <c r="N45" s="23"/>
      <c r="O45" s="79"/>
      <c r="P45" s="79"/>
      <c r="Q45" s="79"/>
      <c r="R45" s="79"/>
      <c r="S45" s="79"/>
      <c r="T45" s="79"/>
      <c r="U45" s="79"/>
      <c r="V45" s="79"/>
      <c r="W45" s="79"/>
      <c r="X45" s="79"/>
    </row>
    <row r="46" ht="20.25" customHeight="1" spans="1:24">
      <c r="A46" s="151" t="s">
        <v>70</v>
      </c>
      <c r="B46" s="151" t="s">
        <v>70</v>
      </c>
      <c r="C46" s="151" t="s">
        <v>279</v>
      </c>
      <c r="D46" s="151" t="s">
        <v>280</v>
      </c>
      <c r="E46" s="151" t="s">
        <v>131</v>
      </c>
      <c r="F46" s="151" t="s">
        <v>132</v>
      </c>
      <c r="G46" s="151" t="s">
        <v>287</v>
      </c>
      <c r="H46" s="151" t="s">
        <v>288</v>
      </c>
      <c r="I46" s="79">
        <v>8500</v>
      </c>
      <c r="J46" s="79">
        <v>8500</v>
      </c>
      <c r="K46" s="23"/>
      <c r="L46" s="23"/>
      <c r="M46" s="79">
        <v>8500</v>
      </c>
      <c r="N46" s="23"/>
      <c r="O46" s="79"/>
      <c r="P46" s="79"/>
      <c r="Q46" s="79"/>
      <c r="R46" s="79"/>
      <c r="S46" s="79"/>
      <c r="T46" s="79"/>
      <c r="U46" s="79"/>
      <c r="V46" s="79"/>
      <c r="W46" s="79"/>
      <c r="X46" s="79"/>
    </row>
    <row r="47" ht="17.25" customHeight="1" spans="1:24">
      <c r="A47" s="32" t="s">
        <v>195</v>
      </c>
      <c r="B47" s="33"/>
      <c r="C47" s="152"/>
      <c r="D47" s="152"/>
      <c r="E47" s="152"/>
      <c r="F47" s="152"/>
      <c r="G47" s="152"/>
      <c r="H47" s="153"/>
      <c r="I47" s="79">
        <v>9227950.08</v>
      </c>
      <c r="J47" s="79">
        <v>9227950.08</v>
      </c>
      <c r="K47" s="79"/>
      <c r="L47" s="79"/>
      <c r="M47" s="79">
        <v>9227950.08</v>
      </c>
      <c r="N47" s="79"/>
      <c r="O47" s="79"/>
      <c r="P47" s="79"/>
      <c r="Q47" s="79"/>
      <c r="R47" s="79"/>
      <c r="S47" s="79"/>
      <c r="T47" s="79"/>
      <c r="U47" s="79"/>
      <c r="V47" s="79"/>
      <c r="W47" s="79"/>
      <c r="X47" s="79"/>
    </row>
  </sheetData>
  <mergeCells count="31">
    <mergeCell ref="A2:X2"/>
    <mergeCell ref="A3:H3"/>
    <mergeCell ref="I4:X4"/>
    <mergeCell ref="J5:N5"/>
    <mergeCell ref="O5:Q5"/>
    <mergeCell ref="S5:X5"/>
    <mergeCell ref="A47:H4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7"/>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41"/>
      <c r="E1" s="1"/>
      <c r="F1" s="1"/>
      <c r="G1" s="1"/>
      <c r="H1" s="1"/>
      <c r="U1" s="141"/>
      <c r="W1" s="146" t="s">
        <v>289</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"单位名称："&amp;"禄劝彝族苗族自治县应急管理局"</f>
        <v>单位名称：禄劝彝族苗族自治县应急管理局</v>
      </c>
      <c r="B3" s="5"/>
      <c r="C3" s="5"/>
      <c r="D3" s="5"/>
      <c r="E3" s="5"/>
      <c r="F3" s="5"/>
      <c r="G3" s="5"/>
      <c r="H3" s="5"/>
      <c r="I3" s="6"/>
      <c r="J3" s="6"/>
      <c r="K3" s="6"/>
      <c r="L3" s="6"/>
      <c r="M3" s="6"/>
      <c r="N3" s="6"/>
      <c r="O3" s="6"/>
      <c r="P3" s="6"/>
      <c r="Q3" s="6"/>
      <c r="U3" s="141"/>
      <c r="W3" s="123" t="s">
        <v>1</v>
      </c>
    </row>
    <row r="4" ht="21.75" customHeight="1" spans="1:23">
      <c r="A4" s="8" t="s">
        <v>290</v>
      </c>
      <c r="B4" s="9" t="s">
        <v>206</v>
      </c>
      <c r="C4" s="8" t="s">
        <v>207</v>
      </c>
      <c r="D4" s="8" t="s">
        <v>291</v>
      </c>
      <c r="E4" s="9" t="s">
        <v>208</v>
      </c>
      <c r="F4" s="9" t="s">
        <v>209</v>
      </c>
      <c r="G4" s="9" t="s">
        <v>292</v>
      </c>
      <c r="H4" s="9" t="s">
        <v>293</v>
      </c>
      <c r="I4" s="27" t="s">
        <v>55</v>
      </c>
      <c r="J4" s="10" t="s">
        <v>294</v>
      </c>
      <c r="K4" s="11"/>
      <c r="L4" s="11"/>
      <c r="M4" s="12"/>
      <c r="N4" s="10" t="s">
        <v>214</v>
      </c>
      <c r="O4" s="11"/>
      <c r="P4" s="12"/>
      <c r="Q4" s="9" t="s">
        <v>61</v>
      </c>
      <c r="R4" s="10" t="s">
        <v>62</v>
      </c>
      <c r="S4" s="11"/>
      <c r="T4" s="11"/>
      <c r="U4" s="11"/>
      <c r="V4" s="11"/>
      <c r="W4" s="12"/>
    </row>
    <row r="5" ht="21.75" customHeight="1" spans="1:23">
      <c r="A5" s="13"/>
      <c r="B5" s="28"/>
      <c r="C5" s="13"/>
      <c r="D5" s="13"/>
      <c r="E5" s="14"/>
      <c r="F5" s="14"/>
      <c r="G5" s="14"/>
      <c r="H5" s="14"/>
      <c r="I5" s="28"/>
      <c r="J5" s="142" t="s">
        <v>58</v>
      </c>
      <c r="K5" s="143"/>
      <c r="L5" s="9" t="s">
        <v>59</v>
      </c>
      <c r="M5" s="9" t="s">
        <v>60</v>
      </c>
      <c r="N5" s="9" t="s">
        <v>58</v>
      </c>
      <c r="O5" s="9" t="s">
        <v>59</v>
      </c>
      <c r="P5" s="9" t="s">
        <v>60</v>
      </c>
      <c r="Q5" s="14"/>
      <c r="R5" s="9" t="s">
        <v>57</v>
      </c>
      <c r="S5" s="9" t="s">
        <v>64</v>
      </c>
      <c r="T5" s="9" t="s">
        <v>220</v>
      </c>
      <c r="U5" s="9" t="s">
        <v>66</v>
      </c>
      <c r="V5" s="9" t="s">
        <v>67</v>
      </c>
      <c r="W5" s="9" t="s">
        <v>68</v>
      </c>
    </row>
    <row r="6" ht="21" customHeight="1" spans="1:23">
      <c r="A6" s="28"/>
      <c r="B6" s="28"/>
      <c r="C6" s="28"/>
      <c r="D6" s="28"/>
      <c r="E6" s="28"/>
      <c r="F6" s="28"/>
      <c r="G6" s="28"/>
      <c r="H6" s="28"/>
      <c r="I6" s="28"/>
      <c r="J6" s="144" t="s">
        <v>57</v>
      </c>
      <c r="K6" s="145"/>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295</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21.75" customHeight="1" spans="1:23">
      <c r="A9" s="68" t="s">
        <v>296</v>
      </c>
      <c r="B9" s="68" t="s">
        <v>297</v>
      </c>
      <c r="C9" s="68" t="s">
        <v>298</v>
      </c>
      <c r="D9" s="68" t="s">
        <v>70</v>
      </c>
      <c r="E9" s="68" t="s">
        <v>131</v>
      </c>
      <c r="F9" s="68" t="s">
        <v>132</v>
      </c>
      <c r="G9" s="68" t="s">
        <v>299</v>
      </c>
      <c r="H9" s="68" t="s">
        <v>300</v>
      </c>
      <c r="I9" s="79">
        <v>500000</v>
      </c>
      <c r="J9" s="79">
        <v>500000</v>
      </c>
      <c r="K9" s="79">
        <v>500000</v>
      </c>
      <c r="L9" s="79"/>
      <c r="M9" s="79"/>
      <c r="N9" s="79"/>
      <c r="O9" s="79"/>
      <c r="P9" s="79"/>
      <c r="Q9" s="79"/>
      <c r="R9" s="79"/>
      <c r="S9" s="79"/>
      <c r="T9" s="79"/>
      <c r="U9" s="79"/>
      <c r="V9" s="79"/>
      <c r="W9" s="79"/>
    </row>
    <row r="10" ht="21.75" customHeight="1" spans="1:23">
      <c r="A10" s="68" t="s">
        <v>301</v>
      </c>
      <c r="B10" s="68" t="s">
        <v>302</v>
      </c>
      <c r="C10" s="68" t="s">
        <v>303</v>
      </c>
      <c r="D10" s="68" t="s">
        <v>70</v>
      </c>
      <c r="E10" s="68" t="s">
        <v>131</v>
      </c>
      <c r="F10" s="68" t="s">
        <v>132</v>
      </c>
      <c r="G10" s="68" t="s">
        <v>281</v>
      </c>
      <c r="H10" s="68" t="s">
        <v>282</v>
      </c>
      <c r="I10" s="79">
        <v>30000</v>
      </c>
      <c r="J10" s="79">
        <v>30000</v>
      </c>
      <c r="K10" s="79">
        <v>30000</v>
      </c>
      <c r="L10" s="79"/>
      <c r="M10" s="79"/>
      <c r="N10" s="79"/>
      <c r="O10" s="79"/>
      <c r="P10" s="79"/>
      <c r="Q10" s="79"/>
      <c r="R10" s="79"/>
      <c r="S10" s="79"/>
      <c r="T10" s="79"/>
      <c r="U10" s="79"/>
      <c r="V10" s="79"/>
      <c r="W10" s="79"/>
    </row>
    <row r="11" ht="21.75" customHeight="1" spans="1:23">
      <c r="A11" s="68" t="s">
        <v>301</v>
      </c>
      <c r="B11" s="68" t="s">
        <v>304</v>
      </c>
      <c r="C11" s="68" t="s">
        <v>305</v>
      </c>
      <c r="D11" s="68" t="s">
        <v>70</v>
      </c>
      <c r="E11" s="68" t="s">
        <v>131</v>
      </c>
      <c r="F11" s="68" t="s">
        <v>132</v>
      </c>
      <c r="G11" s="68" t="s">
        <v>306</v>
      </c>
      <c r="H11" s="68" t="s">
        <v>307</v>
      </c>
      <c r="I11" s="79">
        <v>386580</v>
      </c>
      <c r="J11" s="79">
        <v>386580</v>
      </c>
      <c r="K11" s="79">
        <v>386580</v>
      </c>
      <c r="L11" s="79"/>
      <c r="M11" s="79"/>
      <c r="N11" s="79"/>
      <c r="O11" s="79"/>
      <c r="P11" s="79"/>
      <c r="Q11" s="79"/>
      <c r="R11" s="79"/>
      <c r="S11" s="79"/>
      <c r="T11" s="79"/>
      <c r="U11" s="79"/>
      <c r="V11" s="79"/>
      <c r="W11" s="79"/>
    </row>
    <row r="12" ht="21.75" customHeight="1" spans="1:23">
      <c r="A12" s="68" t="s">
        <v>301</v>
      </c>
      <c r="B12" s="68" t="s">
        <v>308</v>
      </c>
      <c r="C12" s="68" t="s">
        <v>309</v>
      </c>
      <c r="D12" s="68" t="s">
        <v>70</v>
      </c>
      <c r="E12" s="68" t="s">
        <v>143</v>
      </c>
      <c r="F12" s="68" t="s">
        <v>144</v>
      </c>
      <c r="G12" s="68" t="s">
        <v>310</v>
      </c>
      <c r="H12" s="68" t="s">
        <v>311</v>
      </c>
      <c r="I12" s="79">
        <v>50000</v>
      </c>
      <c r="J12" s="79">
        <v>50000</v>
      </c>
      <c r="K12" s="79">
        <v>50000</v>
      </c>
      <c r="L12" s="79"/>
      <c r="M12" s="79"/>
      <c r="N12" s="79"/>
      <c r="O12" s="79"/>
      <c r="P12" s="79"/>
      <c r="Q12" s="79"/>
      <c r="R12" s="79"/>
      <c r="S12" s="79"/>
      <c r="T12" s="79"/>
      <c r="U12" s="79"/>
      <c r="V12" s="79"/>
      <c r="W12" s="79"/>
    </row>
    <row r="13" ht="21.75" customHeight="1" spans="1:23">
      <c r="A13" s="68" t="s">
        <v>301</v>
      </c>
      <c r="B13" s="68" t="s">
        <v>312</v>
      </c>
      <c r="C13" s="68" t="s">
        <v>313</v>
      </c>
      <c r="D13" s="68" t="s">
        <v>70</v>
      </c>
      <c r="E13" s="68" t="s">
        <v>129</v>
      </c>
      <c r="F13" s="68" t="s">
        <v>130</v>
      </c>
      <c r="G13" s="68" t="s">
        <v>314</v>
      </c>
      <c r="H13" s="68" t="s">
        <v>315</v>
      </c>
      <c r="I13" s="79">
        <v>390600</v>
      </c>
      <c r="J13" s="79">
        <v>390600</v>
      </c>
      <c r="K13" s="79">
        <v>390600</v>
      </c>
      <c r="L13" s="79"/>
      <c r="M13" s="79"/>
      <c r="N13" s="79"/>
      <c r="O13" s="79"/>
      <c r="P13" s="79"/>
      <c r="Q13" s="79"/>
      <c r="R13" s="79"/>
      <c r="S13" s="79"/>
      <c r="T13" s="79"/>
      <c r="U13" s="79"/>
      <c r="V13" s="79"/>
      <c r="W13" s="79"/>
    </row>
    <row r="14" ht="21.75" customHeight="1" spans="1:23">
      <c r="A14" s="68" t="s">
        <v>301</v>
      </c>
      <c r="B14" s="68" t="s">
        <v>316</v>
      </c>
      <c r="C14" s="68" t="s">
        <v>317</v>
      </c>
      <c r="D14" s="68" t="s">
        <v>70</v>
      </c>
      <c r="E14" s="68" t="s">
        <v>135</v>
      </c>
      <c r="F14" s="68" t="s">
        <v>136</v>
      </c>
      <c r="G14" s="68" t="s">
        <v>314</v>
      </c>
      <c r="H14" s="68" t="s">
        <v>315</v>
      </c>
      <c r="I14" s="79">
        <v>100000</v>
      </c>
      <c r="J14" s="79">
        <v>100000</v>
      </c>
      <c r="K14" s="79">
        <v>100000</v>
      </c>
      <c r="L14" s="79"/>
      <c r="M14" s="79"/>
      <c r="N14" s="79"/>
      <c r="O14" s="79"/>
      <c r="P14" s="79"/>
      <c r="Q14" s="79"/>
      <c r="R14" s="79"/>
      <c r="S14" s="79"/>
      <c r="T14" s="79"/>
      <c r="U14" s="79"/>
      <c r="V14" s="79"/>
      <c r="W14" s="79"/>
    </row>
    <row r="15" ht="21.75" customHeight="1" spans="1:23">
      <c r="A15" s="68" t="s">
        <v>318</v>
      </c>
      <c r="B15" s="68" t="s">
        <v>319</v>
      </c>
      <c r="C15" s="68" t="s">
        <v>320</v>
      </c>
      <c r="D15" s="68" t="s">
        <v>70</v>
      </c>
      <c r="E15" s="68" t="s">
        <v>155</v>
      </c>
      <c r="F15" s="68" t="s">
        <v>156</v>
      </c>
      <c r="G15" s="68" t="s">
        <v>321</v>
      </c>
      <c r="H15" s="68" t="s">
        <v>322</v>
      </c>
      <c r="I15" s="79">
        <v>1825815</v>
      </c>
      <c r="J15" s="79">
        <v>1825815</v>
      </c>
      <c r="K15" s="79">
        <v>1825815</v>
      </c>
      <c r="L15" s="79"/>
      <c r="M15" s="79"/>
      <c r="N15" s="79"/>
      <c r="O15" s="79"/>
      <c r="P15" s="79"/>
      <c r="Q15" s="79"/>
      <c r="R15" s="79"/>
      <c r="S15" s="79"/>
      <c r="T15" s="79"/>
      <c r="U15" s="79"/>
      <c r="V15" s="79"/>
      <c r="W15" s="79"/>
    </row>
    <row r="16" ht="21.75" customHeight="1" spans="1:23">
      <c r="A16" s="68" t="s">
        <v>323</v>
      </c>
      <c r="B16" s="68" t="s">
        <v>324</v>
      </c>
      <c r="C16" s="68" t="s">
        <v>325</v>
      </c>
      <c r="D16" s="68" t="s">
        <v>70</v>
      </c>
      <c r="E16" s="68" t="s">
        <v>131</v>
      </c>
      <c r="F16" s="68" t="s">
        <v>132</v>
      </c>
      <c r="G16" s="68" t="s">
        <v>281</v>
      </c>
      <c r="H16" s="68" t="s">
        <v>282</v>
      </c>
      <c r="I16" s="79">
        <v>100000</v>
      </c>
      <c r="J16" s="79">
        <v>100000</v>
      </c>
      <c r="K16" s="79">
        <v>100000</v>
      </c>
      <c r="L16" s="79"/>
      <c r="M16" s="79"/>
      <c r="N16" s="79"/>
      <c r="O16" s="79"/>
      <c r="P16" s="79"/>
      <c r="Q16" s="79"/>
      <c r="R16" s="79"/>
      <c r="S16" s="79"/>
      <c r="T16" s="79"/>
      <c r="U16" s="79"/>
      <c r="V16" s="79"/>
      <c r="W16" s="79"/>
    </row>
    <row r="17" ht="21.75" customHeight="1" spans="1:23">
      <c r="A17" s="68" t="s">
        <v>323</v>
      </c>
      <c r="B17" s="68" t="s">
        <v>326</v>
      </c>
      <c r="C17" s="68" t="s">
        <v>327</v>
      </c>
      <c r="D17" s="68" t="s">
        <v>70</v>
      </c>
      <c r="E17" s="68" t="s">
        <v>143</v>
      </c>
      <c r="F17" s="68" t="s">
        <v>144</v>
      </c>
      <c r="G17" s="68" t="s">
        <v>281</v>
      </c>
      <c r="H17" s="68" t="s">
        <v>282</v>
      </c>
      <c r="I17" s="79">
        <v>50000</v>
      </c>
      <c r="J17" s="79">
        <v>50000</v>
      </c>
      <c r="K17" s="79">
        <v>50000</v>
      </c>
      <c r="L17" s="79"/>
      <c r="M17" s="79"/>
      <c r="N17" s="79"/>
      <c r="O17" s="79"/>
      <c r="P17" s="79"/>
      <c r="Q17" s="79"/>
      <c r="R17" s="79"/>
      <c r="S17" s="79"/>
      <c r="T17" s="79"/>
      <c r="U17" s="79"/>
      <c r="V17" s="79"/>
      <c r="W17" s="79"/>
    </row>
    <row r="18" ht="21.75" customHeight="1" spans="1:23">
      <c r="A18" s="68" t="s">
        <v>323</v>
      </c>
      <c r="B18" s="68" t="s">
        <v>328</v>
      </c>
      <c r="C18" s="68" t="s">
        <v>329</v>
      </c>
      <c r="D18" s="68" t="s">
        <v>70</v>
      </c>
      <c r="E18" s="68" t="s">
        <v>149</v>
      </c>
      <c r="F18" s="68" t="s">
        <v>150</v>
      </c>
      <c r="G18" s="68" t="s">
        <v>310</v>
      </c>
      <c r="H18" s="68" t="s">
        <v>311</v>
      </c>
      <c r="I18" s="79">
        <v>50000</v>
      </c>
      <c r="J18" s="79">
        <v>50000</v>
      </c>
      <c r="K18" s="79">
        <v>50000</v>
      </c>
      <c r="L18" s="79"/>
      <c r="M18" s="79"/>
      <c r="N18" s="79"/>
      <c r="O18" s="79"/>
      <c r="P18" s="79"/>
      <c r="Q18" s="79"/>
      <c r="R18" s="79"/>
      <c r="S18" s="79"/>
      <c r="T18" s="79"/>
      <c r="U18" s="79"/>
      <c r="V18" s="79"/>
      <c r="W18" s="79"/>
    </row>
    <row r="19" ht="21.75" customHeight="1" spans="1:23">
      <c r="A19" s="68" t="s">
        <v>323</v>
      </c>
      <c r="B19" s="68" t="s">
        <v>330</v>
      </c>
      <c r="C19" s="68" t="s">
        <v>331</v>
      </c>
      <c r="D19" s="68" t="s">
        <v>70</v>
      </c>
      <c r="E19" s="68" t="s">
        <v>147</v>
      </c>
      <c r="F19" s="68" t="s">
        <v>148</v>
      </c>
      <c r="G19" s="68" t="s">
        <v>310</v>
      </c>
      <c r="H19" s="68" t="s">
        <v>311</v>
      </c>
      <c r="I19" s="79">
        <v>10000</v>
      </c>
      <c r="J19" s="79"/>
      <c r="K19" s="79"/>
      <c r="L19" s="79"/>
      <c r="M19" s="79"/>
      <c r="N19" s="79">
        <v>10000</v>
      </c>
      <c r="O19" s="79"/>
      <c r="P19" s="79"/>
      <c r="Q19" s="79"/>
      <c r="R19" s="79"/>
      <c r="S19" s="79"/>
      <c r="T19" s="79"/>
      <c r="U19" s="79"/>
      <c r="V19" s="79"/>
      <c r="W19" s="79"/>
    </row>
    <row r="20" ht="21.75" customHeight="1" spans="1:23">
      <c r="A20" s="68" t="s">
        <v>323</v>
      </c>
      <c r="B20" s="68" t="s">
        <v>332</v>
      </c>
      <c r="C20" s="68" t="s">
        <v>333</v>
      </c>
      <c r="D20" s="68" t="s">
        <v>70</v>
      </c>
      <c r="E20" s="68" t="s">
        <v>135</v>
      </c>
      <c r="F20" s="68" t="s">
        <v>136</v>
      </c>
      <c r="G20" s="68" t="s">
        <v>334</v>
      </c>
      <c r="H20" s="68" t="s">
        <v>335</v>
      </c>
      <c r="I20" s="79">
        <v>7200</v>
      </c>
      <c r="J20" s="79"/>
      <c r="K20" s="79"/>
      <c r="L20" s="79"/>
      <c r="M20" s="79"/>
      <c r="N20" s="79">
        <v>7200</v>
      </c>
      <c r="O20" s="79"/>
      <c r="P20" s="79"/>
      <c r="Q20" s="79"/>
      <c r="R20" s="79"/>
      <c r="S20" s="79"/>
      <c r="T20" s="79"/>
      <c r="U20" s="79"/>
      <c r="V20" s="79"/>
      <c r="W20" s="79"/>
    </row>
    <row r="21" ht="21.75" customHeight="1" spans="1:23">
      <c r="A21" s="68" t="s">
        <v>323</v>
      </c>
      <c r="B21" s="68" t="s">
        <v>332</v>
      </c>
      <c r="C21" s="68" t="s">
        <v>333</v>
      </c>
      <c r="D21" s="68" t="s">
        <v>70</v>
      </c>
      <c r="E21" s="68" t="s">
        <v>135</v>
      </c>
      <c r="F21" s="68" t="s">
        <v>136</v>
      </c>
      <c r="G21" s="68" t="s">
        <v>336</v>
      </c>
      <c r="H21" s="68" t="s">
        <v>337</v>
      </c>
      <c r="I21" s="79">
        <v>12800</v>
      </c>
      <c r="J21" s="79"/>
      <c r="K21" s="79"/>
      <c r="L21" s="79"/>
      <c r="M21" s="79"/>
      <c r="N21" s="79">
        <v>12800</v>
      </c>
      <c r="O21" s="79"/>
      <c r="P21" s="79"/>
      <c r="Q21" s="79"/>
      <c r="R21" s="79"/>
      <c r="S21" s="79"/>
      <c r="T21" s="79"/>
      <c r="U21" s="79"/>
      <c r="V21" s="79"/>
      <c r="W21" s="79"/>
    </row>
    <row r="22" ht="21.75" customHeight="1" spans="1:23">
      <c r="A22" s="68" t="s">
        <v>323</v>
      </c>
      <c r="B22" s="68" t="s">
        <v>332</v>
      </c>
      <c r="C22" s="68" t="s">
        <v>333</v>
      </c>
      <c r="D22" s="68" t="s">
        <v>70</v>
      </c>
      <c r="E22" s="68" t="s">
        <v>135</v>
      </c>
      <c r="F22" s="68" t="s">
        <v>136</v>
      </c>
      <c r="G22" s="68" t="s">
        <v>314</v>
      </c>
      <c r="H22" s="68" t="s">
        <v>315</v>
      </c>
      <c r="I22" s="79">
        <v>60000</v>
      </c>
      <c r="J22" s="79"/>
      <c r="K22" s="79"/>
      <c r="L22" s="79"/>
      <c r="M22" s="79"/>
      <c r="N22" s="79">
        <v>60000</v>
      </c>
      <c r="O22" s="79"/>
      <c r="P22" s="79"/>
      <c r="Q22" s="79"/>
      <c r="R22" s="79"/>
      <c r="S22" s="79"/>
      <c r="T22" s="79"/>
      <c r="U22" s="79"/>
      <c r="V22" s="79"/>
      <c r="W22" s="79"/>
    </row>
    <row r="23" ht="21.75" customHeight="1" spans="1:23">
      <c r="A23" s="68" t="s">
        <v>323</v>
      </c>
      <c r="B23" s="68" t="s">
        <v>338</v>
      </c>
      <c r="C23" s="68" t="s">
        <v>339</v>
      </c>
      <c r="D23" s="68" t="s">
        <v>70</v>
      </c>
      <c r="E23" s="68" t="s">
        <v>143</v>
      </c>
      <c r="F23" s="68" t="s">
        <v>144</v>
      </c>
      <c r="G23" s="68" t="s">
        <v>314</v>
      </c>
      <c r="H23" s="68" t="s">
        <v>315</v>
      </c>
      <c r="I23" s="79">
        <v>98000</v>
      </c>
      <c r="J23" s="79">
        <v>98000</v>
      </c>
      <c r="K23" s="79">
        <v>98000</v>
      </c>
      <c r="L23" s="79"/>
      <c r="M23" s="79"/>
      <c r="N23" s="79"/>
      <c r="O23" s="79"/>
      <c r="P23" s="79"/>
      <c r="Q23" s="79"/>
      <c r="R23" s="79"/>
      <c r="S23" s="79"/>
      <c r="T23" s="79"/>
      <c r="U23" s="79"/>
      <c r="V23" s="79"/>
      <c r="W23" s="79"/>
    </row>
    <row r="24" ht="21.75" customHeight="1" spans="1:23">
      <c r="A24" s="68" t="s">
        <v>323</v>
      </c>
      <c r="B24" s="68" t="s">
        <v>340</v>
      </c>
      <c r="C24" s="68" t="s">
        <v>341</v>
      </c>
      <c r="D24" s="68" t="s">
        <v>70</v>
      </c>
      <c r="E24" s="68" t="s">
        <v>131</v>
      </c>
      <c r="F24" s="68" t="s">
        <v>132</v>
      </c>
      <c r="G24" s="68" t="s">
        <v>314</v>
      </c>
      <c r="H24" s="68" t="s">
        <v>315</v>
      </c>
      <c r="I24" s="79">
        <v>68997</v>
      </c>
      <c r="J24" s="79">
        <v>68997</v>
      </c>
      <c r="K24" s="79">
        <v>68997</v>
      </c>
      <c r="L24" s="79"/>
      <c r="M24" s="79"/>
      <c r="N24" s="79"/>
      <c r="O24" s="79"/>
      <c r="P24" s="79"/>
      <c r="Q24" s="79"/>
      <c r="R24" s="79"/>
      <c r="S24" s="79"/>
      <c r="T24" s="79"/>
      <c r="U24" s="79"/>
      <c r="V24" s="79"/>
      <c r="W24" s="79"/>
    </row>
    <row r="25" ht="21.75" customHeight="1" spans="1:23">
      <c r="A25" s="68" t="s">
        <v>323</v>
      </c>
      <c r="B25" s="68" t="s">
        <v>342</v>
      </c>
      <c r="C25" s="68" t="s">
        <v>343</v>
      </c>
      <c r="D25" s="68" t="s">
        <v>70</v>
      </c>
      <c r="E25" s="68" t="s">
        <v>149</v>
      </c>
      <c r="F25" s="68" t="s">
        <v>150</v>
      </c>
      <c r="G25" s="68" t="s">
        <v>314</v>
      </c>
      <c r="H25" s="68" t="s">
        <v>315</v>
      </c>
      <c r="I25" s="79">
        <v>50000</v>
      </c>
      <c r="J25" s="79">
        <v>50000</v>
      </c>
      <c r="K25" s="79">
        <v>50000</v>
      </c>
      <c r="L25" s="79"/>
      <c r="M25" s="79"/>
      <c r="N25" s="79"/>
      <c r="O25" s="79"/>
      <c r="P25" s="79"/>
      <c r="Q25" s="79"/>
      <c r="R25" s="79"/>
      <c r="S25" s="79"/>
      <c r="T25" s="79"/>
      <c r="U25" s="79"/>
      <c r="V25" s="79"/>
      <c r="W25" s="79"/>
    </row>
    <row r="26" ht="21.75" customHeight="1" spans="1:23">
      <c r="A26" s="68" t="s">
        <v>323</v>
      </c>
      <c r="B26" s="68" t="s">
        <v>344</v>
      </c>
      <c r="C26" s="68" t="s">
        <v>345</v>
      </c>
      <c r="D26" s="68" t="s">
        <v>70</v>
      </c>
      <c r="E26" s="68" t="s">
        <v>149</v>
      </c>
      <c r="F26" s="68" t="s">
        <v>150</v>
      </c>
      <c r="G26" s="68" t="s">
        <v>314</v>
      </c>
      <c r="H26" s="68" t="s">
        <v>315</v>
      </c>
      <c r="I26" s="79">
        <v>50000</v>
      </c>
      <c r="J26" s="79">
        <v>50000</v>
      </c>
      <c r="K26" s="79">
        <v>50000</v>
      </c>
      <c r="L26" s="79"/>
      <c r="M26" s="79"/>
      <c r="N26" s="79"/>
      <c r="O26" s="79"/>
      <c r="P26" s="79"/>
      <c r="Q26" s="79"/>
      <c r="R26" s="79"/>
      <c r="S26" s="79"/>
      <c r="T26" s="79"/>
      <c r="U26" s="79"/>
      <c r="V26" s="79"/>
      <c r="W26" s="79"/>
    </row>
    <row r="27" ht="21.75" customHeight="1" spans="1:23">
      <c r="A27" s="68" t="s">
        <v>323</v>
      </c>
      <c r="B27" s="68" t="s">
        <v>346</v>
      </c>
      <c r="C27" s="68" t="s">
        <v>347</v>
      </c>
      <c r="D27" s="68" t="s">
        <v>70</v>
      </c>
      <c r="E27" s="68" t="s">
        <v>147</v>
      </c>
      <c r="F27" s="68" t="s">
        <v>148</v>
      </c>
      <c r="G27" s="68" t="s">
        <v>314</v>
      </c>
      <c r="H27" s="68" t="s">
        <v>315</v>
      </c>
      <c r="I27" s="79">
        <v>30000</v>
      </c>
      <c r="J27" s="79">
        <v>30000</v>
      </c>
      <c r="K27" s="79">
        <v>30000</v>
      </c>
      <c r="L27" s="79"/>
      <c r="M27" s="79"/>
      <c r="N27" s="79"/>
      <c r="O27" s="79"/>
      <c r="P27" s="79"/>
      <c r="Q27" s="79"/>
      <c r="R27" s="79"/>
      <c r="S27" s="79"/>
      <c r="T27" s="79"/>
      <c r="U27" s="79"/>
      <c r="V27" s="79"/>
      <c r="W27" s="79"/>
    </row>
    <row r="28" ht="21.75" customHeight="1" spans="1:23">
      <c r="A28" s="68" t="s">
        <v>323</v>
      </c>
      <c r="B28" s="68" t="s">
        <v>348</v>
      </c>
      <c r="C28" s="68" t="s">
        <v>349</v>
      </c>
      <c r="D28" s="68" t="s">
        <v>70</v>
      </c>
      <c r="E28" s="68" t="s">
        <v>153</v>
      </c>
      <c r="F28" s="68" t="s">
        <v>154</v>
      </c>
      <c r="G28" s="68" t="s">
        <v>306</v>
      </c>
      <c r="H28" s="68" t="s">
        <v>307</v>
      </c>
      <c r="I28" s="79">
        <v>150000</v>
      </c>
      <c r="J28" s="79"/>
      <c r="K28" s="79"/>
      <c r="L28" s="79"/>
      <c r="M28" s="79"/>
      <c r="N28" s="79">
        <v>150000</v>
      </c>
      <c r="O28" s="79"/>
      <c r="P28" s="79"/>
      <c r="Q28" s="79"/>
      <c r="R28" s="79"/>
      <c r="S28" s="79"/>
      <c r="T28" s="79"/>
      <c r="U28" s="79"/>
      <c r="V28" s="79"/>
      <c r="W28" s="79"/>
    </row>
    <row r="29" ht="21.75" customHeight="1" spans="1:23">
      <c r="A29" s="68" t="s">
        <v>323</v>
      </c>
      <c r="B29" s="68" t="s">
        <v>350</v>
      </c>
      <c r="C29" s="68" t="s">
        <v>351</v>
      </c>
      <c r="D29" s="68" t="s">
        <v>70</v>
      </c>
      <c r="E29" s="68" t="s">
        <v>133</v>
      </c>
      <c r="F29" s="68" t="s">
        <v>134</v>
      </c>
      <c r="G29" s="68" t="s">
        <v>314</v>
      </c>
      <c r="H29" s="68" t="s">
        <v>315</v>
      </c>
      <c r="I29" s="79">
        <v>50000</v>
      </c>
      <c r="J29" s="79">
        <v>50000</v>
      </c>
      <c r="K29" s="79">
        <v>50000</v>
      </c>
      <c r="L29" s="79"/>
      <c r="M29" s="79"/>
      <c r="N29" s="79"/>
      <c r="O29" s="79"/>
      <c r="P29" s="79"/>
      <c r="Q29" s="79"/>
      <c r="R29" s="79"/>
      <c r="S29" s="79"/>
      <c r="T29" s="79"/>
      <c r="U29" s="79"/>
      <c r="V29" s="79"/>
      <c r="W29" s="79"/>
    </row>
    <row r="30" ht="21.75" customHeight="1" spans="1:23">
      <c r="A30" s="68" t="s">
        <v>323</v>
      </c>
      <c r="B30" s="68" t="s">
        <v>350</v>
      </c>
      <c r="C30" s="68" t="s">
        <v>351</v>
      </c>
      <c r="D30" s="68" t="s">
        <v>70</v>
      </c>
      <c r="E30" s="68" t="s">
        <v>133</v>
      </c>
      <c r="F30" s="68" t="s">
        <v>134</v>
      </c>
      <c r="G30" s="68" t="s">
        <v>352</v>
      </c>
      <c r="H30" s="68" t="s">
        <v>353</v>
      </c>
      <c r="I30" s="79">
        <v>150000</v>
      </c>
      <c r="J30" s="79">
        <v>150000</v>
      </c>
      <c r="K30" s="79">
        <v>150000</v>
      </c>
      <c r="L30" s="79"/>
      <c r="M30" s="79"/>
      <c r="N30" s="79"/>
      <c r="O30" s="79"/>
      <c r="P30" s="79"/>
      <c r="Q30" s="79"/>
      <c r="R30" s="79"/>
      <c r="S30" s="79"/>
      <c r="T30" s="79"/>
      <c r="U30" s="79"/>
      <c r="V30" s="79"/>
      <c r="W30" s="79"/>
    </row>
    <row r="31" ht="21.75" customHeight="1" spans="1:23">
      <c r="A31" s="68" t="s">
        <v>323</v>
      </c>
      <c r="B31" s="68" t="s">
        <v>354</v>
      </c>
      <c r="C31" s="68" t="s">
        <v>355</v>
      </c>
      <c r="D31" s="68" t="s">
        <v>70</v>
      </c>
      <c r="E31" s="68" t="s">
        <v>145</v>
      </c>
      <c r="F31" s="68" t="s">
        <v>146</v>
      </c>
      <c r="G31" s="68" t="s">
        <v>310</v>
      </c>
      <c r="H31" s="68" t="s">
        <v>311</v>
      </c>
      <c r="I31" s="79">
        <v>100000</v>
      </c>
      <c r="J31" s="79"/>
      <c r="K31" s="79"/>
      <c r="L31" s="79"/>
      <c r="M31" s="79"/>
      <c r="N31" s="79"/>
      <c r="O31" s="79"/>
      <c r="P31" s="79"/>
      <c r="Q31" s="79"/>
      <c r="R31" s="79">
        <v>100000</v>
      </c>
      <c r="S31" s="79"/>
      <c r="T31" s="79"/>
      <c r="U31" s="79">
        <v>100000</v>
      </c>
      <c r="V31" s="79"/>
      <c r="W31" s="79"/>
    </row>
    <row r="32" ht="21.75" customHeight="1" spans="1:23">
      <c r="A32" s="68" t="s">
        <v>323</v>
      </c>
      <c r="B32" s="68" t="s">
        <v>354</v>
      </c>
      <c r="C32" s="68" t="s">
        <v>355</v>
      </c>
      <c r="D32" s="68" t="s">
        <v>70</v>
      </c>
      <c r="E32" s="68" t="s">
        <v>145</v>
      </c>
      <c r="F32" s="68" t="s">
        <v>146</v>
      </c>
      <c r="G32" s="68" t="s">
        <v>314</v>
      </c>
      <c r="H32" s="68" t="s">
        <v>315</v>
      </c>
      <c r="I32" s="79">
        <v>50000</v>
      </c>
      <c r="J32" s="79"/>
      <c r="K32" s="79"/>
      <c r="L32" s="79"/>
      <c r="M32" s="79"/>
      <c r="N32" s="79"/>
      <c r="O32" s="79"/>
      <c r="P32" s="79"/>
      <c r="Q32" s="79"/>
      <c r="R32" s="79">
        <v>50000</v>
      </c>
      <c r="S32" s="79"/>
      <c r="T32" s="79"/>
      <c r="U32" s="79">
        <v>50000</v>
      </c>
      <c r="V32" s="79"/>
      <c r="W32" s="79"/>
    </row>
    <row r="33" ht="21.75" customHeight="1" spans="1:23">
      <c r="A33" s="68" t="s">
        <v>323</v>
      </c>
      <c r="B33" s="68" t="s">
        <v>356</v>
      </c>
      <c r="C33" s="68" t="s">
        <v>357</v>
      </c>
      <c r="D33" s="68" t="s">
        <v>70</v>
      </c>
      <c r="E33" s="68" t="s">
        <v>135</v>
      </c>
      <c r="F33" s="68" t="s">
        <v>136</v>
      </c>
      <c r="G33" s="68" t="s">
        <v>281</v>
      </c>
      <c r="H33" s="68" t="s">
        <v>282</v>
      </c>
      <c r="I33" s="79">
        <v>150000</v>
      </c>
      <c r="J33" s="79"/>
      <c r="K33" s="79"/>
      <c r="L33" s="79"/>
      <c r="M33" s="79"/>
      <c r="N33" s="79"/>
      <c r="O33" s="79"/>
      <c r="P33" s="79"/>
      <c r="Q33" s="79"/>
      <c r="R33" s="79">
        <v>150000</v>
      </c>
      <c r="S33" s="79"/>
      <c r="T33" s="79"/>
      <c r="U33" s="79"/>
      <c r="V33" s="79"/>
      <c r="W33" s="79">
        <v>150000</v>
      </c>
    </row>
    <row r="34" ht="21.75" customHeight="1" spans="1:23">
      <c r="A34" s="68" t="s">
        <v>323</v>
      </c>
      <c r="B34" s="68" t="s">
        <v>356</v>
      </c>
      <c r="C34" s="68" t="s">
        <v>357</v>
      </c>
      <c r="D34" s="68" t="s">
        <v>70</v>
      </c>
      <c r="E34" s="68" t="s">
        <v>129</v>
      </c>
      <c r="F34" s="68" t="s">
        <v>130</v>
      </c>
      <c r="G34" s="68" t="s">
        <v>314</v>
      </c>
      <c r="H34" s="68" t="s">
        <v>315</v>
      </c>
      <c r="I34" s="79">
        <v>150000</v>
      </c>
      <c r="J34" s="79"/>
      <c r="K34" s="79"/>
      <c r="L34" s="79"/>
      <c r="M34" s="79"/>
      <c r="N34" s="79"/>
      <c r="O34" s="79"/>
      <c r="P34" s="79"/>
      <c r="Q34" s="79"/>
      <c r="R34" s="79">
        <v>150000</v>
      </c>
      <c r="S34" s="79"/>
      <c r="T34" s="79"/>
      <c r="U34" s="79"/>
      <c r="V34" s="79"/>
      <c r="W34" s="79">
        <v>150000</v>
      </c>
    </row>
    <row r="35" ht="21.75" customHeight="1" spans="1:23">
      <c r="A35" s="68" t="s">
        <v>323</v>
      </c>
      <c r="B35" s="68" t="s">
        <v>358</v>
      </c>
      <c r="C35" s="68" t="s">
        <v>359</v>
      </c>
      <c r="D35" s="68" t="s">
        <v>70</v>
      </c>
      <c r="E35" s="68" t="s">
        <v>139</v>
      </c>
      <c r="F35" s="68" t="s">
        <v>140</v>
      </c>
      <c r="G35" s="68" t="s">
        <v>360</v>
      </c>
      <c r="H35" s="68" t="s">
        <v>361</v>
      </c>
      <c r="I35" s="79">
        <v>200000</v>
      </c>
      <c r="J35" s="79">
        <v>200000</v>
      </c>
      <c r="K35" s="79">
        <v>200000</v>
      </c>
      <c r="L35" s="79"/>
      <c r="M35" s="79"/>
      <c r="N35" s="79"/>
      <c r="O35" s="79"/>
      <c r="P35" s="79"/>
      <c r="Q35" s="79"/>
      <c r="R35" s="79"/>
      <c r="S35" s="79"/>
      <c r="T35" s="79"/>
      <c r="U35" s="79"/>
      <c r="V35" s="79"/>
      <c r="W35" s="79"/>
    </row>
    <row r="36" ht="21.75" customHeight="1" spans="1:23">
      <c r="A36" s="68" t="s">
        <v>323</v>
      </c>
      <c r="B36" s="68" t="s">
        <v>362</v>
      </c>
      <c r="C36" s="68" t="s">
        <v>363</v>
      </c>
      <c r="D36" s="68" t="s">
        <v>70</v>
      </c>
      <c r="E36" s="68" t="s">
        <v>135</v>
      </c>
      <c r="F36" s="68" t="s">
        <v>136</v>
      </c>
      <c r="G36" s="68" t="s">
        <v>310</v>
      </c>
      <c r="H36" s="68" t="s">
        <v>311</v>
      </c>
      <c r="I36" s="79">
        <v>50000</v>
      </c>
      <c r="J36" s="79">
        <v>50000</v>
      </c>
      <c r="K36" s="79">
        <v>50000</v>
      </c>
      <c r="L36" s="79"/>
      <c r="M36" s="79"/>
      <c r="N36" s="79"/>
      <c r="O36" s="79"/>
      <c r="P36" s="79"/>
      <c r="Q36" s="79"/>
      <c r="R36" s="79"/>
      <c r="S36" s="79"/>
      <c r="T36" s="79"/>
      <c r="U36" s="79"/>
      <c r="V36" s="79"/>
      <c r="W36" s="79"/>
    </row>
    <row r="37" ht="18.75" customHeight="1" spans="1:23">
      <c r="A37" s="32" t="s">
        <v>195</v>
      </c>
      <c r="B37" s="33"/>
      <c r="C37" s="33"/>
      <c r="D37" s="33"/>
      <c r="E37" s="33"/>
      <c r="F37" s="33"/>
      <c r="G37" s="33"/>
      <c r="H37" s="34"/>
      <c r="I37" s="79">
        <v>4919992</v>
      </c>
      <c r="J37" s="79">
        <v>4229992</v>
      </c>
      <c r="K37" s="79">
        <v>4229992</v>
      </c>
      <c r="L37" s="79"/>
      <c r="M37" s="79"/>
      <c r="N37" s="79">
        <v>240000</v>
      </c>
      <c r="O37" s="79"/>
      <c r="P37" s="79"/>
      <c r="Q37" s="79"/>
      <c r="R37" s="79">
        <v>450000</v>
      </c>
      <c r="S37" s="79"/>
      <c r="T37" s="79"/>
      <c r="U37" s="79">
        <v>150000</v>
      </c>
      <c r="V37" s="79"/>
      <c r="W37" s="79">
        <v>300000</v>
      </c>
    </row>
  </sheetData>
  <mergeCells count="28">
    <mergeCell ref="A2:W2"/>
    <mergeCell ref="A3:H3"/>
    <mergeCell ref="J4:M4"/>
    <mergeCell ref="N4:P4"/>
    <mergeCell ref="R4:W4"/>
    <mergeCell ref="A37:H3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5"/>
  <sheetViews>
    <sheetView showZeros="0" topLeftCell="B1" workbookViewId="0">
      <selection activeCell="L9" sqref="L9"/>
    </sheetView>
  </sheetViews>
  <sheetFormatPr defaultColWidth="9.14166666666667" defaultRowHeight="12" customHeight="1"/>
  <cols>
    <col min="1" max="1" width="34.2833333333333" customWidth="1"/>
    <col min="2" max="2" width="43.75" customWidth="1"/>
    <col min="3" max="5" width="23.575" customWidth="1"/>
    <col min="6" max="6" width="11.2833333333333" customWidth="1"/>
    <col min="7" max="7" width="25.1416666666667" customWidth="1"/>
    <col min="8" max="8" width="15.575" customWidth="1"/>
    <col min="9" max="9" width="13.425" customWidth="1"/>
    <col min="10" max="10" width="27.375" customWidth="1"/>
  </cols>
  <sheetData>
    <row r="1" ht="18" customHeight="1" spans="10:10">
      <c r="J1" s="2" t="s">
        <v>364</v>
      </c>
    </row>
    <row r="2" ht="39.75" customHeight="1" spans="1:10">
      <c r="A2" s="64" t="str">
        <f>"2026"&amp;"年部门项目支出绩效目标表"</f>
        <v>2026年部门项目支出绩效目标表</v>
      </c>
      <c r="B2" s="3"/>
      <c r="C2" s="3"/>
      <c r="D2" s="3"/>
      <c r="E2" s="3"/>
      <c r="F2" s="65"/>
      <c r="G2" s="3"/>
      <c r="H2" s="65"/>
      <c r="I2" s="65"/>
      <c r="J2" s="3"/>
    </row>
    <row r="3" ht="17.25" customHeight="1" spans="1:1">
      <c r="A3" s="4" t="str">
        <f>"单位名称："&amp;"禄劝彝族苗族自治县应急管理局"</f>
        <v>单位名称：禄劝彝族苗族自治县应急管理局</v>
      </c>
    </row>
    <row r="4" ht="44.25" customHeight="1" spans="1:10">
      <c r="A4" s="66" t="s">
        <v>207</v>
      </c>
      <c r="B4" s="66" t="s">
        <v>365</v>
      </c>
      <c r="C4" s="66" t="s">
        <v>366</v>
      </c>
      <c r="D4" s="66" t="s">
        <v>367</v>
      </c>
      <c r="E4" s="66" t="s">
        <v>368</v>
      </c>
      <c r="F4" s="67" t="s">
        <v>369</v>
      </c>
      <c r="G4" s="66" t="s">
        <v>370</v>
      </c>
      <c r="H4" s="67" t="s">
        <v>371</v>
      </c>
      <c r="I4" s="67" t="s">
        <v>372</v>
      </c>
      <c r="J4" s="66" t="s">
        <v>373</v>
      </c>
    </row>
    <row r="5" ht="18.75" customHeight="1" spans="1:10">
      <c r="A5" s="138">
        <v>1</v>
      </c>
      <c r="B5" s="138">
        <v>2</v>
      </c>
      <c r="C5" s="138">
        <v>3</v>
      </c>
      <c r="D5" s="138">
        <v>4</v>
      </c>
      <c r="E5" s="138">
        <v>5</v>
      </c>
      <c r="F5" s="36">
        <v>6</v>
      </c>
      <c r="G5" s="138">
        <v>7</v>
      </c>
      <c r="H5" s="36">
        <v>8</v>
      </c>
      <c r="I5" s="36">
        <v>9</v>
      </c>
      <c r="J5" s="138">
        <v>10</v>
      </c>
    </row>
    <row r="6" ht="42" customHeight="1" spans="1:10">
      <c r="A6" s="29" t="s">
        <v>70</v>
      </c>
      <c r="B6" s="68"/>
      <c r="C6" s="68"/>
      <c r="D6" s="68"/>
      <c r="E6" s="54"/>
      <c r="F6" s="69"/>
      <c r="G6" s="54"/>
      <c r="H6" s="69"/>
      <c r="I6" s="69"/>
      <c r="J6" s="54"/>
    </row>
    <row r="7" ht="42" customHeight="1" spans="1:10">
      <c r="A7" s="139" t="s">
        <v>70</v>
      </c>
      <c r="B7" s="20"/>
      <c r="C7" s="20"/>
      <c r="D7" s="20"/>
      <c r="E7" s="29"/>
      <c r="F7" s="20"/>
      <c r="G7" s="29"/>
      <c r="H7" s="20"/>
      <c r="I7" s="20"/>
      <c r="J7" s="29"/>
    </row>
    <row r="8" ht="76" customHeight="1" spans="1:10">
      <c r="A8" s="140" t="s">
        <v>343</v>
      </c>
      <c r="B8" s="20" t="s">
        <v>374</v>
      </c>
      <c r="C8" s="20" t="s">
        <v>375</v>
      </c>
      <c r="D8" s="20" t="s">
        <v>376</v>
      </c>
      <c r="E8" s="29" t="s">
        <v>377</v>
      </c>
      <c r="F8" s="20" t="s">
        <v>378</v>
      </c>
      <c r="G8" s="29" t="s">
        <v>379</v>
      </c>
      <c r="H8" s="20" t="s">
        <v>380</v>
      </c>
      <c r="I8" s="20" t="s">
        <v>381</v>
      </c>
      <c r="J8" s="29" t="s">
        <v>382</v>
      </c>
    </row>
    <row r="9" ht="84" customHeight="1" spans="1:10">
      <c r="A9" s="140" t="s">
        <v>343</v>
      </c>
      <c r="B9" s="20" t="s">
        <v>374</v>
      </c>
      <c r="C9" s="20" t="s">
        <v>375</v>
      </c>
      <c r="D9" s="20" t="s">
        <v>376</v>
      </c>
      <c r="E9" s="29" t="s">
        <v>383</v>
      </c>
      <c r="F9" s="20" t="s">
        <v>378</v>
      </c>
      <c r="G9" s="29" t="s">
        <v>95</v>
      </c>
      <c r="H9" s="20" t="s">
        <v>384</v>
      </c>
      <c r="I9" s="20" t="s">
        <v>381</v>
      </c>
      <c r="J9" s="29" t="s">
        <v>385</v>
      </c>
    </row>
    <row r="10" ht="42" customHeight="1" spans="1:10">
      <c r="A10" s="140" t="s">
        <v>343</v>
      </c>
      <c r="B10" s="20" t="s">
        <v>374</v>
      </c>
      <c r="C10" s="20" t="s">
        <v>375</v>
      </c>
      <c r="D10" s="20" t="s">
        <v>386</v>
      </c>
      <c r="E10" s="29" t="s">
        <v>387</v>
      </c>
      <c r="F10" s="20" t="s">
        <v>378</v>
      </c>
      <c r="G10" s="29" t="s">
        <v>388</v>
      </c>
      <c r="H10" s="20" t="s">
        <v>389</v>
      </c>
      <c r="I10" s="20" t="s">
        <v>381</v>
      </c>
      <c r="J10" s="29" t="s">
        <v>390</v>
      </c>
    </row>
    <row r="11" ht="78" customHeight="1" spans="1:10">
      <c r="A11" s="140" t="s">
        <v>343</v>
      </c>
      <c r="B11" s="20" t="s">
        <v>374</v>
      </c>
      <c r="C11" s="20" t="s">
        <v>375</v>
      </c>
      <c r="D11" s="20" t="s">
        <v>391</v>
      </c>
      <c r="E11" s="29" t="s">
        <v>392</v>
      </c>
      <c r="F11" s="20" t="s">
        <v>393</v>
      </c>
      <c r="G11" s="29" t="s">
        <v>379</v>
      </c>
      <c r="H11" s="20" t="s">
        <v>394</v>
      </c>
      <c r="I11" s="20" t="s">
        <v>381</v>
      </c>
      <c r="J11" s="29" t="s">
        <v>395</v>
      </c>
    </row>
    <row r="12" ht="78" customHeight="1" spans="1:10">
      <c r="A12" s="140" t="s">
        <v>343</v>
      </c>
      <c r="B12" s="20" t="s">
        <v>374</v>
      </c>
      <c r="C12" s="20" t="s">
        <v>396</v>
      </c>
      <c r="D12" s="20" t="s">
        <v>397</v>
      </c>
      <c r="E12" s="29" t="s">
        <v>398</v>
      </c>
      <c r="F12" s="20" t="s">
        <v>399</v>
      </c>
      <c r="G12" s="29" t="s">
        <v>400</v>
      </c>
      <c r="H12" s="20"/>
      <c r="I12" s="20" t="s">
        <v>401</v>
      </c>
      <c r="J12" s="29" t="s">
        <v>398</v>
      </c>
    </row>
    <row r="13" ht="42" customHeight="1" spans="1:10">
      <c r="A13" s="140" t="s">
        <v>343</v>
      </c>
      <c r="B13" s="20" t="s">
        <v>374</v>
      </c>
      <c r="C13" s="20" t="s">
        <v>402</v>
      </c>
      <c r="D13" s="20" t="s">
        <v>403</v>
      </c>
      <c r="E13" s="29" t="s">
        <v>404</v>
      </c>
      <c r="F13" s="20" t="s">
        <v>378</v>
      </c>
      <c r="G13" s="29" t="s">
        <v>405</v>
      </c>
      <c r="H13" s="20" t="s">
        <v>389</v>
      </c>
      <c r="I13" s="20" t="s">
        <v>381</v>
      </c>
      <c r="J13" s="29" t="s">
        <v>406</v>
      </c>
    </row>
    <row r="14" ht="42" customHeight="1" spans="1:10">
      <c r="A14" s="140" t="s">
        <v>327</v>
      </c>
      <c r="B14" s="20" t="s">
        <v>407</v>
      </c>
      <c r="C14" s="20" t="s">
        <v>375</v>
      </c>
      <c r="D14" s="20" t="s">
        <v>376</v>
      </c>
      <c r="E14" s="29" t="s">
        <v>408</v>
      </c>
      <c r="F14" s="20" t="s">
        <v>378</v>
      </c>
      <c r="G14" s="29" t="s">
        <v>84</v>
      </c>
      <c r="H14" s="20" t="s">
        <v>409</v>
      </c>
      <c r="I14" s="20" t="s">
        <v>381</v>
      </c>
      <c r="J14" s="29" t="s">
        <v>410</v>
      </c>
    </row>
    <row r="15" ht="42" customHeight="1" spans="1:10">
      <c r="A15" s="140" t="s">
        <v>327</v>
      </c>
      <c r="B15" s="20" t="s">
        <v>407</v>
      </c>
      <c r="C15" s="20" t="s">
        <v>375</v>
      </c>
      <c r="D15" s="20" t="s">
        <v>376</v>
      </c>
      <c r="E15" s="29" t="s">
        <v>411</v>
      </c>
      <c r="F15" s="20" t="s">
        <v>378</v>
      </c>
      <c r="G15" s="29" t="s">
        <v>89</v>
      </c>
      <c r="H15" s="20" t="s">
        <v>409</v>
      </c>
      <c r="I15" s="20" t="s">
        <v>381</v>
      </c>
      <c r="J15" s="29" t="s">
        <v>412</v>
      </c>
    </row>
    <row r="16" ht="42" customHeight="1" spans="1:10">
      <c r="A16" s="140" t="s">
        <v>327</v>
      </c>
      <c r="B16" s="20" t="s">
        <v>407</v>
      </c>
      <c r="C16" s="20" t="s">
        <v>375</v>
      </c>
      <c r="D16" s="20" t="s">
        <v>376</v>
      </c>
      <c r="E16" s="29" t="s">
        <v>413</v>
      </c>
      <c r="F16" s="20" t="s">
        <v>378</v>
      </c>
      <c r="G16" s="29" t="s">
        <v>83</v>
      </c>
      <c r="H16" s="20" t="s">
        <v>409</v>
      </c>
      <c r="I16" s="20" t="s">
        <v>381</v>
      </c>
      <c r="J16" s="29" t="s">
        <v>414</v>
      </c>
    </row>
    <row r="17" ht="42" customHeight="1" spans="1:10">
      <c r="A17" s="140" t="s">
        <v>327</v>
      </c>
      <c r="B17" s="20" t="s">
        <v>407</v>
      </c>
      <c r="C17" s="20" t="s">
        <v>375</v>
      </c>
      <c r="D17" s="20" t="s">
        <v>386</v>
      </c>
      <c r="E17" s="29" t="s">
        <v>415</v>
      </c>
      <c r="F17" s="20" t="s">
        <v>378</v>
      </c>
      <c r="G17" s="29" t="s">
        <v>416</v>
      </c>
      <c r="H17" s="20" t="s">
        <v>389</v>
      </c>
      <c r="I17" s="20" t="s">
        <v>381</v>
      </c>
      <c r="J17" s="29" t="s">
        <v>417</v>
      </c>
    </row>
    <row r="18" ht="42" customHeight="1" spans="1:10">
      <c r="A18" s="140" t="s">
        <v>327</v>
      </c>
      <c r="B18" s="20" t="s">
        <v>407</v>
      </c>
      <c r="C18" s="20" t="s">
        <v>375</v>
      </c>
      <c r="D18" s="20" t="s">
        <v>386</v>
      </c>
      <c r="E18" s="29" t="s">
        <v>418</v>
      </c>
      <c r="F18" s="20" t="s">
        <v>378</v>
      </c>
      <c r="G18" s="29" t="s">
        <v>419</v>
      </c>
      <c r="H18" s="20" t="s">
        <v>389</v>
      </c>
      <c r="I18" s="20" t="s">
        <v>381</v>
      </c>
      <c r="J18" s="29" t="s">
        <v>420</v>
      </c>
    </row>
    <row r="19" ht="42" customHeight="1" spans="1:10">
      <c r="A19" s="140" t="s">
        <v>327</v>
      </c>
      <c r="B19" s="20" t="s">
        <v>407</v>
      </c>
      <c r="C19" s="20" t="s">
        <v>375</v>
      </c>
      <c r="D19" s="20" t="s">
        <v>386</v>
      </c>
      <c r="E19" s="29" t="s">
        <v>421</v>
      </c>
      <c r="F19" s="20" t="s">
        <v>378</v>
      </c>
      <c r="G19" s="29" t="s">
        <v>416</v>
      </c>
      <c r="H19" s="20" t="s">
        <v>389</v>
      </c>
      <c r="I19" s="20" t="s">
        <v>381</v>
      </c>
      <c r="J19" s="29" t="s">
        <v>422</v>
      </c>
    </row>
    <row r="20" ht="42" customHeight="1" spans="1:10">
      <c r="A20" s="140" t="s">
        <v>327</v>
      </c>
      <c r="B20" s="20" t="s">
        <v>407</v>
      </c>
      <c r="C20" s="20" t="s">
        <v>396</v>
      </c>
      <c r="D20" s="20" t="s">
        <v>397</v>
      </c>
      <c r="E20" s="29" t="s">
        <v>423</v>
      </c>
      <c r="F20" s="20" t="s">
        <v>399</v>
      </c>
      <c r="G20" s="29" t="s">
        <v>405</v>
      </c>
      <c r="H20" s="20" t="s">
        <v>389</v>
      </c>
      <c r="I20" s="20" t="s">
        <v>401</v>
      </c>
      <c r="J20" s="29" t="s">
        <v>424</v>
      </c>
    </row>
    <row r="21" ht="42" customHeight="1" spans="1:10">
      <c r="A21" s="140" t="s">
        <v>327</v>
      </c>
      <c r="B21" s="20" t="s">
        <v>407</v>
      </c>
      <c r="C21" s="20" t="s">
        <v>402</v>
      </c>
      <c r="D21" s="20" t="s">
        <v>403</v>
      </c>
      <c r="E21" s="29" t="s">
        <v>425</v>
      </c>
      <c r="F21" s="20" t="s">
        <v>399</v>
      </c>
      <c r="G21" s="29" t="s">
        <v>416</v>
      </c>
      <c r="H21" s="20" t="s">
        <v>389</v>
      </c>
      <c r="I21" s="20" t="s">
        <v>401</v>
      </c>
      <c r="J21" s="29" t="s">
        <v>426</v>
      </c>
    </row>
    <row r="22" ht="42" customHeight="1" spans="1:10">
      <c r="A22" s="140" t="s">
        <v>351</v>
      </c>
      <c r="B22" s="20" t="s">
        <v>427</v>
      </c>
      <c r="C22" s="20" t="s">
        <v>375</v>
      </c>
      <c r="D22" s="20" t="s">
        <v>376</v>
      </c>
      <c r="E22" s="29" t="s">
        <v>428</v>
      </c>
      <c r="F22" s="20" t="s">
        <v>378</v>
      </c>
      <c r="G22" s="29" t="s">
        <v>419</v>
      </c>
      <c r="H22" s="20" t="s">
        <v>429</v>
      </c>
      <c r="I22" s="20" t="s">
        <v>381</v>
      </c>
      <c r="J22" s="29" t="s">
        <v>430</v>
      </c>
    </row>
    <row r="23" ht="42" customHeight="1" spans="1:10">
      <c r="A23" s="140" t="s">
        <v>351</v>
      </c>
      <c r="B23" s="20" t="s">
        <v>427</v>
      </c>
      <c r="C23" s="20" t="s">
        <v>375</v>
      </c>
      <c r="D23" s="20" t="s">
        <v>376</v>
      </c>
      <c r="E23" s="29" t="s">
        <v>431</v>
      </c>
      <c r="F23" s="20" t="s">
        <v>378</v>
      </c>
      <c r="G23" s="29" t="s">
        <v>432</v>
      </c>
      <c r="H23" s="20" t="s">
        <v>433</v>
      </c>
      <c r="I23" s="20" t="s">
        <v>381</v>
      </c>
      <c r="J23" s="29" t="s">
        <v>434</v>
      </c>
    </row>
    <row r="24" ht="42" customHeight="1" spans="1:10">
      <c r="A24" s="140" t="s">
        <v>351</v>
      </c>
      <c r="B24" s="20" t="s">
        <v>427</v>
      </c>
      <c r="C24" s="20" t="s">
        <v>375</v>
      </c>
      <c r="D24" s="20" t="s">
        <v>386</v>
      </c>
      <c r="E24" s="29" t="s">
        <v>435</v>
      </c>
      <c r="F24" s="20" t="s">
        <v>378</v>
      </c>
      <c r="G24" s="29" t="s">
        <v>405</v>
      </c>
      <c r="H24" s="20" t="s">
        <v>389</v>
      </c>
      <c r="I24" s="20" t="s">
        <v>381</v>
      </c>
      <c r="J24" s="29" t="s">
        <v>436</v>
      </c>
    </row>
    <row r="25" ht="42" customHeight="1" spans="1:10">
      <c r="A25" s="140" t="s">
        <v>351</v>
      </c>
      <c r="B25" s="20" t="s">
        <v>427</v>
      </c>
      <c r="C25" s="20" t="s">
        <v>375</v>
      </c>
      <c r="D25" s="20" t="s">
        <v>386</v>
      </c>
      <c r="E25" s="29" t="s">
        <v>437</v>
      </c>
      <c r="F25" s="20" t="s">
        <v>378</v>
      </c>
      <c r="G25" s="29" t="s">
        <v>388</v>
      </c>
      <c r="H25" s="20" t="s">
        <v>389</v>
      </c>
      <c r="I25" s="20" t="s">
        <v>381</v>
      </c>
      <c r="J25" s="29" t="s">
        <v>434</v>
      </c>
    </row>
    <row r="26" ht="42" customHeight="1" spans="1:10">
      <c r="A26" s="140" t="s">
        <v>351</v>
      </c>
      <c r="B26" s="20" t="s">
        <v>427</v>
      </c>
      <c r="C26" s="20" t="s">
        <v>396</v>
      </c>
      <c r="D26" s="20" t="s">
        <v>438</v>
      </c>
      <c r="E26" s="29" t="s">
        <v>439</v>
      </c>
      <c r="F26" s="20" t="s">
        <v>393</v>
      </c>
      <c r="G26" s="29" t="s">
        <v>440</v>
      </c>
      <c r="H26" s="20" t="s">
        <v>441</v>
      </c>
      <c r="I26" s="20" t="s">
        <v>381</v>
      </c>
      <c r="J26" s="29" t="s">
        <v>442</v>
      </c>
    </row>
    <row r="27" ht="42" customHeight="1" spans="1:10">
      <c r="A27" s="140" t="s">
        <v>351</v>
      </c>
      <c r="B27" s="20" t="s">
        <v>427</v>
      </c>
      <c r="C27" s="20" t="s">
        <v>396</v>
      </c>
      <c r="D27" s="20" t="s">
        <v>443</v>
      </c>
      <c r="E27" s="29" t="s">
        <v>444</v>
      </c>
      <c r="F27" s="20" t="s">
        <v>399</v>
      </c>
      <c r="G27" s="29" t="s">
        <v>445</v>
      </c>
      <c r="H27" s="20"/>
      <c r="I27" s="20" t="s">
        <v>401</v>
      </c>
      <c r="J27" s="29" t="s">
        <v>446</v>
      </c>
    </row>
    <row r="28" ht="42" customHeight="1" spans="1:10">
      <c r="A28" s="140" t="s">
        <v>351</v>
      </c>
      <c r="B28" s="20" t="s">
        <v>427</v>
      </c>
      <c r="C28" s="20" t="s">
        <v>402</v>
      </c>
      <c r="D28" s="20" t="s">
        <v>403</v>
      </c>
      <c r="E28" s="29" t="s">
        <v>447</v>
      </c>
      <c r="F28" s="20" t="s">
        <v>378</v>
      </c>
      <c r="G28" s="29" t="s">
        <v>405</v>
      </c>
      <c r="H28" s="20" t="s">
        <v>389</v>
      </c>
      <c r="I28" s="20" t="s">
        <v>381</v>
      </c>
      <c r="J28" s="29" t="s">
        <v>448</v>
      </c>
    </row>
    <row r="29" ht="42" customHeight="1" spans="1:10">
      <c r="A29" s="140" t="s">
        <v>359</v>
      </c>
      <c r="B29" s="20" t="s">
        <v>449</v>
      </c>
      <c r="C29" s="20" t="s">
        <v>375</v>
      </c>
      <c r="D29" s="20" t="s">
        <v>376</v>
      </c>
      <c r="E29" s="29" t="s">
        <v>450</v>
      </c>
      <c r="F29" s="20" t="s">
        <v>378</v>
      </c>
      <c r="G29" s="29" t="s">
        <v>91</v>
      </c>
      <c r="H29" s="20" t="s">
        <v>429</v>
      </c>
      <c r="I29" s="20" t="s">
        <v>381</v>
      </c>
      <c r="J29" s="29" t="s">
        <v>451</v>
      </c>
    </row>
    <row r="30" ht="42" customHeight="1" spans="1:10">
      <c r="A30" s="140" t="s">
        <v>359</v>
      </c>
      <c r="B30" s="20" t="s">
        <v>449</v>
      </c>
      <c r="C30" s="20" t="s">
        <v>375</v>
      </c>
      <c r="D30" s="20" t="s">
        <v>386</v>
      </c>
      <c r="E30" s="29" t="s">
        <v>452</v>
      </c>
      <c r="F30" s="20" t="s">
        <v>378</v>
      </c>
      <c r="G30" s="29" t="s">
        <v>453</v>
      </c>
      <c r="H30" s="20" t="s">
        <v>389</v>
      </c>
      <c r="I30" s="20" t="s">
        <v>381</v>
      </c>
      <c r="J30" s="29" t="s">
        <v>454</v>
      </c>
    </row>
    <row r="31" ht="82" customHeight="1" spans="1:10">
      <c r="A31" s="140" t="s">
        <v>359</v>
      </c>
      <c r="B31" s="20" t="s">
        <v>449</v>
      </c>
      <c r="C31" s="20" t="s">
        <v>375</v>
      </c>
      <c r="D31" s="20" t="s">
        <v>391</v>
      </c>
      <c r="E31" s="29" t="s">
        <v>455</v>
      </c>
      <c r="F31" s="20" t="s">
        <v>378</v>
      </c>
      <c r="G31" s="29" t="s">
        <v>453</v>
      </c>
      <c r="H31" s="20" t="s">
        <v>389</v>
      </c>
      <c r="I31" s="20" t="s">
        <v>381</v>
      </c>
      <c r="J31" s="29" t="s">
        <v>456</v>
      </c>
    </row>
    <row r="32" ht="42" customHeight="1" spans="1:10">
      <c r="A32" s="140" t="s">
        <v>359</v>
      </c>
      <c r="B32" s="20" t="s">
        <v>449</v>
      </c>
      <c r="C32" s="20" t="s">
        <v>396</v>
      </c>
      <c r="D32" s="20" t="s">
        <v>397</v>
      </c>
      <c r="E32" s="29" t="s">
        <v>457</v>
      </c>
      <c r="F32" s="20" t="s">
        <v>378</v>
      </c>
      <c r="G32" s="29" t="s">
        <v>405</v>
      </c>
      <c r="H32" s="20" t="s">
        <v>389</v>
      </c>
      <c r="I32" s="20" t="s">
        <v>381</v>
      </c>
      <c r="J32" s="29" t="s">
        <v>458</v>
      </c>
    </row>
    <row r="33" ht="42" customHeight="1" spans="1:10">
      <c r="A33" s="140" t="s">
        <v>359</v>
      </c>
      <c r="B33" s="20" t="s">
        <v>449</v>
      </c>
      <c r="C33" s="20" t="s">
        <v>402</v>
      </c>
      <c r="D33" s="20" t="s">
        <v>403</v>
      </c>
      <c r="E33" s="29" t="s">
        <v>459</v>
      </c>
      <c r="F33" s="20" t="s">
        <v>393</v>
      </c>
      <c r="G33" s="29" t="s">
        <v>87</v>
      </c>
      <c r="H33" s="20" t="s">
        <v>389</v>
      </c>
      <c r="I33" s="20" t="s">
        <v>381</v>
      </c>
      <c r="J33" s="29" t="s">
        <v>460</v>
      </c>
    </row>
    <row r="34" ht="42" customHeight="1" spans="1:10">
      <c r="A34" s="140" t="s">
        <v>329</v>
      </c>
      <c r="B34" s="20" t="s">
        <v>461</v>
      </c>
      <c r="C34" s="20" t="s">
        <v>375</v>
      </c>
      <c r="D34" s="20" t="s">
        <v>376</v>
      </c>
      <c r="E34" s="29" t="s">
        <v>462</v>
      </c>
      <c r="F34" s="20" t="s">
        <v>378</v>
      </c>
      <c r="G34" s="29" t="s">
        <v>463</v>
      </c>
      <c r="H34" s="20" t="s">
        <v>380</v>
      </c>
      <c r="I34" s="20" t="s">
        <v>381</v>
      </c>
      <c r="J34" s="29" t="s">
        <v>464</v>
      </c>
    </row>
    <row r="35" ht="42" customHeight="1" spans="1:10">
      <c r="A35" s="140" t="s">
        <v>329</v>
      </c>
      <c r="B35" s="20" t="s">
        <v>461</v>
      </c>
      <c r="C35" s="20" t="s">
        <v>375</v>
      </c>
      <c r="D35" s="20" t="s">
        <v>386</v>
      </c>
      <c r="E35" s="29" t="s">
        <v>465</v>
      </c>
      <c r="F35" s="20" t="s">
        <v>378</v>
      </c>
      <c r="G35" s="29" t="s">
        <v>405</v>
      </c>
      <c r="H35" s="20" t="s">
        <v>389</v>
      </c>
      <c r="I35" s="20" t="s">
        <v>381</v>
      </c>
      <c r="J35" s="29" t="s">
        <v>466</v>
      </c>
    </row>
    <row r="36" ht="42" customHeight="1" spans="1:10">
      <c r="A36" s="140" t="s">
        <v>329</v>
      </c>
      <c r="B36" s="20" t="s">
        <v>461</v>
      </c>
      <c r="C36" s="20" t="s">
        <v>375</v>
      </c>
      <c r="D36" s="20" t="s">
        <v>391</v>
      </c>
      <c r="E36" s="29" t="s">
        <v>467</v>
      </c>
      <c r="F36" s="20" t="s">
        <v>393</v>
      </c>
      <c r="G36" s="29" t="s">
        <v>83</v>
      </c>
      <c r="H36" s="20" t="s">
        <v>394</v>
      </c>
      <c r="I36" s="20" t="s">
        <v>381</v>
      </c>
      <c r="J36" s="29" t="s">
        <v>468</v>
      </c>
    </row>
    <row r="37" ht="42" customHeight="1" spans="1:10">
      <c r="A37" s="140" t="s">
        <v>329</v>
      </c>
      <c r="B37" s="20" t="s">
        <v>461</v>
      </c>
      <c r="C37" s="20" t="s">
        <v>396</v>
      </c>
      <c r="D37" s="20" t="s">
        <v>438</v>
      </c>
      <c r="E37" s="29" t="s">
        <v>469</v>
      </c>
      <c r="F37" s="20" t="s">
        <v>378</v>
      </c>
      <c r="G37" s="29" t="s">
        <v>405</v>
      </c>
      <c r="H37" s="20" t="s">
        <v>389</v>
      </c>
      <c r="I37" s="20" t="s">
        <v>381</v>
      </c>
      <c r="J37" s="29" t="s">
        <v>470</v>
      </c>
    </row>
    <row r="38" ht="42" customHeight="1" spans="1:10">
      <c r="A38" s="140" t="s">
        <v>329</v>
      </c>
      <c r="B38" s="20" t="s">
        <v>461</v>
      </c>
      <c r="C38" s="20" t="s">
        <v>402</v>
      </c>
      <c r="D38" s="20" t="s">
        <v>403</v>
      </c>
      <c r="E38" s="29" t="s">
        <v>471</v>
      </c>
      <c r="F38" s="20" t="s">
        <v>393</v>
      </c>
      <c r="G38" s="29" t="s">
        <v>87</v>
      </c>
      <c r="H38" s="20" t="s">
        <v>389</v>
      </c>
      <c r="I38" s="20" t="s">
        <v>381</v>
      </c>
      <c r="J38" s="29" t="s">
        <v>472</v>
      </c>
    </row>
    <row r="39" ht="42" customHeight="1" spans="1:10">
      <c r="A39" s="140" t="s">
        <v>309</v>
      </c>
      <c r="B39" s="20" t="s">
        <v>473</v>
      </c>
      <c r="C39" s="20" t="s">
        <v>375</v>
      </c>
      <c r="D39" s="20" t="s">
        <v>376</v>
      </c>
      <c r="E39" s="29" t="s">
        <v>474</v>
      </c>
      <c r="F39" s="20" t="s">
        <v>378</v>
      </c>
      <c r="G39" s="29" t="s">
        <v>84</v>
      </c>
      <c r="H39" s="20" t="s">
        <v>475</v>
      </c>
      <c r="I39" s="20" t="s">
        <v>381</v>
      </c>
      <c r="J39" s="29" t="s">
        <v>476</v>
      </c>
    </row>
    <row r="40" ht="42" customHeight="1" spans="1:10">
      <c r="A40" s="140" t="s">
        <v>309</v>
      </c>
      <c r="B40" s="20" t="s">
        <v>473</v>
      </c>
      <c r="C40" s="20" t="s">
        <v>375</v>
      </c>
      <c r="D40" s="20" t="s">
        <v>386</v>
      </c>
      <c r="E40" s="29" t="s">
        <v>477</v>
      </c>
      <c r="F40" s="20" t="s">
        <v>378</v>
      </c>
      <c r="G40" s="29" t="s">
        <v>388</v>
      </c>
      <c r="H40" s="20" t="s">
        <v>389</v>
      </c>
      <c r="I40" s="20" t="s">
        <v>381</v>
      </c>
      <c r="J40" s="29" t="s">
        <v>478</v>
      </c>
    </row>
    <row r="41" ht="42" customHeight="1" spans="1:10">
      <c r="A41" s="140" t="s">
        <v>309</v>
      </c>
      <c r="B41" s="20" t="s">
        <v>473</v>
      </c>
      <c r="C41" s="20" t="s">
        <v>396</v>
      </c>
      <c r="D41" s="20" t="s">
        <v>397</v>
      </c>
      <c r="E41" s="29" t="s">
        <v>479</v>
      </c>
      <c r="F41" s="20" t="s">
        <v>378</v>
      </c>
      <c r="G41" s="29" t="s">
        <v>388</v>
      </c>
      <c r="H41" s="20" t="s">
        <v>389</v>
      </c>
      <c r="I41" s="20" t="s">
        <v>381</v>
      </c>
      <c r="J41" s="29" t="s">
        <v>480</v>
      </c>
    </row>
    <row r="42" ht="42" customHeight="1" spans="1:10">
      <c r="A42" s="140" t="s">
        <v>309</v>
      </c>
      <c r="B42" s="20" t="s">
        <v>473</v>
      </c>
      <c r="C42" s="20" t="s">
        <v>396</v>
      </c>
      <c r="D42" s="20" t="s">
        <v>443</v>
      </c>
      <c r="E42" s="29" t="s">
        <v>481</v>
      </c>
      <c r="F42" s="20" t="s">
        <v>378</v>
      </c>
      <c r="G42" s="29" t="s">
        <v>379</v>
      </c>
      <c r="H42" s="20" t="s">
        <v>394</v>
      </c>
      <c r="I42" s="20" t="s">
        <v>381</v>
      </c>
      <c r="J42" s="29" t="s">
        <v>482</v>
      </c>
    </row>
    <row r="43" ht="42" customHeight="1" spans="1:10">
      <c r="A43" s="140" t="s">
        <v>309</v>
      </c>
      <c r="B43" s="20" t="s">
        <v>473</v>
      </c>
      <c r="C43" s="20" t="s">
        <v>402</v>
      </c>
      <c r="D43" s="20" t="s">
        <v>403</v>
      </c>
      <c r="E43" s="29" t="s">
        <v>483</v>
      </c>
      <c r="F43" s="20" t="s">
        <v>393</v>
      </c>
      <c r="G43" s="29" t="s">
        <v>87</v>
      </c>
      <c r="H43" s="20" t="s">
        <v>389</v>
      </c>
      <c r="I43" s="20" t="s">
        <v>381</v>
      </c>
      <c r="J43" s="29" t="s">
        <v>484</v>
      </c>
    </row>
    <row r="44" ht="42" customHeight="1" spans="1:10">
      <c r="A44" s="140" t="s">
        <v>298</v>
      </c>
      <c r="B44" s="20" t="s">
        <v>485</v>
      </c>
      <c r="C44" s="20" t="s">
        <v>375</v>
      </c>
      <c r="D44" s="20" t="s">
        <v>376</v>
      </c>
      <c r="E44" s="29" t="s">
        <v>486</v>
      </c>
      <c r="F44" s="20" t="s">
        <v>393</v>
      </c>
      <c r="G44" s="29" t="s">
        <v>92</v>
      </c>
      <c r="H44" s="20" t="s">
        <v>429</v>
      </c>
      <c r="I44" s="20" t="s">
        <v>381</v>
      </c>
      <c r="J44" s="29" t="s">
        <v>487</v>
      </c>
    </row>
    <row r="45" ht="42" customHeight="1" spans="1:10">
      <c r="A45" s="140" t="s">
        <v>298</v>
      </c>
      <c r="B45" s="20" t="s">
        <v>485</v>
      </c>
      <c r="C45" s="20" t="s">
        <v>375</v>
      </c>
      <c r="D45" s="20" t="s">
        <v>386</v>
      </c>
      <c r="E45" s="29" t="s">
        <v>488</v>
      </c>
      <c r="F45" s="20" t="s">
        <v>378</v>
      </c>
      <c r="G45" s="29" t="s">
        <v>405</v>
      </c>
      <c r="H45" s="20" t="s">
        <v>389</v>
      </c>
      <c r="I45" s="20" t="s">
        <v>381</v>
      </c>
      <c r="J45" s="29" t="s">
        <v>489</v>
      </c>
    </row>
    <row r="46" ht="42" customHeight="1" spans="1:10">
      <c r="A46" s="140" t="s">
        <v>298</v>
      </c>
      <c r="B46" s="20" t="s">
        <v>485</v>
      </c>
      <c r="C46" s="20" t="s">
        <v>375</v>
      </c>
      <c r="D46" s="20" t="s">
        <v>391</v>
      </c>
      <c r="E46" s="29" t="s">
        <v>490</v>
      </c>
      <c r="F46" s="20" t="s">
        <v>378</v>
      </c>
      <c r="G46" s="29" t="s">
        <v>491</v>
      </c>
      <c r="H46" s="20" t="s">
        <v>389</v>
      </c>
      <c r="I46" s="20" t="s">
        <v>381</v>
      </c>
      <c r="J46" s="29" t="s">
        <v>492</v>
      </c>
    </row>
    <row r="47" ht="42" customHeight="1" spans="1:10">
      <c r="A47" s="140" t="s">
        <v>298</v>
      </c>
      <c r="B47" s="20" t="s">
        <v>485</v>
      </c>
      <c r="C47" s="20" t="s">
        <v>396</v>
      </c>
      <c r="D47" s="20" t="s">
        <v>397</v>
      </c>
      <c r="E47" s="29" t="s">
        <v>493</v>
      </c>
      <c r="F47" s="20" t="s">
        <v>399</v>
      </c>
      <c r="G47" s="29" t="s">
        <v>445</v>
      </c>
      <c r="H47" s="20"/>
      <c r="I47" s="20" t="s">
        <v>401</v>
      </c>
      <c r="J47" s="29" t="s">
        <v>494</v>
      </c>
    </row>
    <row r="48" ht="42" customHeight="1" spans="1:10">
      <c r="A48" s="140" t="s">
        <v>298</v>
      </c>
      <c r="B48" s="20" t="s">
        <v>485</v>
      </c>
      <c r="C48" s="20" t="s">
        <v>396</v>
      </c>
      <c r="D48" s="20" t="s">
        <v>443</v>
      </c>
      <c r="E48" s="29" t="s">
        <v>495</v>
      </c>
      <c r="F48" s="20" t="s">
        <v>399</v>
      </c>
      <c r="G48" s="29" t="s">
        <v>445</v>
      </c>
      <c r="H48" s="20"/>
      <c r="I48" s="20" t="s">
        <v>401</v>
      </c>
      <c r="J48" s="29" t="s">
        <v>496</v>
      </c>
    </row>
    <row r="49" ht="42" customHeight="1" spans="1:10">
      <c r="A49" s="140" t="s">
        <v>298</v>
      </c>
      <c r="B49" s="20" t="s">
        <v>485</v>
      </c>
      <c r="C49" s="20" t="s">
        <v>402</v>
      </c>
      <c r="D49" s="20" t="s">
        <v>403</v>
      </c>
      <c r="E49" s="29" t="s">
        <v>497</v>
      </c>
      <c r="F49" s="20" t="s">
        <v>378</v>
      </c>
      <c r="G49" s="29" t="s">
        <v>405</v>
      </c>
      <c r="H49" s="20" t="s">
        <v>389</v>
      </c>
      <c r="I49" s="20" t="s">
        <v>381</v>
      </c>
      <c r="J49" s="29" t="s">
        <v>498</v>
      </c>
    </row>
    <row r="50" ht="42" customHeight="1" spans="1:10">
      <c r="A50" s="140" t="s">
        <v>357</v>
      </c>
      <c r="B50" s="20" t="s">
        <v>499</v>
      </c>
      <c r="C50" s="20" t="s">
        <v>375</v>
      </c>
      <c r="D50" s="20" t="s">
        <v>376</v>
      </c>
      <c r="E50" s="29" t="s">
        <v>500</v>
      </c>
      <c r="F50" s="20" t="s">
        <v>393</v>
      </c>
      <c r="G50" s="29" t="s">
        <v>501</v>
      </c>
      <c r="H50" s="20" t="s">
        <v>441</v>
      </c>
      <c r="I50" s="20" t="s">
        <v>381</v>
      </c>
      <c r="J50" s="29" t="s">
        <v>502</v>
      </c>
    </row>
    <row r="51" ht="42" customHeight="1" spans="1:10">
      <c r="A51" s="140" t="s">
        <v>357</v>
      </c>
      <c r="B51" s="20" t="s">
        <v>499</v>
      </c>
      <c r="C51" s="20" t="s">
        <v>375</v>
      </c>
      <c r="D51" s="20" t="s">
        <v>386</v>
      </c>
      <c r="E51" s="29" t="s">
        <v>503</v>
      </c>
      <c r="F51" s="20" t="s">
        <v>378</v>
      </c>
      <c r="G51" s="29" t="s">
        <v>405</v>
      </c>
      <c r="H51" s="20" t="s">
        <v>389</v>
      </c>
      <c r="I51" s="20" t="s">
        <v>381</v>
      </c>
      <c r="J51" s="29" t="s">
        <v>504</v>
      </c>
    </row>
    <row r="52" ht="42" customHeight="1" spans="1:10">
      <c r="A52" s="140" t="s">
        <v>357</v>
      </c>
      <c r="B52" s="20" t="s">
        <v>499</v>
      </c>
      <c r="C52" s="20" t="s">
        <v>396</v>
      </c>
      <c r="D52" s="20" t="s">
        <v>397</v>
      </c>
      <c r="E52" s="29" t="s">
        <v>505</v>
      </c>
      <c r="F52" s="20" t="s">
        <v>378</v>
      </c>
      <c r="G52" s="29" t="s">
        <v>92</v>
      </c>
      <c r="H52" s="20" t="s">
        <v>389</v>
      </c>
      <c r="I52" s="20" t="s">
        <v>381</v>
      </c>
      <c r="J52" s="29" t="s">
        <v>504</v>
      </c>
    </row>
    <row r="53" ht="42" customHeight="1" spans="1:10">
      <c r="A53" s="140" t="s">
        <v>357</v>
      </c>
      <c r="B53" s="20" t="s">
        <v>499</v>
      </c>
      <c r="C53" s="20" t="s">
        <v>396</v>
      </c>
      <c r="D53" s="20" t="s">
        <v>443</v>
      </c>
      <c r="E53" s="29" t="s">
        <v>506</v>
      </c>
      <c r="F53" s="20" t="s">
        <v>399</v>
      </c>
      <c r="G53" s="29" t="s">
        <v>445</v>
      </c>
      <c r="H53" s="20" t="s">
        <v>389</v>
      </c>
      <c r="I53" s="20" t="s">
        <v>401</v>
      </c>
      <c r="J53" s="29" t="s">
        <v>504</v>
      </c>
    </row>
    <row r="54" ht="42" customHeight="1" spans="1:10">
      <c r="A54" s="140" t="s">
        <v>357</v>
      </c>
      <c r="B54" s="20" t="s">
        <v>499</v>
      </c>
      <c r="C54" s="20" t="s">
        <v>402</v>
      </c>
      <c r="D54" s="20" t="s">
        <v>403</v>
      </c>
      <c r="E54" s="29" t="s">
        <v>507</v>
      </c>
      <c r="F54" s="20" t="s">
        <v>393</v>
      </c>
      <c r="G54" s="29" t="s">
        <v>87</v>
      </c>
      <c r="H54" s="20" t="s">
        <v>389</v>
      </c>
      <c r="I54" s="20" t="s">
        <v>381</v>
      </c>
      <c r="J54" s="29" t="s">
        <v>508</v>
      </c>
    </row>
    <row r="55" ht="42" customHeight="1" spans="1:10">
      <c r="A55" s="140" t="s">
        <v>363</v>
      </c>
      <c r="B55" s="20" t="s">
        <v>509</v>
      </c>
      <c r="C55" s="20" t="s">
        <v>375</v>
      </c>
      <c r="D55" s="20" t="s">
        <v>376</v>
      </c>
      <c r="E55" s="29" t="s">
        <v>510</v>
      </c>
      <c r="F55" s="20" t="s">
        <v>378</v>
      </c>
      <c r="G55" s="29" t="s">
        <v>94</v>
      </c>
      <c r="H55" s="20" t="s">
        <v>384</v>
      </c>
      <c r="I55" s="20" t="s">
        <v>381</v>
      </c>
      <c r="J55" s="29" t="s">
        <v>511</v>
      </c>
    </row>
    <row r="56" ht="42" customHeight="1" spans="1:10">
      <c r="A56" s="140" t="s">
        <v>363</v>
      </c>
      <c r="B56" s="20" t="s">
        <v>509</v>
      </c>
      <c r="C56" s="20" t="s">
        <v>375</v>
      </c>
      <c r="D56" s="20" t="s">
        <v>386</v>
      </c>
      <c r="E56" s="29" t="s">
        <v>512</v>
      </c>
      <c r="F56" s="20" t="s">
        <v>378</v>
      </c>
      <c r="G56" s="29" t="s">
        <v>453</v>
      </c>
      <c r="H56" s="20" t="s">
        <v>389</v>
      </c>
      <c r="I56" s="20" t="s">
        <v>381</v>
      </c>
      <c r="J56" s="29" t="s">
        <v>513</v>
      </c>
    </row>
    <row r="57" ht="42" customHeight="1" spans="1:10">
      <c r="A57" s="140" t="s">
        <v>363</v>
      </c>
      <c r="B57" s="20" t="s">
        <v>509</v>
      </c>
      <c r="C57" s="20" t="s">
        <v>396</v>
      </c>
      <c r="D57" s="20" t="s">
        <v>438</v>
      </c>
      <c r="E57" s="29" t="s">
        <v>514</v>
      </c>
      <c r="F57" s="20" t="s">
        <v>399</v>
      </c>
      <c r="G57" s="29" t="s">
        <v>445</v>
      </c>
      <c r="H57" s="20" t="s">
        <v>389</v>
      </c>
      <c r="I57" s="20" t="s">
        <v>401</v>
      </c>
      <c r="J57" s="29" t="s">
        <v>515</v>
      </c>
    </row>
    <row r="58" ht="42" customHeight="1" spans="1:10">
      <c r="A58" s="140" t="s">
        <v>363</v>
      </c>
      <c r="B58" s="20" t="s">
        <v>509</v>
      </c>
      <c r="C58" s="20" t="s">
        <v>396</v>
      </c>
      <c r="D58" s="20" t="s">
        <v>443</v>
      </c>
      <c r="E58" s="29" t="s">
        <v>516</v>
      </c>
      <c r="F58" s="20" t="s">
        <v>399</v>
      </c>
      <c r="G58" s="29" t="s">
        <v>517</v>
      </c>
      <c r="H58" s="20" t="s">
        <v>389</v>
      </c>
      <c r="I58" s="20" t="s">
        <v>401</v>
      </c>
      <c r="J58" s="29" t="s">
        <v>518</v>
      </c>
    </row>
    <row r="59" ht="42" customHeight="1" spans="1:10">
      <c r="A59" s="140" t="s">
        <v>363</v>
      </c>
      <c r="B59" s="20" t="s">
        <v>509</v>
      </c>
      <c r="C59" s="20" t="s">
        <v>402</v>
      </c>
      <c r="D59" s="20" t="s">
        <v>403</v>
      </c>
      <c r="E59" s="29" t="s">
        <v>519</v>
      </c>
      <c r="F59" s="20" t="s">
        <v>378</v>
      </c>
      <c r="G59" s="29" t="s">
        <v>405</v>
      </c>
      <c r="H59" s="20" t="s">
        <v>389</v>
      </c>
      <c r="I59" s="20" t="s">
        <v>381</v>
      </c>
      <c r="J59" s="29" t="s">
        <v>520</v>
      </c>
    </row>
    <row r="60" ht="42" customHeight="1" spans="1:10">
      <c r="A60" s="140" t="s">
        <v>363</v>
      </c>
      <c r="B60" s="20" t="s">
        <v>509</v>
      </c>
      <c r="C60" s="20" t="s">
        <v>521</v>
      </c>
      <c r="D60" s="20" t="s">
        <v>522</v>
      </c>
      <c r="E60" s="29" t="s">
        <v>523</v>
      </c>
      <c r="F60" s="20" t="s">
        <v>393</v>
      </c>
      <c r="G60" s="29" t="s">
        <v>87</v>
      </c>
      <c r="H60" s="20" t="s">
        <v>441</v>
      </c>
      <c r="I60" s="20" t="s">
        <v>381</v>
      </c>
      <c r="J60" s="29" t="s">
        <v>524</v>
      </c>
    </row>
    <row r="61" ht="42" customHeight="1" spans="1:10">
      <c r="A61" s="140" t="s">
        <v>347</v>
      </c>
      <c r="B61" s="20" t="s">
        <v>525</v>
      </c>
      <c r="C61" s="20" t="s">
        <v>375</v>
      </c>
      <c r="D61" s="20" t="s">
        <v>376</v>
      </c>
      <c r="E61" s="29" t="s">
        <v>526</v>
      </c>
      <c r="F61" s="20" t="s">
        <v>378</v>
      </c>
      <c r="G61" s="29" t="s">
        <v>84</v>
      </c>
      <c r="H61" s="20" t="s">
        <v>409</v>
      </c>
      <c r="I61" s="20" t="s">
        <v>381</v>
      </c>
      <c r="J61" s="29" t="s">
        <v>527</v>
      </c>
    </row>
    <row r="62" ht="42" customHeight="1" spans="1:10">
      <c r="A62" s="140" t="s">
        <v>347</v>
      </c>
      <c r="B62" s="20" t="s">
        <v>525</v>
      </c>
      <c r="C62" s="20" t="s">
        <v>375</v>
      </c>
      <c r="D62" s="20" t="s">
        <v>376</v>
      </c>
      <c r="E62" s="29" t="s">
        <v>528</v>
      </c>
      <c r="F62" s="20" t="s">
        <v>378</v>
      </c>
      <c r="G62" s="29" t="s">
        <v>529</v>
      </c>
      <c r="H62" s="20" t="s">
        <v>530</v>
      </c>
      <c r="I62" s="20" t="s">
        <v>381</v>
      </c>
      <c r="J62" s="29" t="s">
        <v>531</v>
      </c>
    </row>
    <row r="63" ht="42" customHeight="1" spans="1:10">
      <c r="A63" s="140" t="s">
        <v>347</v>
      </c>
      <c r="B63" s="20" t="s">
        <v>525</v>
      </c>
      <c r="C63" s="20" t="s">
        <v>375</v>
      </c>
      <c r="D63" s="20" t="s">
        <v>386</v>
      </c>
      <c r="E63" s="29" t="s">
        <v>532</v>
      </c>
      <c r="F63" s="20" t="s">
        <v>378</v>
      </c>
      <c r="G63" s="29" t="s">
        <v>453</v>
      </c>
      <c r="H63" s="20" t="s">
        <v>389</v>
      </c>
      <c r="I63" s="20" t="s">
        <v>381</v>
      </c>
      <c r="J63" s="29" t="s">
        <v>533</v>
      </c>
    </row>
    <row r="64" ht="42" customHeight="1" spans="1:10">
      <c r="A64" s="140" t="s">
        <v>347</v>
      </c>
      <c r="B64" s="20" t="s">
        <v>525</v>
      </c>
      <c r="C64" s="20" t="s">
        <v>396</v>
      </c>
      <c r="D64" s="20" t="s">
        <v>397</v>
      </c>
      <c r="E64" s="29" t="s">
        <v>534</v>
      </c>
      <c r="F64" s="20" t="s">
        <v>378</v>
      </c>
      <c r="G64" s="29" t="s">
        <v>388</v>
      </c>
      <c r="H64" s="20" t="s">
        <v>389</v>
      </c>
      <c r="I64" s="20" t="s">
        <v>381</v>
      </c>
      <c r="J64" s="29" t="s">
        <v>535</v>
      </c>
    </row>
    <row r="65" ht="42" customHeight="1" spans="1:10">
      <c r="A65" s="140" t="s">
        <v>347</v>
      </c>
      <c r="B65" s="20" t="s">
        <v>525</v>
      </c>
      <c r="C65" s="20" t="s">
        <v>396</v>
      </c>
      <c r="D65" s="20" t="s">
        <v>443</v>
      </c>
      <c r="E65" s="29" t="s">
        <v>536</v>
      </c>
      <c r="F65" s="20" t="s">
        <v>399</v>
      </c>
      <c r="G65" s="29" t="s">
        <v>445</v>
      </c>
      <c r="H65" s="20"/>
      <c r="I65" s="20" t="s">
        <v>401</v>
      </c>
      <c r="J65" s="29" t="s">
        <v>537</v>
      </c>
    </row>
    <row r="66" ht="42" customHeight="1" spans="1:10">
      <c r="A66" s="140" t="s">
        <v>347</v>
      </c>
      <c r="B66" s="20" t="s">
        <v>525</v>
      </c>
      <c r="C66" s="20" t="s">
        <v>402</v>
      </c>
      <c r="D66" s="20" t="s">
        <v>403</v>
      </c>
      <c r="E66" s="29" t="s">
        <v>538</v>
      </c>
      <c r="F66" s="20" t="s">
        <v>378</v>
      </c>
      <c r="G66" s="29" t="s">
        <v>405</v>
      </c>
      <c r="H66" s="20" t="s">
        <v>389</v>
      </c>
      <c r="I66" s="20" t="s">
        <v>381</v>
      </c>
      <c r="J66" s="29" t="s">
        <v>539</v>
      </c>
    </row>
    <row r="67" ht="42" customHeight="1" spans="1:10">
      <c r="A67" s="140" t="s">
        <v>339</v>
      </c>
      <c r="B67" s="20" t="s">
        <v>540</v>
      </c>
      <c r="C67" s="20" t="s">
        <v>375</v>
      </c>
      <c r="D67" s="20" t="s">
        <v>376</v>
      </c>
      <c r="E67" s="29" t="s">
        <v>541</v>
      </c>
      <c r="F67" s="20" t="s">
        <v>378</v>
      </c>
      <c r="G67" s="29" t="s">
        <v>85</v>
      </c>
      <c r="H67" s="20" t="s">
        <v>429</v>
      </c>
      <c r="I67" s="20" t="s">
        <v>381</v>
      </c>
      <c r="J67" s="29" t="s">
        <v>542</v>
      </c>
    </row>
    <row r="68" ht="42" customHeight="1" spans="1:10">
      <c r="A68" s="140" t="s">
        <v>339</v>
      </c>
      <c r="B68" s="20" t="s">
        <v>540</v>
      </c>
      <c r="C68" s="20" t="s">
        <v>375</v>
      </c>
      <c r="D68" s="20" t="s">
        <v>386</v>
      </c>
      <c r="E68" s="29" t="s">
        <v>543</v>
      </c>
      <c r="F68" s="20" t="s">
        <v>378</v>
      </c>
      <c r="G68" s="29" t="s">
        <v>388</v>
      </c>
      <c r="H68" s="20" t="s">
        <v>389</v>
      </c>
      <c r="I68" s="20" t="s">
        <v>381</v>
      </c>
      <c r="J68" s="29" t="s">
        <v>544</v>
      </c>
    </row>
    <row r="69" ht="42" customHeight="1" spans="1:10">
      <c r="A69" s="140" t="s">
        <v>339</v>
      </c>
      <c r="B69" s="20" t="s">
        <v>540</v>
      </c>
      <c r="C69" s="20" t="s">
        <v>396</v>
      </c>
      <c r="D69" s="20" t="s">
        <v>397</v>
      </c>
      <c r="E69" s="29" t="s">
        <v>545</v>
      </c>
      <c r="F69" s="20" t="s">
        <v>378</v>
      </c>
      <c r="G69" s="29" t="s">
        <v>388</v>
      </c>
      <c r="H69" s="20" t="s">
        <v>389</v>
      </c>
      <c r="I69" s="20" t="s">
        <v>381</v>
      </c>
      <c r="J69" s="29" t="s">
        <v>546</v>
      </c>
    </row>
    <row r="70" ht="42" customHeight="1" spans="1:10">
      <c r="A70" s="140" t="s">
        <v>339</v>
      </c>
      <c r="B70" s="20" t="s">
        <v>540</v>
      </c>
      <c r="C70" s="20" t="s">
        <v>402</v>
      </c>
      <c r="D70" s="20" t="s">
        <v>403</v>
      </c>
      <c r="E70" s="29" t="s">
        <v>547</v>
      </c>
      <c r="F70" s="20" t="s">
        <v>378</v>
      </c>
      <c r="G70" s="29" t="s">
        <v>388</v>
      </c>
      <c r="H70" s="20" t="s">
        <v>389</v>
      </c>
      <c r="I70" s="20" t="s">
        <v>381</v>
      </c>
      <c r="J70" s="29" t="s">
        <v>548</v>
      </c>
    </row>
    <row r="71" ht="75" customHeight="1" spans="1:10">
      <c r="A71" s="140" t="s">
        <v>345</v>
      </c>
      <c r="B71" s="20" t="s">
        <v>549</v>
      </c>
      <c r="C71" s="20" t="s">
        <v>375</v>
      </c>
      <c r="D71" s="20" t="s">
        <v>376</v>
      </c>
      <c r="E71" s="29" t="s">
        <v>550</v>
      </c>
      <c r="F71" s="20" t="s">
        <v>378</v>
      </c>
      <c r="G71" s="29" t="s">
        <v>379</v>
      </c>
      <c r="H71" s="20" t="s">
        <v>380</v>
      </c>
      <c r="I71" s="20" t="s">
        <v>381</v>
      </c>
      <c r="J71" s="29" t="s">
        <v>551</v>
      </c>
    </row>
    <row r="72" ht="75" customHeight="1" spans="1:10">
      <c r="A72" s="140" t="s">
        <v>345</v>
      </c>
      <c r="B72" s="20" t="s">
        <v>549</v>
      </c>
      <c r="C72" s="20" t="s">
        <v>375</v>
      </c>
      <c r="D72" s="20" t="s">
        <v>386</v>
      </c>
      <c r="E72" s="29" t="s">
        <v>552</v>
      </c>
      <c r="F72" s="20" t="s">
        <v>378</v>
      </c>
      <c r="G72" s="29" t="s">
        <v>388</v>
      </c>
      <c r="H72" s="20" t="s">
        <v>389</v>
      </c>
      <c r="I72" s="20" t="s">
        <v>381</v>
      </c>
      <c r="J72" s="29" t="s">
        <v>553</v>
      </c>
    </row>
    <row r="73" ht="79" customHeight="1" spans="1:10">
      <c r="A73" s="140" t="s">
        <v>345</v>
      </c>
      <c r="B73" s="20" t="s">
        <v>549</v>
      </c>
      <c r="C73" s="20" t="s">
        <v>375</v>
      </c>
      <c r="D73" s="20" t="s">
        <v>391</v>
      </c>
      <c r="E73" s="29" t="s">
        <v>392</v>
      </c>
      <c r="F73" s="20" t="s">
        <v>393</v>
      </c>
      <c r="G73" s="29" t="s">
        <v>379</v>
      </c>
      <c r="H73" s="20" t="s">
        <v>394</v>
      </c>
      <c r="I73" s="20" t="s">
        <v>381</v>
      </c>
      <c r="J73" s="29" t="s">
        <v>554</v>
      </c>
    </row>
    <row r="74" ht="69" customHeight="1" spans="1:10">
      <c r="A74" s="140" t="s">
        <v>345</v>
      </c>
      <c r="B74" s="20" t="s">
        <v>549</v>
      </c>
      <c r="C74" s="20" t="s">
        <v>396</v>
      </c>
      <c r="D74" s="20" t="s">
        <v>397</v>
      </c>
      <c r="E74" s="29" t="s">
        <v>555</v>
      </c>
      <c r="F74" s="20" t="s">
        <v>399</v>
      </c>
      <c r="G74" s="29" t="s">
        <v>556</v>
      </c>
      <c r="H74" s="20"/>
      <c r="I74" s="20" t="s">
        <v>401</v>
      </c>
      <c r="J74" s="29" t="s">
        <v>555</v>
      </c>
    </row>
    <row r="75" ht="42" customHeight="1" spans="1:10">
      <c r="A75" s="140" t="s">
        <v>345</v>
      </c>
      <c r="B75" s="20" t="s">
        <v>549</v>
      </c>
      <c r="C75" s="20" t="s">
        <v>402</v>
      </c>
      <c r="D75" s="20" t="s">
        <v>403</v>
      </c>
      <c r="E75" s="29" t="s">
        <v>557</v>
      </c>
      <c r="F75" s="20" t="s">
        <v>378</v>
      </c>
      <c r="G75" s="29" t="s">
        <v>388</v>
      </c>
      <c r="H75" s="20" t="s">
        <v>389</v>
      </c>
      <c r="I75" s="20" t="s">
        <v>381</v>
      </c>
      <c r="J75" s="29" t="s">
        <v>558</v>
      </c>
    </row>
    <row r="76" ht="42" customHeight="1" spans="1:10">
      <c r="A76" s="140" t="s">
        <v>341</v>
      </c>
      <c r="B76" s="20" t="s">
        <v>559</v>
      </c>
      <c r="C76" s="20" t="s">
        <v>375</v>
      </c>
      <c r="D76" s="20" t="s">
        <v>376</v>
      </c>
      <c r="E76" s="29" t="s">
        <v>560</v>
      </c>
      <c r="F76" s="20" t="s">
        <v>378</v>
      </c>
      <c r="G76" s="29" t="s">
        <v>561</v>
      </c>
      <c r="H76" s="20" t="s">
        <v>384</v>
      </c>
      <c r="I76" s="20" t="s">
        <v>381</v>
      </c>
      <c r="J76" s="29" t="s">
        <v>562</v>
      </c>
    </row>
    <row r="77" ht="42" customHeight="1" spans="1:10">
      <c r="A77" s="140" t="s">
        <v>341</v>
      </c>
      <c r="B77" s="20" t="s">
        <v>559</v>
      </c>
      <c r="C77" s="20" t="s">
        <v>375</v>
      </c>
      <c r="D77" s="20" t="s">
        <v>386</v>
      </c>
      <c r="E77" s="29" t="s">
        <v>563</v>
      </c>
      <c r="F77" s="20" t="s">
        <v>399</v>
      </c>
      <c r="G77" s="29" t="s">
        <v>564</v>
      </c>
      <c r="H77" s="20" t="s">
        <v>389</v>
      </c>
      <c r="I77" s="20" t="s">
        <v>381</v>
      </c>
      <c r="J77" s="29" t="s">
        <v>565</v>
      </c>
    </row>
    <row r="78" ht="42" customHeight="1" spans="1:10">
      <c r="A78" s="140" t="s">
        <v>341</v>
      </c>
      <c r="B78" s="20" t="s">
        <v>559</v>
      </c>
      <c r="C78" s="20" t="s">
        <v>375</v>
      </c>
      <c r="D78" s="20" t="s">
        <v>391</v>
      </c>
      <c r="E78" s="29" t="s">
        <v>467</v>
      </c>
      <c r="F78" s="20" t="s">
        <v>393</v>
      </c>
      <c r="G78" s="29" t="s">
        <v>97</v>
      </c>
      <c r="H78" s="20" t="s">
        <v>566</v>
      </c>
      <c r="I78" s="20" t="s">
        <v>381</v>
      </c>
      <c r="J78" s="29" t="s">
        <v>567</v>
      </c>
    </row>
    <row r="79" ht="42" customHeight="1" spans="1:10">
      <c r="A79" s="140" t="s">
        <v>341</v>
      </c>
      <c r="B79" s="20" t="s">
        <v>559</v>
      </c>
      <c r="C79" s="20" t="s">
        <v>396</v>
      </c>
      <c r="D79" s="20" t="s">
        <v>438</v>
      </c>
      <c r="E79" s="29" t="s">
        <v>568</v>
      </c>
      <c r="F79" s="20" t="s">
        <v>399</v>
      </c>
      <c r="G79" s="29" t="s">
        <v>564</v>
      </c>
      <c r="H79" s="20" t="s">
        <v>389</v>
      </c>
      <c r="I79" s="20" t="s">
        <v>381</v>
      </c>
      <c r="J79" s="29" t="s">
        <v>569</v>
      </c>
    </row>
    <row r="80" ht="42" customHeight="1" spans="1:10">
      <c r="A80" s="140" t="s">
        <v>341</v>
      </c>
      <c r="B80" s="20" t="s">
        <v>559</v>
      </c>
      <c r="C80" s="20" t="s">
        <v>396</v>
      </c>
      <c r="D80" s="20" t="s">
        <v>443</v>
      </c>
      <c r="E80" s="29" t="s">
        <v>570</v>
      </c>
      <c r="F80" s="20" t="s">
        <v>378</v>
      </c>
      <c r="G80" s="29" t="s">
        <v>571</v>
      </c>
      <c r="H80" s="20" t="s">
        <v>389</v>
      </c>
      <c r="I80" s="20" t="s">
        <v>381</v>
      </c>
      <c r="J80" s="29" t="s">
        <v>572</v>
      </c>
    </row>
    <row r="81" ht="42" customHeight="1" spans="1:10">
      <c r="A81" s="140" t="s">
        <v>341</v>
      </c>
      <c r="B81" s="20" t="s">
        <v>559</v>
      </c>
      <c r="C81" s="20" t="s">
        <v>402</v>
      </c>
      <c r="D81" s="20" t="s">
        <v>403</v>
      </c>
      <c r="E81" s="29" t="s">
        <v>573</v>
      </c>
      <c r="F81" s="20" t="s">
        <v>378</v>
      </c>
      <c r="G81" s="29" t="s">
        <v>405</v>
      </c>
      <c r="H81" s="20" t="s">
        <v>389</v>
      </c>
      <c r="I81" s="20" t="s">
        <v>381</v>
      </c>
      <c r="J81" s="29" t="s">
        <v>574</v>
      </c>
    </row>
    <row r="82" ht="42" customHeight="1" spans="1:10">
      <c r="A82" s="140" t="s">
        <v>320</v>
      </c>
      <c r="B82" s="20" t="s">
        <v>575</v>
      </c>
      <c r="C82" s="20" t="s">
        <v>375</v>
      </c>
      <c r="D82" s="20" t="s">
        <v>376</v>
      </c>
      <c r="E82" s="29" t="s">
        <v>576</v>
      </c>
      <c r="F82" s="20" t="s">
        <v>378</v>
      </c>
      <c r="G82" s="29" t="s">
        <v>577</v>
      </c>
      <c r="H82" s="20" t="s">
        <v>578</v>
      </c>
      <c r="I82" s="20" t="s">
        <v>381</v>
      </c>
      <c r="J82" s="29" t="s">
        <v>579</v>
      </c>
    </row>
    <row r="83" ht="78" customHeight="1" spans="1:10">
      <c r="A83" s="140" t="s">
        <v>320</v>
      </c>
      <c r="B83" s="20" t="s">
        <v>575</v>
      </c>
      <c r="C83" s="20" t="s">
        <v>375</v>
      </c>
      <c r="D83" s="20" t="s">
        <v>386</v>
      </c>
      <c r="E83" s="29" t="s">
        <v>580</v>
      </c>
      <c r="F83" s="20" t="s">
        <v>399</v>
      </c>
      <c r="G83" s="29" t="s">
        <v>564</v>
      </c>
      <c r="H83" s="20" t="s">
        <v>389</v>
      </c>
      <c r="I83" s="20" t="s">
        <v>381</v>
      </c>
      <c r="J83" s="29" t="s">
        <v>581</v>
      </c>
    </row>
    <row r="84" ht="42" customHeight="1" spans="1:10">
      <c r="A84" s="140" t="s">
        <v>320</v>
      </c>
      <c r="B84" s="20" t="s">
        <v>575</v>
      </c>
      <c r="C84" s="20" t="s">
        <v>375</v>
      </c>
      <c r="D84" s="20" t="s">
        <v>391</v>
      </c>
      <c r="E84" s="29" t="s">
        <v>582</v>
      </c>
      <c r="F84" s="20" t="s">
        <v>393</v>
      </c>
      <c r="G84" s="29" t="s">
        <v>83</v>
      </c>
      <c r="H84" s="20" t="s">
        <v>394</v>
      </c>
      <c r="I84" s="20" t="s">
        <v>381</v>
      </c>
      <c r="J84" s="29" t="s">
        <v>583</v>
      </c>
    </row>
    <row r="85" ht="42" customHeight="1" spans="1:10">
      <c r="A85" s="140" t="s">
        <v>320</v>
      </c>
      <c r="B85" s="20" t="s">
        <v>575</v>
      </c>
      <c r="C85" s="20" t="s">
        <v>396</v>
      </c>
      <c r="D85" s="20" t="s">
        <v>438</v>
      </c>
      <c r="E85" s="29" t="s">
        <v>584</v>
      </c>
      <c r="F85" s="20" t="s">
        <v>378</v>
      </c>
      <c r="G85" s="29" t="s">
        <v>388</v>
      </c>
      <c r="H85" s="20" t="s">
        <v>389</v>
      </c>
      <c r="I85" s="20" t="s">
        <v>381</v>
      </c>
      <c r="J85" s="29" t="s">
        <v>585</v>
      </c>
    </row>
    <row r="86" ht="42" customHeight="1" spans="1:10">
      <c r="A86" s="140" t="s">
        <v>320</v>
      </c>
      <c r="B86" s="20" t="s">
        <v>575</v>
      </c>
      <c r="C86" s="20" t="s">
        <v>396</v>
      </c>
      <c r="D86" s="20" t="s">
        <v>443</v>
      </c>
      <c r="E86" s="29" t="s">
        <v>586</v>
      </c>
      <c r="F86" s="20" t="s">
        <v>378</v>
      </c>
      <c r="G86" s="29" t="s">
        <v>388</v>
      </c>
      <c r="H86" s="20" t="s">
        <v>389</v>
      </c>
      <c r="I86" s="20" t="s">
        <v>381</v>
      </c>
      <c r="J86" s="29" t="s">
        <v>587</v>
      </c>
    </row>
    <row r="87" ht="42" customHeight="1" spans="1:10">
      <c r="A87" s="140" t="s">
        <v>320</v>
      </c>
      <c r="B87" s="20" t="s">
        <v>575</v>
      </c>
      <c r="C87" s="20" t="s">
        <v>402</v>
      </c>
      <c r="D87" s="20" t="s">
        <v>403</v>
      </c>
      <c r="E87" s="29" t="s">
        <v>588</v>
      </c>
      <c r="F87" s="20" t="s">
        <v>378</v>
      </c>
      <c r="G87" s="29" t="s">
        <v>405</v>
      </c>
      <c r="H87" s="20" t="s">
        <v>389</v>
      </c>
      <c r="I87" s="20" t="s">
        <v>381</v>
      </c>
      <c r="J87" s="29" t="s">
        <v>589</v>
      </c>
    </row>
    <row r="88" ht="42" customHeight="1" spans="1:10">
      <c r="A88" s="140" t="s">
        <v>317</v>
      </c>
      <c r="B88" s="20" t="s">
        <v>590</v>
      </c>
      <c r="C88" s="20" t="s">
        <v>375</v>
      </c>
      <c r="D88" s="20" t="s">
        <v>376</v>
      </c>
      <c r="E88" s="29" t="s">
        <v>591</v>
      </c>
      <c r="F88" s="20" t="s">
        <v>378</v>
      </c>
      <c r="G88" s="29" t="s">
        <v>84</v>
      </c>
      <c r="H88" s="20" t="s">
        <v>475</v>
      </c>
      <c r="I88" s="20" t="s">
        <v>381</v>
      </c>
      <c r="J88" s="29" t="s">
        <v>592</v>
      </c>
    </row>
    <row r="89" ht="42" customHeight="1" spans="1:10">
      <c r="A89" s="140" t="s">
        <v>317</v>
      </c>
      <c r="B89" s="20" t="s">
        <v>590</v>
      </c>
      <c r="C89" s="20" t="s">
        <v>375</v>
      </c>
      <c r="D89" s="20" t="s">
        <v>386</v>
      </c>
      <c r="E89" s="29" t="s">
        <v>593</v>
      </c>
      <c r="F89" s="20" t="s">
        <v>378</v>
      </c>
      <c r="G89" s="29" t="s">
        <v>388</v>
      </c>
      <c r="H89" s="20" t="s">
        <v>389</v>
      </c>
      <c r="I89" s="20" t="s">
        <v>381</v>
      </c>
      <c r="J89" s="29" t="s">
        <v>594</v>
      </c>
    </row>
    <row r="90" ht="42" customHeight="1" spans="1:10">
      <c r="A90" s="140" t="s">
        <v>317</v>
      </c>
      <c r="B90" s="20" t="s">
        <v>590</v>
      </c>
      <c r="C90" s="20" t="s">
        <v>375</v>
      </c>
      <c r="D90" s="20" t="s">
        <v>391</v>
      </c>
      <c r="E90" s="29" t="s">
        <v>595</v>
      </c>
      <c r="F90" s="20" t="s">
        <v>393</v>
      </c>
      <c r="G90" s="29" t="s">
        <v>379</v>
      </c>
      <c r="H90" s="20" t="s">
        <v>394</v>
      </c>
      <c r="I90" s="20" t="s">
        <v>381</v>
      </c>
      <c r="J90" s="29" t="s">
        <v>596</v>
      </c>
    </row>
    <row r="91" ht="42" customHeight="1" spans="1:10">
      <c r="A91" s="140" t="s">
        <v>317</v>
      </c>
      <c r="B91" s="20" t="s">
        <v>590</v>
      </c>
      <c r="C91" s="20" t="s">
        <v>396</v>
      </c>
      <c r="D91" s="20" t="s">
        <v>438</v>
      </c>
      <c r="E91" s="29" t="s">
        <v>597</v>
      </c>
      <c r="F91" s="20" t="s">
        <v>393</v>
      </c>
      <c r="G91" s="29" t="s">
        <v>92</v>
      </c>
      <c r="H91" s="20" t="s">
        <v>441</v>
      </c>
      <c r="I91" s="20" t="s">
        <v>381</v>
      </c>
      <c r="J91" s="29" t="s">
        <v>598</v>
      </c>
    </row>
    <row r="92" ht="42" customHeight="1" spans="1:10">
      <c r="A92" s="140" t="s">
        <v>317</v>
      </c>
      <c r="B92" s="20" t="s">
        <v>590</v>
      </c>
      <c r="C92" s="20" t="s">
        <v>396</v>
      </c>
      <c r="D92" s="20" t="s">
        <v>443</v>
      </c>
      <c r="E92" s="29" t="s">
        <v>599</v>
      </c>
      <c r="F92" s="20" t="s">
        <v>399</v>
      </c>
      <c r="G92" s="29" t="s">
        <v>600</v>
      </c>
      <c r="H92" s="20"/>
      <c r="I92" s="20" t="s">
        <v>401</v>
      </c>
      <c r="J92" s="29" t="s">
        <v>601</v>
      </c>
    </row>
    <row r="93" ht="42" customHeight="1" spans="1:10">
      <c r="A93" s="140" t="s">
        <v>317</v>
      </c>
      <c r="B93" s="20" t="s">
        <v>590</v>
      </c>
      <c r="C93" s="20" t="s">
        <v>402</v>
      </c>
      <c r="D93" s="20" t="s">
        <v>403</v>
      </c>
      <c r="E93" s="29" t="s">
        <v>602</v>
      </c>
      <c r="F93" s="20" t="s">
        <v>378</v>
      </c>
      <c r="G93" s="29" t="s">
        <v>405</v>
      </c>
      <c r="H93" s="20" t="s">
        <v>389</v>
      </c>
      <c r="I93" s="20" t="s">
        <v>381</v>
      </c>
      <c r="J93" s="29" t="s">
        <v>603</v>
      </c>
    </row>
    <row r="94" ht="42" customHeight="1" spans="1:10">
      <c r="A94" s="140" t="s">
        <v>313</v>
      </c>
      <c r="B94" s="20" t="s">
        <v>604</v>
      </c>
      <c r="C94" s="20" t="s">
        <v>375</v>
      </c>
      <c r="D94" s="20" t="s">
        <v>376</v>
      </c>
      <c r="E94" s="29" t="s">
        <v>605</v>
      </c>
      <c r="F94" s="20" t="s">
        <v>399</v>
      </c>
      <c r="G94" s="29" t="s">
        <v>529</v>
      </c>
      <c r="H94" s="20" t="s">
        <v>380</v>
      </c>
      <c r="I94" s="20" t="s">
        <v>381</v>
      </c>
      <c r="J94" s="29" t="s">
        <v>606</v>
      </c>
    </row>
    <row r="95" ht="70" customHeight="1" spans="1:10">
      <c r="A95" s="140" t="s">
        <v>313</v>
      </c>
      <c r="B95" s="20" t="s">
        <v>604</v>
      </c>
      <c r="C95" s="20" t="s">
        <v>375</v>
      </c>
      <c r="D95" s="20" t="s">
        <v>386</v>
      </c>
      <c r="E95" s="29" t="s">
        <v>607</v>
      </c>
      <c r="F95" s="20" t="s">
        <v>378</v>
      </c>
      <c r="G95" s="29" t="s">
        <v>405</v>
      </c>
      <c r="H95" s="20" t="s">
        <v>389</v>
      </c>
      <c r="I95" s="20" t="s">
        <v>381</v>
      </c>
      <c r="J95" s="29" t="s">
        <v>608</v>
      </c>
    </row>
    <row r="96" ht="42" customHeight="1" spans="1:10">
      <c r="A96" s="140" t="s">
        <v>313</v>
      </c>
      <c r="B96" s="20" t="s">
        <v>604</v>
      </c>
      <c r="C96" s="20" t="s">
        <v>375</v>
      </c>
      <c r="D96" s="20" t="s">
        <v>391</v>
      </c>
      <c r="E96" s="29" t="s">
        <v>609</v>
      </c>
      <c r="F96" s="20" t="s">
        <v>393</v>
      </c>
      <c r="G96" s="29" t="s">
        <v>379</v>
      </c>
      <c r="H96" s="20" t="s">
        <v>394</v>
      </c>
      <c r="I96" s="20" t="s">
        <v>381</v>
      </c>
      <c r="J96" s="29" t="s">
        <v>610</v>
      </c>
    </row>
    <row r="97" ht="42" customHeight="1" spans="1:10">
      <c r="A97" s="140" t="s">
        <v>313</v>
      </c>
      <c r="B97" s="20" t="s">
        <v>604</v>
      </c>
      <c r="C97" s="20" t="s">
        <v>396</v>
      </c>
      <c r="D97" s="20" t="s">
        <v>438</v>
      </c>
      <c r="E97" s="29" t="s">
        <v>611</v>
      </c>
      <c r="F97" s="20" t="s">
        <v>399</v>
      </c>
      <c r="G97" s="29" t="s">
        <v>445</v>
      </c>
      <c r="H97" s="20"/>
      <c r="I97" s="20" t="s">
        <v>401</v>
      </c>
      <c r="J97" s="29" t="s">
        <v>612</v>
      </c>
    </row>
    <row r="98" ht="42" customHeight="1" spans="1:10">
      <c r="A98" s="140" t="s">
        <v>313</v>
      </c>
      <c r="B98" s="20" t="s">
        <v>604</v>
      </c>
      <c r="C98" s="20" t="s">
        <v>396</v>
      </c>
      <c r="D98" s="20" t="s">
        <v>397</v>
      </c>
      <c r="E98" s="29" t="s">
        <v>613</v>
      </c>
      <c r="F98" s="20" t="s">
        <v>399</v>
      </c>
      <c r="G98" s="29" t="s">
        <v>445</v>
      </c>
      <c r="H98" s="20"/>
      <c r="I98" s="20" t="s">
        <v>401</v>
      </c>
      <c r="J98" s="29" t="s">
        <v>612</v>
      </c>
    </row>
    <row r="99" ht="42" customHeight="1" spans="1:10">
      <c r="A99" s="140" t="s">
        <v>313</v>
      </c>
      <c r="B99" s="20" t="s">
        <v>604</v>
      </c>
      <c r="C99" s="20" t="s">
        <v>396</v>
      </c>
      <c r="D99" s="20" t="s">
        <v>443</v>
      </c>
      <c r="E99" s="29" t="s">
        <v>614</v>
      </c>
      <c r="F99" s="20" t="s">
        <v>399</v>
      </c>
      <c r="G99" s="29" t="s">
        <v>445</v>
      </c>
      <c r="H99" s="20"/>
      <c r="I99" s="20" t="s">
        <v>401</v>
      </c>
      <c r="J99" s="29" t="s">
        <v>612</v>
      </c>
    </row>
    <row r="100" ht="81" customHeight="1" spans="1:10">
      <c r="A100" s="140" t="s">
        <v>313</v>
      </c>
      <c r="B100" s="20" t="s">
        <v>604</v>
      </c>
      <c r="C100" s="20" t="s">
        <v>402</v>
      </c>
      <c r="D100" s="20" t="s">
        <v>403</v>
      </c>
      <c r="E100" s="29" t="s">
        <v>615</v>
      </c>
      <c r="F100" s="20" t="s">
        <v>378</v>
      </c>
      <c r="G100" s="29" t="s">
        <v>405</v>
      </c>
      <c r="H100" s="20" t="s">
        <v>389</v>
      </c>
      <c r="I100" s="20" t="s">
        <v>401</v>
      </c>
      <c r="J100" s="29" t="s">
        <v>616</v>
      </c>
    </row>
    <row r="101" ht="42" customHeight="1" spans="1:10">
      <c r="A101" s="140" t="s">
        <v>355</v>
      </c>
      <c r="B101" s="20" t="s">
        <v>617</v>
      </c>
      <c r="C101" s="20" t="s">
        <v>375</v>
      </c>
      <c r="D101" s="20" t="s">
        <v>376</v>
      </c>
      <c r="E101" s="29" t="s">
        <v>618</v>
      </c>
      <c r="F101" s="20" t="s">
        <v>378</v>
      </c>
      <c r="G101" s="29" t="s">
        <v>91</v>
      </c>
      <c r="H101" s="20" t="s">
        <v>380</v>
      </c>
      <c r="I101" s="20" t="s">
        <v>381</v>
      </c>
      <c r="J101" s="29" t="s">
        <v>619</v>
      </c>
    </row>
    <row r="102" ht="42" customHeight="1" spans="1:10">
      <c r="A102" s="140" t="s">
        <v>355</v>
      </c>
      <c r="B102" s="20" t="s">
        <v>617</v>
      </c>
      <c r="C102" s="20" t="s">
        <v>375</v>
      </c>
      <c r="D102" s="20" t="s">
        <v>386</v>
      </c>
      <c r="E102" s="29" t="s">
        <v>477</v>
      </c>
      <c r="F102" s="20" t="s">
        <v>378</v>
      </c>
      <c r="G102" s="29" t="s">
        <v>405</v>
      </c>
      <c r="H102" s="20" t="s">
        <v>389</v>
      </c>
      <c r="I102" s="20" t="s">
        <v>381</v>
      </c>
      <c r="J102" s="29" t="s">
        <v>478</v>
      </c>
    </row>
    <row r="103" ht="42" customHeight="1" spans="1:10">
      <c r="A103" s="140" t="s">
        <v>355</v>
      </c>
      <c r="B103" s="20" t="s">
        <v>617</v>
      </c>
      <c r="C103" s="20" t="s">
        <v>375</v>
      </c>
      <c r="D103" s="20" t="s">
        <v>391</v>
      </c>
      <c r="E103" s="29" t="s">
        <v>620</v>
      </c>
      <c r="F103" s="20" t="s">
        <v>393</v>
      </c>
      <c r="G103" s="29" t="s">
        <v>379</v>
      </c>
      <c r="H103" s="20" t="s">
        <v>394</v>
      </c>
      <c r="I103" s="20" t="s">
        <v>381</v>
      </c>
      <c r="J103" s="29" t="s">
        <v>621</v>
      </c>
    </row>
    <row r="104" ht="42" customHeight="1" spans="1:10">
      <c r="A104" s="140" t="s">
        <v>355</v>
      </c>
      <c r="B104" s="20" t="s">
        <v>617</v>
      </c>
      <c r="C104" s="20" t="s">
        <v>396</v>
      </c>
      <c r="D104" s="20" t="s">
        <v>397</v>
      </c>
      <c r="E104" s="29" t="s">
        <v>479</v>
      </c>
      <c r="F104" s="20" t="s">
        <v>378</v>
      </c>
      <c r="G104" s="29" t="s">
        <v>388</v>
      </c>
      <c r="H104" s="20" t="s">
        <v>389</v>
      </c>
      <c r="I104" s="20" t="s">
        <v>381</v>
      </c>
      <c r="J104" s="29" t="s">
        <v>480</v>
      </c>
    </row>
    <row r="105" ht="42" customHeight="1" spans="1:10">
      <c r="A105" s="140" t="s">
        <v>355</v>
      </c>
      <c r="B105" s="20" t="s">
        <v>617</v>
      </c>
      <c r="C105" s="20" t="s">
        <v>396</v>
      </c>
      <c r="D105" s="20" t="s">
        <v>443</v>
      </c>
      <c r="E105" s="29" t="s">
        <v>622</v>
      </c>
      <c r="F105" s="20" t="s">
        <v>378</v>
      </c>
      <c r="G105" s="29" t="s">
        <v>379</v>
      </c>
      <c r="H105" s="20" t="s">
        <v>394</v>
      </c>
      <c r="I105" s="20" t="s">
        <v>381</v>
      </c>
      <c r="J105" s="29" t="s">
        <v>482</v>
      </c>
    </row>
    <row r="106" ht="42" customHeight="1" spans="1:10">
      <c r="A106" s="140" t="s">
        <v>355</v>
      </c>
      <c r="B106" s="20" t="s">
        <v>617</v>
      </c>
      <c r="C106" s="20" t="s">
        <v>402</v>
      </c>
      <c r="D106" s="20" t="s">
        <v>403</v>
      </c>
      <c r="E106" s="29" t="s">
        <v>623</v>
      </c>
      <c r="F106" s="20" t="s">
        <v>393</v>
      </c>
      <c r="G106" s="29" t="s">
        <v>87</v>
      </c>
      <c r="H106" s="20" t="s">
        <v>389</v>
      </c>
      <c r="I106" s="20" t="s">
        <v>381</v>
      </c>
      <c r="J106" s="29" t="s">
        <v>624</v>
      </c>
    </row>
    <row r="107" ht="42" customHeight="1" spans="1:10">
      <c r="A107" s="140" t="s">
        <v>305</v>
      </c>
      <c r="B107" s="20" t="s">
        <v>625</v>
      </c>
      <c r="C107" s="20" t="s">
        <v>375</v>
      </c>
      <c r="D107" s="20" t="s">
        <v>376</v>
      </c>
      <c r="E107" s="29" t="s">
        <v>626</v>
      </c>
      <c r="F107" s="20" t="s">
        <v>399</v>
      </c>
      <c r="G107" s="29" t="s">
        <v>92</v>
      </c>
      <c r="H107" s="20" t="s">
        <v>380</v>
      </c>
      <c r="I107" s="20" t="s">
        <v>381</v>
      </c>
      <c r="J107" s="29" t="s">
        <v>627</v>
      </c>
    </row>
    <row r="108" ht="42" customHeight="1" spans="1:10">
      <c r="A108" s="140" t="s">
        <v>305</v>
      </c>
      <c r="B108" s="20" t="s">
        <v>625</v>
      </c>
      <c r="C108" s="20" t="s">
        <v>375</v>
      </c>
      <c r="D108" s="20" t="s">
        <v>386</v>
      </c>
      <c r="E108" s="29" t="s">
        <v>563</v>
      </c>
      <c r="F108" s="20" t="s">
        <v>378</v>
      </c>
      <c r="G108" s="29" t="s">
        <v>388</v>
      </c>
      <c r="H108" s="20" t="s">
        <v>389</v>
      </c>
      <c r="I108" s="20" t="s">
        <v>381</v>
      </c>
      <c r="J108" s="29" t="s">
        <v>628</v>
      </c>
    </row>
    <row r="109" ht="42" customHeight="1" spans="1:10">
      <c r="A109" s="140" t="s">
        <v>305</v>
      </c>
      <c r="B109" s="20" t="s">
        <v>625</v>
      </c>
      <c r="C109" s="20" t="s">
        <v>375</v>
      </c>
      <c r="D109" s="20" t="s">
        <v>391</v>
      </c>
      <c r="E109" s="29" t="s">
        <v>629</v>
      </c>
      <c r="F109" s="20" t="s">
        <v>399</v>
      </c>
      <c r="G109" s="29" t="s">
        <v>564</v>
      </c>
      <c r="H109" s="20" t="s">
        <v>389</v>
      </c>
      <c r="I109" s="20" t="s">
        <v>381</v>
      </c>
      <c r="J109" s="29" t="s">
        <v>630</v>
      </c>
    </row>
    <row r="110" ht="42" customHeight="1" spans="1:10">
      <c r="A110" s="140" t="s">
        <v>305</v>
      </c>
      <c r="B110" s="20" t="s">
        <v>625</v>
      </c>
      <c r="C110" s="20" t="s">
        <v>396</v>
      </c>
      <c r="D110" s="20" t="s">
        <v>438</v>
      </c>
      <c r="E110" s="29" t="s">
        <v>631</v>
      </c>
      <c r="F110" s="20" t="s">
        <v>378</v>
      </c>
      <c r="G110" s="29" t="s">
        <v>632</v>
      </c>
      <c r="H110" s="20" t="s">
        <v>441</v>
      </c>
      <c r="I110" s="20" t="s">
        <v>381</v>
      </c>
      <c r="J110" s="29" t="s">
        <v>633</v>
      </c>
    </row>
    <row r="111" ht="42" customHeight="1" spans="1:10">
      <c r="A111" s="140" t="s">
        <v>305</v>
      </c>
      <c r="B111" s="20" t="s">
        <v>625</v>
      </c>
      <c r="C111" s="20" t="s">
        <v>396</v>
      </c>
      <c r="D111" s="20" t="s">
        <v>634</v>
      </c>
      <c r="E111" s="29" t="s">
        <v>635</v>
      </c>
      <c r="F111" s="20" t="s">
        <v>378</v>
      </c>
      <c r="G111" s="29" t="s">
        <v>419</v>
      </c>
      <c r="H111" s="20" t="s">
        <v>389</v>
      </c>
      <c r="I111" s="20" t="s">
        <v>381</v>
      </c>
      <c r="J111" s="29" t="s">
        <v>636</v>
      </c>
    </row>
    <row r="112" ht="42" customHeight="1" spans="1:10">
      <c r="A112" s="140" t="s">
        <v>305</v>
      </c>
      <c r="B112" s="20" t="s">
        <v>625</v>
      </c>
      <c r="C112" s="20" t="s">
        <v>396</v>
      </c>
      <c r="D112" s="20" t="s">
        <v>443</v>
      </c>
      <c r="E112" s="29" t="s">
        <v>637</v>
      </c>
      <c r="F112" s="20" t="s">
        <v>378</v>
      </c>
      <c r="G112" s="29" t="s">
        <v>87</v>
      </c>
      <c r="H112" s="20" t="s">
        <v>389</v>
      </c>
      <c r="I112" s="20" t="s">
        <v>381</v>
      </c>
      <c r="J112" s="29" t="s">
        <v>638</v>
      </c>
    </row>
    <row r="113" ht="42" customHeight="1" spans="1:10">
      <c r="A113" s="140" t="s">
        <v>305</v>
      </c>
      <c r="B113" s="20" t="s">
        <v>625</v>
      </c>
      <c r="C113" s="20" t="s">
        <v>402</v>
      </c>
      <c r="D113" s="20" t="s">
        <v>403</v>
      </c>
      <c r="E113" s="29" t="s">
        <v>573</v>
      </c>
      <c r="F113" s="20" t="s">
        <v>378</v>
      </c>
      <c r="G113" s="29" t="s">
        <v>405</v>
      </c>
      <c r="H113" s="20" t="s">
        <v>389</v>
      </c>
      <c r="I113" s="20" t="s">
        <v>381</v>
      </c>
      <c r="J113" s="29" t="s">
        <v>639</v>
      </c>
    </row>
    <row r="114" ht="42" customHeight="1" spans="1:10">
      <c r="A114" s="140" t="s">
        <v>303</v>
      </c>
      <c r="B114" s="20" t="s">
        <v>640</v>
      </c>
      <c r="C114" s="20" t="s">
        <v>375</v>
      </c>
      <c r="D114" s="20" t="s">
        <v>376</v>
      </c>
      <c r="E114" s="29" t="s">
        <v>641</v>
      </c>
      <c r="F114" s="20" t="s">
        <v>378</v>
      </c>
      <c r="G114" s="29" t="s">
        <v>642</v>
      </c>
      <c r="H114" s="20" t="s">
        <v>475</v>
      </c>
      <c r="I114" s="20" t="s">
        <v>381</v>
      </c>
      <c r="J114" s="29" t="s">
        <v>643</v>
      </c>
    </row>
    <row r="115" ht="42" customHeight="1" spans="1:10">
      <c r="A115" s="140" t="s">
        <v>303</v>
      </c>
      <c r="B115" s="20" t="s">
        <v>640</v>
      </c>
      <c r="C115" s="20" t="s">
        <v>375</v>
      </c>
      <c r="D115" s="20" t="s">
        <v>386</v>
      </c>
      <c r="E115" s="29" t="s">
        <v>644</v>
      </c>
      <c r="F115" s="20" t="s">
        <v>378</v>
      </c>
      <c r="G115" s="29" t="s">
        <v>87</v>
      </c>
      <c r="H115" s="20" t="s">
        <v>389</v>
      </c>
      <c r="I115" s="20" t="s">
        <v>381</v>
      </c>
      <c r="J115" s="29" t="s">
        <v>645</v>
      </c>
    </row>
    <row r="116" ht="42" customHeight="1" spans="1:10">
      <c r="A116" s="140" t="s">
        <v>303</v>
      </c>
      <c r="B116" s="20" t="s">
        <v>640</v>
      </c>
      <c r="C116" s="20" t="s">
        <v>375</v>
      </c>
      <c r="D116" s="20" t="s">
        <v>391</v>
      </c>
      <c r="E116" s="29" t="s">
        <v>609</v>
      </c>
      <c r="F116" s="20" t="s">
        <v>393</v>
      </c>
      <c r="G116" s="29" t="s">
        <v>379</v>
      </c>
      <c r="H116" s="20" t="s">
        <v>394</v>
      </c>
      <c r="I116" s="20" t="s">
        <v>381</v>
      </c>
      <c r="J116" s="29" t="s">
        <v>646</v>
      </c>
    </row>
    <row r="117" ht="42" customHeight="1" spans="1:10">
      <c r="A117" s="140" t="s">
        <v>303</v>
      </c>
      <c r="B117" s="20" t="s">
        <v>640</v>
      </c>
      <c r="C117" s="20" t="s">
        <v>396</v>
      </c>
      <c r="D117" s="20" t="s">
        <v>438</v>
      </c>
      <c r="E117" s="29" t="s">
        <v>647</v>
      </c>
      <c r="F117" s="20" t="s">
        <v>378</v>
      </c>
      <c r="G117" s="29" t="s">
        <v>87</v>
      </c>
      <c r="H117" s="20" t="s">
        <v>389</v>
      </c>
      <c r="I117" s="20" t="s">
        <v>381</v>
      </c>
      <c r="J117" s="29" t="s">
        <v>648</v>
      </c>
    </row>
    <row r="118" ht="42" customHeight="1" spans="1:10">
      <c r="A118" s="140" t="s">
        <v>303</v>
      </c>
      <c r="B118" s="20" t="s">
        <v>640</v>
      </c>
      <c r="C118" s="20" t="s">
        <v>396</v>
      </c>
      <c r="D118" s="20" t="s">
        <v>397</v>
      </c>
      <c r="E118" s="29" t="s">
        <v>649</v>
      </c>
      <c r="F118" s="20" t="s">
        <v>378</v>
      </c>
      <c r="G118" s="29" t="s">
        <v>405</v>
      </c>
      <c r="H118" s="20" t="s">
        <v>389</v>
      </c>
      <c r="I118" s="20" t="s">
        <v>381</v>
      </c>
      <c r="J118" s="29" t="s">
        <v>650</v>
      </c>
    </row>
    <row r="119" ht="42" customHeight="1" spans="1:10">
      <c r="A119" s="140" t="s">
        <v>303</v>
      </c>
      <c r="B119" s="20" t="s">
        <v>640</v>
      </c>
      <c r="C119" s="20" t="s">
        <v>402</v>
      </c>
      <c r="D119" s="20" t="s">
        <v>403</v>
      </c>
      <c r="E119" s="29" t="s">
        <v>651</v>
      </c>
      <c r="F119" s="20" t="s">
        <v>393</v>
      </c>
      <c r="G119" s="29" t="s">
        <v>87</v>
      </c>
      <c r="H119" s="20" t="s">
        <v>389</v>
      </c>
      <c r="I119" s="20" t="s">
        <v>381</v>
      </c>
      <c r="J119" s="29" t="s">
        <v>652</v>
      </c>
    </row>
    <row r="120" ht="42" customHeight="1" spans="1:10">
      <c r="A120" s="140" t="s">
        <v>325</v>
      </c>
      <c r="B120" s="20" t="s">
        <v>653</v>
      </c>
      <c r="C120" s="20" t="s">
        <v>375</v>
      </c>
      <c r="D120" s="20" t="s">
        <v>376</v>
      </c>
      <c r="E120" s="29" t="s">
        <v>654</v>
      </c>
      <c r="F120" s="20" t="s">
        <v>378</v>
      </c>
      <c r="G120" s="29" t="s">
        <v>655</v>
      </c>
      <c r="H120" s="20" t="s">
        <v>656</v>
      </c>
      <c r="I120" s="20" t="s">
        <v>381</v>
      </c>
      <c r="J120" s="29" t="s">
        <v>657</v>
      </c>
    </row>
    <row r="121" ht="42" customHeight="1" spans="1:10">
      <c r="A121" s="140" t="s">
        <v>325</v>
      </c>
      <c r="B121" s="20" t="s">
        <v>653</v>
      </c>
      <c r="C121" s="20" t="s">
        <v>375</v>
      </c>
      <c r="D121" s="20" t="s">
        <v>386</v>
      </c>
      <c r="E121" s="29" t="s">
        <v>658</v>
      </c>
      <c r="F121" s="20" t="s">
        <v>378</v>
      </c>
      <c r="G121" s="29" t="s">
        <v>87</v>
      </c>
      <c r="H121" s="20" t="s">
        <v>389</v>
      </c>
      <c r="I121" s="20" t="s">
        <v>381</v>
      </c>
      <c r="J121" s="29" t="s">
        <v>659</v>
      </c>
    </row>
    <row r="122" ht="42" customHeight="1" spans="1:10">
      <c r="A122" s="140" t="s">
        <v>325</v>
      </c>
      <c r="B122" s="20" t="s">
        <v>653</v>
      </c>
      <c r="C122" s="20" t="s">
        <v>375</v>
      </c>
      <c r="D122" s="20" t="s">
        <v>391</v>
      </c>
      <c r="E122" s="29" t="s">
        <v>660</v>
      </c>
      <c r="F122" s="20" t="s">
        <v>393</v>
      </c>
      <c r="G122" s="29" t="s">
        <v>379</v>
      </c>
      <c r="H122" s="20" t="s">
        <v>394</v>
      </c>
      <c r="I122" s="20" t="s">
        <v>381</v>
      </c>
      <c r="J122" s="29" t="s">
        <v>661</v>
      </c>
    </row>
    <row r="123" ht="87" customHeight="1" spans="1:10">
      <c r="A123" s="140" t="s">
        <v>325</v>
      </c>
      <c r="B123" s="20" t="s">
        <v>653</v>
      </c>
      <c r="C123" s="20" t="s">
        <v>396</v>
      </c>
      <c r="D123" s="20" t="s">
        <v>438</v>
      </c>
      <c r="E123" s="29" t="s">
        <v>662</v>
      </c>
      <c r="F123" s="20" t="s">
        <v>378</v>
      </c>
      <c r="G123" s="29" t="s">
        <v>87</v>
      </c>
      <c r="H123" s="20" t="s">
        <v>389</v>
      </c>
      <c r="I123" s="20" t="s">
        <v>381</v>
      </c>
      <c r="J123" s="29" t="s">
        <v>663</v>
      </c>
    </row>
    <row r="124" ht="42" customHeight="1" spans="1:10">
      <c r="A124" s="140" t="s">
        <v>325</v>
      </c>
      <c r="B124" s="20" t="s">
        <v>653</v>
      </c>
      <c r="C124" s="20" t="s">
        <v>396</v>
      </c>
      <c r="D124" s="20" t="s">
        <v>397</v>
      </c>
      <c r="E124" s="29" t="s">
        <v>649</v>
      </c>
      <c r="F124" s="20" t="s">
        <v>378</v>
      </c>
      <c r="G124" s="29" t="s">
        <v>405</v>
      </c>
      <c r="H124" s="20" t="s">
        <v>389</v>
      </c>
      <c r="I124" s="20" t="s">
        <v>381</v>
      </c>
      <c r="J124" s="29" t="s">
        <v>650</v>
      </c>
    </row>
    <row r="125" ht="42" customHeight="1" spans="1:10">
      <c r="A125" s="140" t="s">
        <v>325</v>
      </c>
      <c r="B125" s="20" t="s">
        <v>653</v>
      </c>
      <c r="C125" s="20" t="s">
        <v>402</v>
      </c>
      <c r="D125" s="20" t="s">
        <v>403</v>
      </c>
      <c r="E125" s="29" t="s">
        <v>651</v>
      </c>
      <c r="F125" s="20" t="s">
        <v>393</v>
      </c>
      <c r="G125" s="29" t="s">
        <v>87</v>
      </c>
      <c r="H125" s="20" t="s">
        <v>389</v>
      </c>
      <c r="I125" s="20" t="s">
        <v>381</v>
      </c>
      <c r="J125" s="29" t="s">
        <v>652</v>
      </c>
    </row>
  </sheetData>
  <mergeCells count="42">
    <mergeCell ref="A2:J2"/>
    <mergeCell ref="A3:H3"/>
    <mergeCell ref="A8:A13"/>
    <mergeCell ref="A14:A21"/>
    <mergeCell ref="A22:A28"/>
    <mergeCell ref="A29:A33"/>
    <mergeCell ref="A34:A38"/>
    <mergeCell ref="A39:A43"/>
    <mergeCell ref="A44:A49"/>
    <mergeCell ref="A50:A54"/>
    <mergeCell ref="A55:A60"/>
    <mergeCell ref="A61:A66"/>
    <mergeCell ref="A67:A70"/>
    <mergeCell ref="A71:A75"/>
    <mergeCell ref="A76:A81"/>
    <mergeCell ref="A82:A87"/>
    <mergeCell ref="A88:A93"/>
    <mergeCell ref="A94:A100"/>
    <mergeCell ref="A101:A106"/>
    <mergeCell ref="A107:A113"/>
    <mergeCell ref="A114:A119"/>
    <mergeCell ref="A120:A125"/>
    <mergeCell ref="B8:B13"/>
    <mergeCell ref="B14:B21"/>
    <mergeCell ref="B22:B28"/>
    <mergeCell ref="B29:B33"/>
    <mergeCell ref="B34:B38"/>
    <mergeCell ref="B39:B43"/>
    <mergeCell ref="B44:B49"/>
    <mergeCell ref="B50:B54"/>
    <mergeCell ref="B55:B60"/>
    <mergeCell ref="B61:B66"/>
    <mergeCell ref="B67:B70"/>
    <mergeCell ref="B71:B75"/>
    <mergeCell ref="B76:B81"/>
    <mergeCell ref="B82:B87"/>
    <mergeCell ref="B88:B93"/>
    <mergeCell ref="B94:B100"/>
    <mergeCell ref="B101:B106"/>
    <mergeCell ref="B107:B113"/>
    <mergeCell ref="B114:B119"/>
    <mergeCell ref="B120:B12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2026-05-15T07:57:47Z</dcterms:created>
  <dcterms:modified xsi:type="dcterms:W3CDTF">2026-05-15T08:08:23Z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