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<sst xmlns="http://schemas.openxmlformats.org/spreadsheetml/2006/main" count="1350" uniqueCount="539">
  <si>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</si>
  <si>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</si>
  <si>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</si>
  <si>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</si>
  <si>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</si>
  <si>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</si>
  <si>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</si>
  <si>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</si>
  <si>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</si>
  <si>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</si>
  <si>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</si>
  <si>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</si>
  <si>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</si>
  <si>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</si>
  <si>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</si>
  <si>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</si>
  <si>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</si>
  <si>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</si>
  <si>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</si>
  <si>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</si>
  <si>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</si>
  <si>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</si>
  <si>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</si>
  <si>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</si>
  <si>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</si>
  <si>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</si>
  <si>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</si>
  <si>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</si>
  <si>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</si>
  <si>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</si>
  <si>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</si>
  <si>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</si>
  <si>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</si>
  <si>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</si>
  <si>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</si>
  <si>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</si>
  <si>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</si>
  <si>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</si>
  <si>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</si>
  <si>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</si>
  <si>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</si>
  <si>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</si>
  <si>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</si>
  <si>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</si>
  <si>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</si>
  <si>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</si>
  <si>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</si>
  <si>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</si>
  <si>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</si>
  <si>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</si>
  <si>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</si>
  <si>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</si>
  <si>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</si>
  <si>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</si>
  <si>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</si>
  <si>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</si>
  <si>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</si>
  <si>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</si>
  <si>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</si>
  <si>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</si>
  <si>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</si>
  <si>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</si>
  <si>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</si>
  <si>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</si>
  <si>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</si>
  <si>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</si>
  <si>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</si>
  <si>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</si>
  <si>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</si>
  <si>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禄劝彝族苗族自治县统计局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</si>
  <si>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</si>
  <si>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</si>
  <si>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</si>
  <si>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</si>
  <si>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</si>
  <si>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</si>
  <si>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</si>
  <si>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</si>
  <si>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</si>
  <si>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</si>
  <si>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</si>
  <si>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</si>
  <si>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</si>
  <si>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</si>
  <si>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</si>
  <si>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</si>
  <si>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</si>
  <si>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</si>
  <si>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</si>
  <si>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</si>
  <si>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</si>
  <si>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</si>
  <si>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</si>
  <si>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</si>
  <si>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</si>
  <si>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</si>
  <si>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</si>
  <si>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</si>
  <si>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</si>
  <si>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</si>
  <si>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</si>
  <si>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</si>
  <si>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2010505</t>
  </si>
  <si>
    <t>专项统计业务</t>
  </si>
  <si>
    <t>2010507</t>
  </si>
  <si>
    <t>专项普查活动</t>
  </si>
  <si>
    <t>2010508</t>
  </si>
  <si>
    <t>统计抽样调查</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</si>
  <si>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</si>
  <si>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</si>
  <si>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</si>
  <si>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</si>
  <si>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</si>
  <si>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</si>
  <si>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</si>
  <si>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</si>
  <si>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</si>
  <si>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</si>
  <si>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</si>
  <si>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</si>
  <si>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</si>
  <si>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</si>
  <si>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</si>
  <si>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</si>
  <si>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</si>
  <si>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</si>
  <si>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</si>
  <si>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</si>
  <si>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</si>
  <si>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</si>
  <si>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</si>
  <si>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</si>
  <si>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</si>
  <si>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</si>
  <si>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</si>
  <si>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</si>
  <si>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</si>
  <si>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</si>
  <si>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</si>
  <si>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2130111</t>
  </si>
  <si>
    <t>统计监测与信息服务</t>
  </si>
  <si>
    <t>221</t>
  </si>
  <si>
    <t>住房保障支出</t>
  </si>
  <si>
    <t>22102</t>
  </si>
  <si>
    <t>住房改革支出</t>
  </si>
  <si>
    <t>2210201</t>
  </si>
  <si>
    <t>住房公积金</t>
  </si>
  <si>
    <t>预算02-1表</t>
  </si>
  <si>
    <t>2026年部门财政拨款收支预算总表</t>
  </si>
  <si>
    <t>单位名称：禄劝彝族苗族自治县统计局</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</si>
  <si>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</si>
  <si>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</si>
  <si>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</si>
  <si>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</si>
  <si>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</si>
  <si>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</si>
  <si>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</si>
  <si>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</si>
  <si>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</si>
  <si>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</si>
  <si>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</si>
  <si>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</si>
  <si>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</si>
  <si>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</si>
  <si>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</si>
  <si>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</si>
  <si>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</si>
  <si>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</si>
  <si>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</si>
  <si>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</si>
  <si>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</si>
  <si>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</si>
  <si>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</si>
  <si>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</si>
  <si>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</si>
  <si>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</si>
  <si>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</si>
  <si>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</si>
  <si>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</si>
  <si>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</si>
  <si>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</si>
  <si>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</si>
  <si>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</si>
  <si>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</si>
  <si>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</si>
  <si>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</si>
  <si>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</si>
  <si>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</si>
  <si>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</si>
  <si>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</si>
  <si>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</si>
  <si>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</si>
  <si>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</si>
  <si>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</si>
  <si>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</si>
  <si>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</si>
  <si>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</si>
  <si>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</si>
  <si>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</si>
  <si>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</si>
  <si>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</si>
  <si>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</si>
  <si>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</si>
  <si>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</si>
  <si>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</si>
  <si>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</si>
  <si>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</si>
  <si>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</si>
  <si>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</si>
  <si>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</si>
  <si>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</si>
  <si>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</si>
  <si>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</si>
  <si>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</si>
  <si>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530128210000000000290</t>
  </si>
  <si>
    <t>行政基本工资</t>
  </si>
  <si>
    <t>基本工资</t>
  </si>
  <si>
    <t>530128210000000000291</t>
  </si>
  <si>
    <t>事业基本工资</t>
  </si>
  <si>
    <t>530128231100001424401</t>
  </si>
  <si>
    <t>行政津贴补贴</t>
  </si>
  <si>
    <t>津贴补贴</t>
  </si>
  <si>
    <t>530128231100001424429</t>
  </si>
  <si>
    <t>事业津贴补贴</t>
  </si>
  <si>
    <t>530128231100001424409</t>
  </si>
  <si>
    <t>行政年终一次性奖金</t>
  </si>
  <si>
    <t>奖金</t>
  </si>
  <si>
    <t>530128231100001424404</t>
  </si>
  <si>
    <t>事业年终一次性奖金</t>
  </si>
  <si>
    <t>530128231100001424400</t>
  </si>
  <si>
    <t>公务员基础绩效奖</t>
  </si>
  <si>
    <t>530128231100001424407</t>
  </si>
  <si>
    <t>奖励性绩效工资</t>
  </si>
  <si>
    <t>绩效工资</t>
  </si>
  <si>
    <t>基础性绩效工资</t>
  </si>
  <si>
    <t>530128231100001424402</t>
  </si>
  <si>
    <t>绩效考核奖励（2017提高部分）</t>
  </si>
  <si>
    <t xml:space="preserve"> 绩效工资</t>
  </si>
  <si>
    <t>530128210000000000299</t>
  </si>
  <si>
    <t>办公费</t>
  </si>
  <si>
    <t xml:space="preserve"> 办公费</t>
  </si>
  <si>
    <t>差旅费</t>
  </si>
  <si>
    <t xml:space="preserve"> 差旅费</t>
  </si>
  <si>
    <t>530128210000000000298</t>
  </si>
  <si>
    <t>行政工会经费</t>
  </si>
  <si>
    <t xml:space="preserve"> 工会经费</t>
  </si>
  <si>
    <t>事业工会经费</t>
  </si>
  <si>
    <t>530128210000000000296</t>
  </si>
  <si>
    <t>公务用车运行维护费</t>
  </si>
  <si>
    <t xml:space="preserve"> 公务用车运行维护费</t>
  </si>
  <si>
    <t>530128210000000000297</t>
  </si>
  <si>
    <t>公务交通补贴</t>
  </si>
  <si>
    <t xml:space="preserve"> 其他交通费用</t>
  </si>
  <si>
    <t>530128231100001424412</t>
  </si>
  <si>
    <t>机关单位基本养老保险缴费</t>
  </si>
  <si>
    <t xml:space="preserve"> 机关事业单位基本养老保险缴费</t>
  </si>
  <si>
    <t>事业单位基本养老保险缴费</t>
  </si>
  <si>
    <t>530128231100001424417</t>
  </si>
  <si>
    <t>事业职业年金缴费</t>
  </si>
  <si>
    <t xml:space="preserve"> 职业年金缴费</t>
  </si>
  <si>
    <t>530128231100001424411</t>
  </si>
  <si>
    <t>失业保险</t>
  </si>
  <si>
    <t xml:space="preserve"> 其他社会保障缴费</t>
  </si>
  <si>
    <t>530128231100001424434</t>
  </si>
  <si>
    <t>行政职工基本医疗保险缴费</t>
  </si>
  <si>
    <t xml:space="preserve"> 职工基本医疗保险缴费</t>
  </si>
  <si>
    <t>生育保险（行政）</t>
  </si>
  <si>
    <t>长护险（行政）</t>
  </si>
  <si>
    <t>事业职工基本医疗保险缴费</t>
  </si>
  <si>
    <t>生育保险（事业）</t>
  </si>
  <si>
    <t>长护险（事业）</t>
  </si>
  <si>
    <t>行政公务员医疗统筹</t>
  </si>
  <si>
    <t xml:space="preserve"> 公务员医疗补助缴费</t>
  </si>
  <si>
    <t>事业公务员医疗统筹</t>
  </si>
  <si>
    <t>530128231100001340629</t>
  </si>
  <si>
    <t>退休人员医疗保险及医疗统筹（行政）</t>
  </si>
  <si>
    <t>530128231100001424431</t>
  </si>
  <si>
    <t>行政工伤保险</t>
  </si>
  <si>
    <t>事业工伤保险</t>
  </si>
  <si>
    <t>行政重特病医疗统筹</t>
  </si>
  <si>
    <t>事业重特病医疗统筹</t>
  </si>
  <si>
    <t>530128210000000000293</t>
  </si>
  <si>
    <t>行政住房公积金</t>
  </si>
  <si>
    <t xml:space="preserve"> 住房公积金</t>
  </si>
  <si>
    <t>事业住房公积金</t>
  </si>
  <si>
    <t>预算05-1表</t>
  </si>
  <si>
    <t>项目分类</t>
  </si>
  <si>
    <t>项目单位</t>
  </si>
  <si>
    <t>经济科目编码</t>
  </si>
  <si>
    <t>经济科目名称</t>
  </si>
  <si>
    <t>本年拨款</t>
  </si>
  <si>
    <t>其中：本次下达</t>
  </si>
  <si>
    <t>专项业务类</t>
  </si>
  <si>
    <t>530128261100005234798</t>
  </si>
  <si>
    <t>粮食产粮大县工作经费</t>
  </si>
  <si>
    <t>530128251100004496266</t>
  </si>
  <si>
    <t>第四次全国农业普查经费</t>
  </si>
  <si>
    <t>530128231100001267497</t>
  </si>
  <si>
    <t>住户调查工作经费</t>
  </si>
  <si>
    <t>530128231100001267646</t>
  </si>
  <si>
    <t>粮食产量抽样调查工作经费</t>
  </si>
  <si>
    <t>530128241100002333737</t>
  </si>
  <si>
    <t>劳动力抽样调查经费</t>
  </si>
  <si>
    <t>530128241100002333798</t>
  </si>
  <si>
    <t>畜禽监测调查经费</t>
  </si>
  <si>
    <t>530128261100005035835</t>
  </si>
  <si>
    <t>限额以下企业抽样调查经费</t>
  </si>
  <si>
    <t>530128261100005095441</t>
  </si>
  <si>
    <t>遗属生活补助经费</t>
  </si>
  <si>
    <t xml:space="preserve"> 生活补助</t>
  </si>
  <si>
    <t>行政人员职业年金经费</t>
  </si>
  <si>
    <t>530128261100005094983</t>
  </si>
  <si>
    <t>统计局统计员补助经费</t>
  </si>
  <si>
    <t xml:space="preserve"> 其他工资福利支出</t>
  </si>
  <si>
    <t>530128231100002324639</t>
  </si>
  <si>
    <t>农业农村统计监测项目资金</t>
  </si>
  <si>
    <t>530128251100003723048</t>
  </si>
  <si>
    <t>单位自有资金</t>
  </si>
  <si>
    <t>预算05-2表</t>
  </si>
  <si>
    <t>项目年度绩效目标</t>
  </si>
  <si>
    <t>一级指标</t>
  </si>
  <si>
    <t>二级指标</t>
  </si>
  <si>
    <t>三级指标</t>
  </si>
  <si>
    <t>指标性质</t>
  </si>
  <si>
    <t>指标值</t>
  </si>
  <si>
    <t>度量单位</t>
  </si>
  <si>
    <t>指标属性</t>
  </si>
  <si>
    <t>指标内容</t>
  </si>
  <si>
    <t>单位名称、项目名称</t>
  </si>
  <si>
    <t>项目目标</t>
  </si>
  <si>
    <t>绩效指标值设定依据及数据来源</t>
  </si>
  <si>
    <t>完成产粮大县统计调查</t>
  </si>
  <si>
    <t>产出指标</t>
  </si>
  <si>
    <t>数量指标</t>
  </si>
  <si>
    <t>粮食产量抽样调查数</t>
  </si>
  <si>
    <t>&gt;=</t>
  </si>
  <si>
    <t>90</t>
  </si>
  <si>
    <t>户</t>
  </si>
  <si>
    <t>定量指标</t>
  </si>
  <si>
    <t>调查方案</t>
  </si>
  <si>
    <t>政策宣传次数</t>
  </si>
  <si>
    <t>次</t>
  </si>
  <si>
    <t>年初计划</t>
  </si>
  <si>
    <t>质量指标</t>
  </si>
  <si>
    <t>调查数据准确率</t>
  </si>
  <si>
    <t>%</t>
  </si>
  <si>
    <t>效益指标</t>
  </si>
  <si>
    <t>社会效益</t>
  </si>
  <si>
    <t>争取国家产粮大县奖励</t>
  </si>
  <si>
    <t>=</t>
  </si>
  <si>
    <t>完成</t>
  </si>
  <si>
    <t>定性指标</t>
  </si>
  <si>
    <t>满意度指标</t>
  </si>
  <si>
    <t>服务对象满意度</t>
  </si>
  <si>
    <t>调查对象满意度</t>
  </si>
  <si>
    <t>85</t>
  </si>
  <si>
    <t>调查问卷或电话回访</t>
  </si>
  <si>
    <t>发放遗属生活补助</t>
  </si>
  <si>
    <t>遗属人数</t>
  </si>
  <si>
    <t>1人</t>
  </si>
  <si>
    <t>人</t>
  </si>
  <si>
    <t>兑现准确率</t>
  </si>
  <si>
    <t>100</t>
  </si>
  <si>
    <t>按处发放</t>
  </si>
  <si>
    <t>时效指标</t>
  </si>
  <si>
    <t>发放及时率</t>
  </si>
  <si>
    <t>按月</t>
  </si>
  <si>
    <t>生活状况改善</t>
  </si>
  <si>
    <t>改善</t>
  </si>
  <si>
    <t>元</t>
  </si>
  <si>
    <t>受益对象满意度</t>
  </si>
  <si>
    <t>电话询问</t>
  </si>
  <si>
    <t>完成90个抽样样方的抽样调查。</t>
  </si>
  <si>
    <t>抽样调查样方数</t>
  </si>
  <si>
    <t>个（项）</t>
  </si>
  <si>
    <t>国家粮食产量抽样调查方案</t>
  </si>
  <si>
    <t>完成调查率</t>
  </si>
  <si>
    <t>样本数量</t>
  </si>
  <si>
    <t>按时上报调查数据</t>
  </si>
  <si>
    <t>是</t>
  </si>
  <si>
    <t>准确掌握全县主要农作物产量</t>
  </si>
  <si>
    <t>可持续影响</t>
  </si>
  <si>
    <t>上报准确率</t>
  </si>
  <si>
    <t>95</t>
  </si>
  <si>
    <t>上报调查数</t>
  </si>
  <si>
    <t>社会公众或服务对象对项目实施效策的满意程度</t>
  </si>
  <si>
    <t>调查</t>
  </si>
  <si>
    <t>劳动力调查6个点96户。</t>
  </si>
  <si>
    <t>调查户数量</t>
  </si>
  <si>
    <t>96</t>
  </si>
  <si>
    <t>差错率</t>
  </si>
  <si>
    <t>&lt;=</t>
  </si>
  <si>
    <t>上报时间</t>
  </si>
  <si>
    <t>按月上报</t>
  </si>
  <si>
    <t>月</t>
  </si>
  <si>
    <t>劳动力调查数据</t>
  </si>
  <si>
    <t>年</t>
  </si>
  <si>
    <t>调查问卷</t>
  </si>
  <si>
    <t>组织实施农林牧渔业、农业产值、农产品产量、农业产业化、工业、能源、社会、人口、劳资、科技、消费、价格、城镇劳动力、城镇就业、建筑业、固定资产投资、房地产开发、高新技术产业、省市级工业园区主要经济指标、批发和零售业、住宿和餐饮业、运输邮电业、其他服务业、服务业个体户、对外经济和旅游、民营经济、成品油流通、城市社会经济基本情况、全市社会经济基本情况、乡村社会经济、服务业财务、规模以下工业抽样、城镇和农村住户、经济社会重点问题等统计调查，收集、汇总、整理和提供统计数据。</t>
  </si>
  <si>
    <t>联网直报企业报送率</t>
  </si>
  <si>
    <t>设定依据：《国家统计局各专业统计报表制度规定》
数据来源：完成报送报表企业数量统计。</t>
  </si>
  <si>
    <t>依申请公开按时办结率</t>
  </si>
  <si>
    <t>设定依据：《政府信息公开工作规程》
数据来源：依申请公开件数统计。</t>
  </si>
  <si>
    <t>企业统计报表及时报送率</t>
  </si>
  <si>
    <t>设定依据：《项目支出绩效自评》、统计局工作职责。
数据来源：及时报送报表的企业数量统计。</t>
  </si>
  <si>
    <t>重要统计信息数量</t>
  </si>
  <si>
    <t>篇</t>
  </si>
  <si>
    <t>设定依据:统计局工作职能。
数据来源：重要统计信息数量统计。</t>
  </si>
  <si>
    <t>企业统计人员满意度</t>
  </si>
  <si>
    <t>85分</t>
  </si>
  <si>
    <t>设定依据：统计工作职责。
数据来源：问卷调查。</t>
  </si>
  <si>
    <t>围绕第四次全国农业普查主要工作环节，完成普查区划分、普查员选聘、培训，开展登记前摸底工作。</t>
  </si>
  <si>
    <t>选调调查员和调查员人数</t>
  </si>
  <si>
    <t>1500</t>
  </si>
  <si>
    <t>普查方案</t>
  </si>
  <si>
    <t>开展调查培训相关工作</t>
  </si>
  <si>
    <t>02</t>
  </si>
  <si>
    <t>第四次全国农业普查各阶段时间</t>
  </si>
  <si>
    <t>2026年12月31日</t>
  </si>
  <si>
    <t>年-月-日</t>
  </si>
  <si>
    <t>农业普查宣传活动次数</t>
  </si>
  <si>
    <t>农业普查宣传工作细则</t>
  </si>
  <si>
    <t>第四次全国农业普查培训参训人员满意度</t>
  </si>
  <si>
    <t>问卷</t>
  </si>
  <si>
    <t>支付城镇社区统计员补助</t>
  </si>
  <si>
    <t>城镇社区统计员人数</t>
  </si>
  <si>
    <t>城镇社区数量</t>
  </si>
  <si>
    <t>覆盖率</t>
  </si>
  <si>
    <t>按月发放</t>
  </si>
  <si>
    <t>统计能力提高</t>
  </si>
  <si>
    <t>提高</t>
  </si>
  <si>
    <t>统计工作完成情况</t>
  </si>
  <si>
    <t>统计员满意度</t>
  </si>
  <si>
    <t>问卷调查</t>
  </si>
  <si>
    <t>补2025年12月退休人员职业年金</t>
  </si>
  <si>
    <t>退休人数</t>
  </si>
  <si>
    <t>退休</t>
  </si>
  <si>
    <t>职业年金缴费率</t>
  </si>
  <si>
    <t>退休人员</t>
  </si>
  <si>
    <t>缴费时限</t>
  </si>
  <si>
    <t>按时缴费</t>
  </si>
  <si>
    <t xml:space="preserve"> 退休时间</t>
  </si>
  <si>
    <t>保证退休人员正常退休金</t>
  </si>
  <si>
    <t>退休人员满意度</t>
  </si>
  <si>
    <t>从限额以下零售业和餐饮业法人企业与个体经营户中抽选经营状况比较稳定、经营内容相对单一的单位作为样本开展调查。</t>
  </si>
  <si>
    <t>限额下企业样本数</t>
  </si>
  <si>
    <t>40</t>
  </si>
  <si>
    <t>国家抽样方案</t>
  </si>
  <si>
    <t>指标差错率</t>
  </si>
  <si>
    <t>上报平台审核差错</t>
  </si>
  <si>
    <t>按委时上报</t>
  </si>
  <si>
    <t>每个季度</t>
  </si>
  <si>
    <t>抽样调查方案</t>
  </si>
  <si>
    <t>提供GDP核算依据</t>
  </si>
  <si>
    <t>增速</t>
  </si>
  <si>
    <t>抽样调查</t>
  </si>
  <si>
    <t>开展畜禽监测调查</t>
  </si>
  <si>
    <t>26</t>
  </si>
  <si>
    <t>10%</t>
  </si>
  <si>
    <t>调查完成时间</t>
  </si>
  <si>
    <t>12月31日</t>
  </si>
  <si>
    <t>调查数据</t>
  </si>
  <si>
    <t>调查数据满意度</t>
  </si>
  <si>
    <t>完成全县110户城乡居民可支配收入调查.</t>
  </si>
  <si>
    <t>住户调查数量</t>
  </si>
  <si>
    <t>110</t>
  </si>
  <si>
    <t>调查样本</t>
  </si>
  <si>
    <t>调查覆盖率</t>
  </si>
  <si>
    <t>住户记帐是否符合方案要求</t>
  </si>
  <si>
    <t>住户上报记帐记录</t>
  </si>
  <si>
    <t>住户记帐是否按时上报</t>
  </si>
  <si>
    <t>准确掌握全县城乡居民收入构成</t>
  </si>
  <si>
    <t>调查户满意度</t>
  </si>
  <si>
    <t>预算06表</t>
  </si>
  <si>
    <t>政府性基金预算支出预算表</t>
  </si>
  <si>
    <t>单位名称：昆明市发展和改革委员会</t>
  </si>
  <si>
    <t>政府性基金预算支出</t>
  </si>
  <si>
    <t>备注：本单位本年度无政府性支出，故此表为空。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</si>
  <si>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</si>
  <si>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</si>
  <si>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</si>
  <si>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</si>
  <si>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</si>
  <si>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</si>
  <si>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</si>
  <si>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</si>
  <si>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</si>
  <si>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</si>
  <si>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</si>
  <si>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备注：本单位本年度无政府采购预算安排，故此表为空。</t>
  </si>
  <si>
    <t>预算08表</t>
  </si>
  <si>
    <t>政府购买服务项目</t>
  </si>
  <si>
    <t>政府购买服务指导性目录代码</t>
  </si>
  <si>
    <t>基本支出/项目支出</t>
  </si>
  <si>
    <t>所属服务类别</t>
  </si>
  <si>
    <t>所属服务领域</t>
  </si>
  <si>
    <t>购买内容简述</t>
  </si>
  <si>
    <t>备注：本单位本年度无政府购买服务预算安排，故此表为空。</t>
  </si>
  <si>
    <t>预算09-1表</t>
  </si>
  <si>
    <t>单位名称（项目）</t>
  </si>
  <si>
    <t>地区</t>
  </si>
  <si>
    <t>屏山街道</t>
  </si>
  <si>
    <t>崇德街道</t>
  </si>
  <si>
    <t>撒营盘镇</t>
  </si>
  <si>
    <t>转龙镇</t>
  </si>
  <si>
    <t>茂山镇</t>
  </si>
  <si>
    <t>团街镇</t>
  </si>
  <si>
    <t>中屏镇</t>
  </si>
  <si>
    <t>皎平渡镇</t>
  </si>
  <si>
    <t>乌东德镇</t>
  </si>
  <si>
    <t>翠华镇</t>
  </si>
  <si>
    <t>九龙镇</t>
  </si>
  <si>
    <t>云龙乡</t>
  </si>
  <si>
    <t>汤郎乡</t>
  </si>
  <si>
    <t>马鹿塘乡</t>
  </si>
  <si>
    <t>则黑乡</t>
  </si>
  <si>
    <t>乌蒙乡</t>
  </si>
  <si>
    <t>雪山乡</t>
  </si>
  <si>
    <t>备注：本单位本年度无对下转移支付预算安排，故此表为空。</t>
  </si>
  <si>
    <t>预算09-2表</t>
  </si>
  <si>
    <t xml:space="preserve">预算10表
</t>
  </si>
  <si>
    <t>资产类别</t>
  </si>
  <si>
    <t>资产分类代码.名称</t>
  </si>
  <si>
    <t>资产名称</t>
  </si>
  <si>
    <t>计量单位</t>
  </si>
  <si>
    <t>财政部门批复数（元）</t>
  </si>
  <si>
    <t>单价</t>
  </si>
  <si>
    <t>金额</t>
  </si>
  <si>
    <t>备注：本单位本年度无新增资产配置预算安排，故此表为空。</t>
  </si>
  <si>
    <t>预算11表</t>
  </si>
  <si>
    <t>2026年上级转移支付补助项目支出预算表</t>
  </si>
  <si>
    <t>上级补助</t>
  </si>
  <si>
    <t>注：本年度无上级转移支付补助项目支出预算，故此表为空。</t>
  </si>
  <si>
    <t>预算12表</t>
  </si>
  <si>
    <t>项目级次</t>
  </si>
  <si>
    <t>311 专项业务类</t>
  </si>
  <si>
    <t>第四次全国农业普查</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</si>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</sst>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0">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
      <color indexed="8"/>
      <name val="宋体"/>
      <charset val="134"/>
      <scheme val="minor"/>
    </font>
    <font>
      <sz val="11"/>
      <name val="宋体"/>
      <charset val="134"/>
    </font>
    <font>
      <sz val="10"/>
      <color rgb="FFFFFFFF"/>
      <name val="宋体"/>
      <charset val="134"/>
    </font>
    <font>
      <b/>
      <sz val="21"/>
      <color rgb="FF000000"/>
      <name val="宋体"/>
      <charset val="134"/>
    </font>
    <font>
      <sz val="10.5"/>
      <color rgb="FF000000"/>
      <name val="宋体"/>
      <charset val="134"/>
    </font>
    <font>
      <sz val="10"/>
      <color theme="1"/>
      <name val="宋体"/>
      <charset val="134"/>
      <scheme val="minor"/>
    </font>
    <font>
      <sz val="10"/>
      <color theme="1"/>
      <name val="宋体"/>
      <charset val="134"/>
    </font>
    <font>
      <b/>
      <sz val="18"/>
      <color rgb="FF000000"/>
      <name val="宋体"/>
      <charset val="134"/>
    </font>
    <font>
      <sz val="9.75"/>
      <color rgb="FF000000"/>
      <name val="SimSun"/>
      <charset val="134"/>
    </font>
    <font>
      <b/>
      <sz val="9"/>
      <color rgb="FF000000"/>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indexed="8"/>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4" borderId="20" applyNumberFormat="0" applyAlignment="0" applyProtection="0">
      <alignment vertical="center"/>
    </xf>
    <xf numFmtId="0" fontId="29" fillId="5" borderId="21" applyNumberFormat="0" applyAlignment="0" applyProtection="0">
      <alignment vertical="center"/>
    </xf>
    <xf numFmtId="0" fontId="30" fillId="5" borderId="20" applyNumberFormat="0" applyAlignment="0" applyProtection="0">
      <alignment vertical="center"/>
    </xf>
    <xf numFmtId="0" fontId="31" fillId="6" borderId="22" applyNumberFormat="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7">
      <alignment horizontal="right" vertical="center"/>
    </xf>
    <xf numFmtId="177" fontId="39" fillId="0" borderId="7">
      <alignment horizontal="right" vertical="center"/>
    </xf>
    <xf numFmtId="10" fontId="39" fillId="0" borderId="7">
      <alignment horizontal="right" vertical="center"/>
    </xf>
    <xf numFmtId="178" fontId="39" fillId="0" borderId="7">
      <alignment horizontal="right" vertical="center"/>
    </xf>
    <xf numFmtId="49" fontId="39" fillId="0" borderId="7">
      <alignment horizontal="left" vertical="center" wrapText="1"/>
    </xf>
    <xf numFmtId="178" fontId="39" fillId="0" borderId="7">
      <alignment horizontal="right" vertical="center"/>
    </xf>
    <xf numFmtId="179" fontId="39" fillId="0" borderId="7">
      <alignment horizontal="right" vertical="center"/>
    </xf>
    <xf numFmtId="180" fontId="39" fillId="0" borderId="7">
      <alignment horizontal="right" vertical="center"/>
    </xf>
    <xf numFmtId="0" fontId="39" fillId="0" borderId="0">
      <alignment vertical="top"/>
      <protection locked="0"/>
    </xf>
  </cellStyleXfs>
  <cellXfs count="22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Border="1" applyAlignment="1">
      <alignment horizontal="left"/>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9" fillId="0" borderId="9" xfId="0" applyFont="1" applyFill="1" applyBorder="1" applyAlignment="1">
      <alignment horizontal="center" vertical="center"/>
    </xf>
    <xf numFmtId="0" fontId="1" fillId="0" borderId="2" xfId="0" applyFont="1" applyBorder="1" applyAlignment="1">
      <alignment horizontal="center" vertical="center"/>
    </xf>
    <xf numFmtId="0" fontId="4" fillId="0" borderId="7" xfId="57" applyFont="1" applyFill="1" applyBorder="1" applyAlignment="1" applyProtection="1">
      <alignment horizontal="center" vertical="center"/>
    </xf>
    <xf numFmtId="0" fontId="10" fillId="0" borderId="2" xfId="57" applyFont="1" applyFill="1" applyBorder="1" applyAlignment="1" applyProtection="1">
      <alignment horizontal="center" vertical="center"/>
    </xf>
    <xf numFmtId="178" fontId="5" fillId="0" borderId="7" xfId="0" applyNumberFormat="1" applyFont="1" applyBorder="1" applyAlignment="1">
      <alignment horizontal="right" vertical="center"/>
    </xf>
    <xf numFmtId="0" fontId="4" fillId="0" borderId="4"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Border="1" applyAlignment="1">
      <alignment wrapText="1"/>
    </xf>
    <xf numFmtId="0" fontId="1" fillId="0" borderId="7" xfId="0" applyFont="1" applyBorder="1" applyAlignment="1">
      <alignment horizontal="center" vertical="center" wrapText="1"/>
    </xf>
    <xf numFmtId="49" fontId="13" fillId="0" borderId="7" xfId="53" applyFont="1" applyAlignment="1">
      <alignment horizontal="center" vertical="center" wrapText="1"/>
    </xf>
    <xf numFmtId="49" fontId="13" fillId="0" borderId="7" xfId="53" applyFont="1" applyBorder="1" applyAlignment="1">
      <alignment horizontal="center" vertical="center" wrapText="1"/>
    </xf>
    <xf numFmtId="49" fontId="13" fillId="0" borderId="7" xfId="53" applyFont="1">
      <alignment horizontal="left" vertical="center" wrapText="1"/>
    </xf>
    <xf numFmtId="49" fontId="13" fillId="0" borderId="7" xfId="53" applyFont="1" applyBorder="1" applyAlignment="1">
      <alignment horizontal="center" vertical="center" wrapText="1"/>
    </xf>
    <xf numFmtId="49" fontId="13" fillId="0" borderId="7" xfId="53" applyFont="1" applyBorder="1" applyAlignment="1">
      <alignment horizontal="center" vertical="center" wrapText="1"/>
    </xf>
    <xf numFmtId="49" fontId="13" fillId="0" borderId="7" xfId="53" applyFont="1" applyAlignment="1">
      <alignment horizontal="center" vertical="center" wrapText="1"/>
    </xf>
    <xf numFmtId="49" fontId="13" fillId="0" borderId="7" xfId="53" applyFont="1" applyAlignment="1">
      <alignment horizontal="left" vertical="center" wrapText="1"/>
    </xf>
    <xf numFmtId="0" fontId="14" fillId="0" borderId="0" xfId="0" applyFont="1" applyBorder="1"/>
    <xf numFmtId="0" fontId="1" fillId="0" borderId="0" xfId="0" applyFont="1" applyBorder="1" applyAlignment="1">
      <alignment vertical="top"/>
    </xf>
    <xf numFmtId="0" fontId="1" fillId="0" borderId="7" xfId="0" applyFont="1" applyBorder="1" applyAlignment="1">
      <alignment vertical="center" wrapText="1"/>
    </xf>
    <xf numFmtId="0" fontId="14" fillId="0" borderId="15" xfId="0" applyFont="1" applyFill="1" applyBorder="1" applyAlignment="1">
      <alignment horizontal="left" vertical="center"/>
    </xf>
    <xf numFmtId="0" fontId="1" fillId="0" borderId="7" xfId="0" applyFont="1" applyBorder="1" applyAlignment="1">
      <alignment horizontal="left" vertical="center" wrapText="1"/>
    </xf>
    <xf numFmtId="0" fontId="1" fillId="0" borderId="7" xfId="0" applyFont="1" applyBorder="1" applyAlignment="1">
      <alignment horizontal="left" vertical="center"/>
    </xf>
    <xf numFmtId="0" fontId="1" fillId="0" borderId="3" xfId="0" applyFont="1" applyBorder="1" applyAlignment="1">
      <alignment horizontal="left" vertical="center"/>
    </xf>
    <xf numFmtId="0" fontId="1" fillId="2" borderId="4" xfId="0" applyFont="1" applyFill="1" applyBorder="1" applyAlignment="1">
      <alignment horizontal="lef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4" fontId="14" fillId="0" borderId="15" xfId="0" applyNumberFormat="1" applyFont="1" applyFill="1" applyBorder="1" applyAlignment="1">
      <alignment horizontal="right" vertical="center"/>
    </xf>
    <xf numFmtId="178" fontId="15" fillId="0" borderId="7" xfId="0" applyNumberFormat="1" applyFont="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78" fontId="5" fillId="0" borderId="7" xfId="54" applyFont="1">
      <alignment horizontal="righ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0" fillId="0" borderId="15" xfId="0" applyNumberFormat="1" applyFont="1" applyFill="1" applyBorder="1" applyAlignment="1">
      <alignment horizontal="right" vertical="center"/>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indent="1"/>
    </xf>
    <xf numFmtId="0" fontId="2" fillId="0" borderId="7" xfId="0" applyFont="1" applyFill="1" applyBorder="1" applyAlignment="1" applyProtection="1">
      <alignment horizontal="left" vertical="center" wrapText="1" indent="2"/>
    </xf>
    <xf numFmtId="0" fontId="1" fillId="0" borderId="4"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17"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178" fontId="2" fillId="0" borderId="7" xfId="54" applyFont="1">
      <alignment horizontal="right" vertical="center"/>
    </xf>
    <xf numFmtId="178" fontId="5" fillId="0" borderId="4" xfId="54" applyFont="1" applyBorder="1">
      <alignment horizontal="right" vertical="center"/>
    </xf>
    <xf numFmtId="0" fontId="18" fillId="0" borderId="7"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17" fillId="2" borderId="1"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2" borderId="6" xfId="0" applyFont="1" applyFill="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178" fontId="5" fillId="0" borderId="6" xfId="54" applyFont="1" applyBorder="1">
      <alignment horizontal="righ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178" fontId="2" fillId="0" borderId="7" xfId="0" applyNumberFormat="1" applyFont="1" applyFill="1" applyBorder="1" applyAlignment="1" applyProtection="1">
      <alignment horizontal="right" vertical="center"/>
    </xf>
    <xf numFmtId="0" fontId="2" fillId="0" borderId="7" xfId="0" applyFont="1" applyBorder="1" applyAlignment="1" applyProtection="1">
      <alignment vertical="center"/>
      <protection locked="0"/>
    </xf>
    <xf numFmtId="181" fontId="19" fillId="0" borderId="15" xfId="0" applyNumberFormat="1" applyFont="1" applyFill="1" applyBorder="1" applyAlignment="1">
      <alignment horizontal="right" vertical="center"/>
    </xf>
    <xf numFmtId="0" fontId="7" fillId="2" borderId="0" xfId="0" applyFont="1" applyFill="1" applyBorder="1" applyAlignment="1" applyProtection="1" quotePrefix="1">
      <alignment horizontal="center" vertical="center" wrapText="1"/>
      <protection locked="0"/>
    </xf>
    <xf numFmtId="0" fontId="0" fillId="0" borderId="15" xfId="0" applyFont="1" applyFill="1" applyBorder="1" applyAlignment="1" quotePrefix="1">
      <alignment horizontal="left" vertical="center"/>
    </xf>
    <xf numFmtId="0" fontId="1" fillId="0" borderId="7" xfId="0" applyFont="1" applyBorder="1" applyAlignment="1" quotePrefix="1">
      <alignment horizontal="left" vertical="center" wrapText="1"/>
    </xf>
    <xf numFmtId="0" fontId="1" fillId="0" borderId="7" xfId="0" applyFont="1" applyBorder="1" applyAlignment="1" quotePrefix="1">
      <alignmen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topLeftCell="A10" workbookViewId="0">
      <selection activeCell="H17" sqref="H17"/>
    </sheetView>
  </sheetViews>
  <sheetFormatPr defaultColWidth="8.575" defaultRowHeight="12.75" customHeight="1" outlineLevelCol="3"/>
  <cols>
    <col min="1" max="4" width="41" customWidth="1"/>
  </cols>
  <sheetData>
    <row r="1" ht="15" customHeight="1" spans="1:4">
      <c r="A1" s="45"/>
      <c r="B1" s="45"/>
      <c r="C1" s="45"/>
      <c r="D1" s="62" t="s">
        <v>0</v>
      </c>
    </row>
    <row r="2" ht="41.25" customHeight="1" spans="1:1">
      <c r="A2" s="40" t="str">
        <f>"2026"&amp;"年部门财务收支预算总表"</f>
        <v>2026年部门财务收支预算总表</v>
      </c>
    </row>
    <row r="3" ht="17.25" customHeight="1" spans="1:4">
      <c r="A3" s="43" t="str">
        <f>"单位名称："&amp;"禄劝彝族苗族自治县统计局"</f>
        <v>单位名称：禄劝彝族苗族自治县统计局</v>
      </c>
      <c r="B3" s="217"/>
      <c r="D3" s="157" t="s">
        <v>1</v>
      </c>
    </row>
    <row r="4" ht="23.25" customHeight="1" spans="1:4">
      <c r="A4" s="184" t="s">
        <v>2</v>
      </c>
      <c r="B4" s="185"/>
      <c r="C4" s="184" t="s">
        <v>3</v>
      </c>
      <c r="D4" s="185"/>
    </row>
    <row r="5" ht="24" customHeight="1" spans="1:4">
      <c r="A5" s="184" t="s">
        <v>4</v>
      </c>
      <c r="B5" s="184" t="s">
        <v>5</v>
      </c>
      <c r="C5" s="184" t="s">
        <v>6</v>
      </c>
      <c r="D5" s="184" t="s">
        <v>5</v>
      </c>
    </row>
    <row r="6" ht="17.25" customHeight="1" spans="1:4">
      <c r="A6" s="186" t="s">
        <v>7</v>
      </c>
      <c r="B6" s="187">
        <v>8128777</v>
      </c>
      <c r="C6" s="186" t="s">
        <v>8</v>
      </c>
      <c r="D6" s="218">
        <v>7918649</v>
      </c>
    </row>
    <row r="7" ht="17.25" customHeight="1" spans="1:4">
      <c r="A7" s="186" t="s">
        <v>9</v>
      </c>
      <c r="B7" s="80"/>
      <c r="C7" s="186" t="s">
        <v>10</v>
      </c>
      <c r="D7" s="80"/>
    </row>
    <row r="8" ht="17.25" customHeight="1" spans="1:4">
      <c r="A8" s="186" t="s">
        <v>11</v>
      </c>
      <c r="B8" s="80"/>
      <c r="C8" s="219" t="s">
        <v>12</v>
      </c>
      <c r="D8" s="80"/>
    </row>
    <row r="9" ht="17.25" customHeight="1" spans="1:4">
      <c r="A9" s="186" t="s">
        <v>13</v>
      </c>
      <c r="B9" s="80"/>
      <c r="C9" s="219" t="s">
        <v>14</v>
      </c>
      <c r="D9" s="80"/>
    </row>
    <row r="10" ht="17.25" customHeight="1" spans="1:4">
      <c r="A10" s="186" t="s">
        <v>15</v>
      </c>
      <c r="B10" s="187">
        <v>1350000</v>
      </c>
      <c r="C10" s="219" t="s">
        <v>16</v>
      </c>
      <c r="D10" s="80"/>
    </row>
    <row r="11" ht="17.25" customHeight="1" spans="1:4">
      <c r="A11" s="186" t="s">
        <v>17</v>
      </c>
      <c r="B11" s="80"/>
      <c r="C11" s="219" t="s">
        <v>18</v>
      </c>
      <c r="D11" s="80"/>
    </row>
    <row r="12" ht="17.25" customHeight="1" spans="1:4">
      <c r="A12" s="186" t="s">
        <v>19</v>
      </c>
      <c r="B12" s="80"/>
      <c r="C12" s="30" t="s">
        <v>20</v>
      </c>
      <c r="D12" s="80"/>
    </row>
    <row r="13" ht="17.25" customHeight="1" spans="1:4">
      <c r="A13" s="186" t="s">
        <v>21</v>
      </c>
      <c r="B13" s="80"/>
      <c r="C13" s="30" t="s">
        <v>22</v>
      </c>
      <c r="D13" s="218">
        <v>818390.04</v>
      </c>
    </row>
    <row r="14" ht="17.25" customHeight="1" spans="1:4">
      <c r="A14" s="186" t="s">
        <v>23</v>
      </c>
      <c r="B14" s="80"/>
      <c r="C14" s="30" t="s">
        <v>24</v>
      </c>
      <c r="D14" s="218">
        <v>515270.32</v>
      </c>
    </row>
    <row r="15" ht="17.25" customHeight="1" spans="1:4">
      <c r="A15" s="186" t="s">
        <v>25</v>
      </c>
      <c r="B15" s="187">
        <v>1350000</v>
      </c>
      <c r="C15" s="30" t="s">
        <v>26</v>
      </c>
      <c r="D15" s="80"/>
    </row>
    <row r="16" ht="17.25" customHeight="1" spans="1:4">
      <c r="A16" s="162"/>
      <c r="B16" s="80"/>
      <c r="C16" s="30" t="s">
        <v>27</v>
      </c>
      <c r="D16" s="80"/>
    </row>
    <row r="17" ht="17.25" customHeight="1" spans="1:4">
      <c r="A17" s="189"/>
      <c r="B17" s="80"/>
      <c r="C17" s="30" t="s">
        <v>28</v>
      </c>
      <c r="D17" s="218">
        <v>260</v>
      </c>
    </row>
    <row r="18" ht="17.25" customHeight="1" spans="1:4">
      <c r="A18" s="189"/>
      <c r="B18" s="80"/>
      <c r="C18" s="30" t="s">
        <v>29</v>
      </c>
      <c r="D18" s="80"/>
    </row>
    <row r="19" ht="17.25" customHeight="1" spans="1:4">
      <c r="A19" s="189"/>
      <c r="B19" s="80"/>
      <c r="C19" s="30" t="s">
        <v>30</v>
      </c>
      <c r="D19" s="80"/>
    </row>
    <row r="20" ht="17.25" customHeight="1" spans="1:4">
      <c r="A20" s="189"/>
      <c r="B20" s="80"/>
      <c r="C20" s="30" t="s">
        <v>31</v>
      </c>
      <c r="D20" s="80"/>
    </row>
    <row r="21" ht="17.25" customHeight="1" spans="1:4">
      <c r="A21" s="189"/>
      <c r="B21" s="80"/>
      <c r="C21" s="30" t="s">
        <v>32</v>
      </c>
      <c r="D21" s="80"/>
    </row>
    <row r="22" ht="17.25" customHeight="1" spans="1:4">
      <c r="A22" s="189"/>
      <c r="B22" s="80"/>
      <c r="C22" s="30" t="s">
        <v>33</v>
      </c>
      <c r="D22" s="80"/>
    </row>
    <row r="23" ht="17.25" customHeight="1" spans="1:4">
      <c r="A23" s="189"/>
      <c r="B23" s="80"/>
      <c r="C23" s="30" t="s">
        <v>34</v>
      </c>
      <c r="D23" s="80"/>
    </row>
    <row r="24" ht="17.25" customHeight="1" spans="1:4">
      <c r="A24" s="189"/>
      <c r="B24" s="80"/>
      <c r="C24" s="30" t="s">
        <v>35</v>
      </c>
      <c r="D24" s="218">
        <v>434069.64</v>
      </c>
    </row>
    <row r="25" ht="17.25" customHeight="1" spans="1:4">
      <c r="A25" s="189"/>
      <c r="B25" s="80"/>
      <c r="C25" s="30" t="s">
        <v>36</v>
      </c>
      <c r="D25" s="80"/>
    </row>
    <row r="26" ht="17.25" customHeight="1" spans="1:4">
      <c r="A26" s="189"/>
      <c r="B26" s="80"/>
      <c r="C26" s="162" t="s">
        <v>37</v>
      </c>
      <c r="D26" s="80"/>
    </row>
    <row r="27" ht="17.25" customHeight="1" spans="1:4">
      <c r="A27" s="189"/>
      <c r="B27" s="80"/>
      <c r="C27" s="30" t="s">
        <v>38</v>
      </c>
      <c r="D27" s="80"/>
    </row>
    <row r="28" ht="16.5" customHeight="1" spans="1:4">
      <c r="A28" s="189"/>
      <c r="B28" s="80"/>
      <c r="C28" s="30" t="s">
        <v>39</v>
      </c>
      <c r="D28" s="80"/>
    </row>
    <row r="29" ht="16.5" customHeight="1" spans="1:4">
      <c r="A29" s="189"/>
      <c r="B29" s="80"/>
      <c r="C29" s="162" t="s">
        <v>40</v>
      </c>
      <c r="D29" s="80"/>
    </row>
    <row r="30" ht="17.25" customHeight="1" spans="1:4">
      <c r="A30" s="189"/>
      <c r="B30" s="80"/>
      <c r="C30" s="162" t="s">
        <v>41</v>
      </c>
      <c r="D30" s="80"/>
    </row>
    <row r="31" ht="17.25" customHeight="1" spans="1:4">
      <c r="A31" s="189"/>
      <c r="B31" s="80"/>
      <c r="C31" s="30" t="s">
        <v>42</v>
      </c>
      <c r="D31" s="80"/>
    </row>
    <row r="32" ht="16.5" customHeight="1" spans="1:4">
      <c r="A32" s="189" t="s">
        <v>43</v>
      </c>
      <c r="B32" s="220">
        <v>9478777</v>
      </c>
      <c r="C32" s="189" t="s">
        <v>44</v>
      </c>
      <c r="D32" s="218">
        <v>9686639</v>
      </c>
    </row>
    <row r="33" ht="16.5" customHeight="1" spans="1:4">
      <c r="A33" s="162" t="s">
        <v>45</v>
      </c>
      <c r="B33" s="80"/>
      <c r="C33" s="162" t="s">
        <v>46</v>
      </c>
      <c r="D33" s="80"/>
    </row>
    <row r="34" ht="16.5" customHeight="1" spans="1:4">
      <c r="A34" s="30" t="s">
        <v>47</v>
      </c>
      <c r="B34" s="80">
        <v>207862</v>
      </c>
      <c r="C34" s="30" t="s">
        <v>47</v>
      </c>
      <c r="D34" s="80"/>
    </row>
    <row r="35" ht="16.5" customHeight="1" spans="1:4">
      <c r="A35" s="30" t="s">
        <v>48</v>
      </c>
      <c r="B35" s="80"/>
      <c r="C35" s="30" t="s">
        <v>49</v>
      </c>
      <c r="D35" s="80"/>
    </row>
    <row r="36" ht="16.5" customHeight="1" spans="1:4">
      <c r="A36" s="190" t="s">
        <v>50</v>
      </c>
      <c r="B36" s="187">
        <v>9686639</v>
      </c>
      <c r="C36" s="190" t="s">
        <v>51</v>
      </c>
      <c r="D36" s="218">
        <v>9686639</v>
      </c>
    </row>
  </sheetData>
  <mergeCells count="4">
    <mergeCell ref="A2:D2"/>
    <mergeCell ref="A3:B3"/>
    <mergeCell ref="A4:B4"/>
    <mergeCell ref="C4:D4"/>
  </mergeCells>
  <printOptions horizontalCentered="1"/>
  <pageMargins left="0.96" right="0.96" top="0.72" bottom="0.72" header="0" footer="0"/>
  <pageSetup paperSize="9" scale="75"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17" t="s">
        <v>473</v>
      </c>
    </row>
    <row r="2" ht="42" customHeight="1" spans="1:6">
      <c r="A2" s="121" t="str">
        <f>"2026"&amp;"年部门政府性基金预算支出预算表"</f>
        <v>2026年部门政府性基金预算支出预算表</v>
      </c>
      <c r="B2" s="121" t="s">
        <v>474</v>
      </c>
      <c r="C2" s="122"/>
      <c r="D2" s="123"/>
      <c r="E2" s="123"/>
      <c r="F2" s="123"/>
    </row>
    <row r="3" ht="13.5" customHeight="1" spans="1:6">
      <c r="A3" s="4" t="str">
        <f>"单位名称："&amp;"禄劝彝族苗族自治县统计局"</f>
        <v>单位名称：禄劝彝族苗族自治县统计局</v>
      </c>
      <c r="B3" s="4" t="s">
        <v>475</v>
      </c>
      <c r="C3" s="118"/>
      <c r="D3" s="120"/>
      <c r="E3" s="120"/>
      <c r="F3" s="117" t="s">
        <v>1</v>
      </c>
    </row>
    <row r="4" ht="19.5" customHeight="1" spans="1:6">
      <c r="A4" s="124" t="s">
        <v>197</v>
      </c>
      <c r="B4" s="125" t="s">
        <v>71</v>
      </c>
      <c r="C4" s="124" t="s">
        <v>72</v>
      </c>
      <c r="D4" s="10" t="s">
        <v>476</v>
      </c>
      <c r="E4" s="11"/>
      <c r="F4" s="12"/>
    </row>
    <row r="5" ht="18.75" customHeight="1" spans="1:6">
      <c r="A5" s="126"/>
      <c r="B5" s="127"/>
      <c r="C5" s="126"/>
      <c r="D5" s="15" t="s">
        <v>55</v>
      </c>
      <c r="E5" s="10" t="s">
        <v>74</v>
      </c>
      <c r="F5" s="15" t="s">
        <v>75</v>
      </c>
    </row>
    <row r="6" ht="18.75" customHeight="1" spans="1:6">
      <c r="A6" s="66">
        <v>1</v>
      </c>
      <c r="B6" s="128" t="s">
        <v>82</v>
      </c>
      <c r="C6" s="66">
        <v>3</v>
      </c>
      <c r="D6" s="129">
        <v>4</v>
      </c>
      <c r="E6" s="129">
        <v>5</v>
      </c>
      <c r="F6" s="129">
        <v>6</v>
      </c>
    </row>
    <row r="7" ht="21" customHeight="1" spans="1:6">
      <c r="A7" s="20"/>
      <c r="B7" s="20"/>
      <c r="C7" s="20"/>
      <c r="D7" s="80"/>
      <c r="E7" s="80"/>
      <c r="F7" s="80"/>
    </row>
    <row r="8" ht="21" customHeight="1" spans="1:6">
      <c r="A8" s="20"/>
      <c r="B8" s="20"/>
      <c r="C8" s="20"/>
      <c r="D8" s="80"/>
      <c r="E8" s="80"/>
      <c r="F8" s="80"/>
    </row>
    <row r="9" ht="21" customHeight="1" spans="1:6">
      <c r="A9" s="22"/>
      <c r="B9" s="130"/>
      <c r="C9" s="130"/>
      <c r="D9" s="80"/>
      <c r="E9" s="80"/>
      <c r="F9" s="80"/>
    </row>
    <row r="10" ht="21" customHeight="1" spans="1:6">
      <c r="A10" s="22"/>
      <c r="B10" s="131"/>
      <c r="C10" s="131"/>
      <c r="D10" s="80"/>
      <c r="E10" s="80"/>
      <c r="F10" s="80"/>
    </row>
    <row r="11" ht="18.75" customHeight="1" spans="1:6">
      <c r="A11" s="132" t="s">
        <v>187</v>
      </c>
      <c r="B11" s="132" t="s">
        <v>187</v>
      </c>
      <c r="C11" s="133" t="s">
        <v>187</v>
      </c>
      <c r="D11" s="80"/>
      <c r="E11" s="80"/>
      <c r="F11" s="80">
        <v>0</v>
      </c>
    </row>
    <row r="12" customHeight="1" spans="1:1">
      <c r="A12" t="s">
        <v>477</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3" sqref="A3:H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2"/>
      <c r="C1" s="82"/>
      <c r="R1" s="2"/>
      <c r="S1" s="2" t="s">
        <v>478</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7" t="str">
        <f>"单位名称："&amp;"禄劝彝族苗族自治县统计局"</f>
        <v>单位名称：禄劝彝族苗族自治县统计局</v>
      </c>
      <c r="B3" s="84"/>
      <c r="C3" s="84"/>
      <c r="D3" s="6"/>
      <c r="E3" s="6"/>
      <c r="F3" s="6"/>
      <c r="G3" s="6"/>
      <c r="H3" s="6"/>
      <c r="I3" s="6"/>
      <c r="J3" s="6"/>
      <c r="K3" s="6"/>
      <c r="L3" s="6"/>
      <c r="R3" s="7"/>
      <c r="S3" s="117" t="s">
        <v>1</v>
      </c>
    </row>
    <row r="4" ht="15.75" customHeight="1" spans="1:19">
      <c r="A4" s="9" t="s">
        <v>196</v>
      </c>
      <c r="B4" s="85" t="s">
        <v>197</v>
      </c>
      <c r="C4" s="85" t="s">
        <v>479</v>
      </c>
      <c r="D4" s="86" t="s">
        <v>480</v>
      </c>
      <c r="E4" s="86" t="s">
        <v>481</v>
      </c>
      <c r="F4" s="86" t="s">
        <v>482</v>
      </c>
      <c r="G4" s="86" t="s">
        <v>483</v>
      </c>
      <c r="H4" s="86" t="s">
        <v>484</v>
      </c>
      <c r="I4" s="96" t="s">
        <v>204</v>
      </c>
      <c r="J4" s="96"/>
      <c r="K4" s="96"/>
      <c r="L4" s="96"/>
      <c r="M4" s="97"/>
      <c r="N4" s="96"/>
      <c r="O4" s="96"/>
      <c r="P4" s="104"/>
      <c r="Q4" s="96"/>
      <c r="R4" s="97"/>
      <c r="S4" s="81"/>
    </row>
    <row r="5" ht="17.25" customHeight="1" spans="1:19">
      <c r="A5" s="14"/>
      <c r="B5" s="87"/>
      <c r="C5" s="87"/>
      <c r="D5" s="88"/>
      <c r="E5" s="88"/>
      <c r="F5" s="88"/>
      <c r="G5" s="88"/>
      <c r="H5" s="88"/>
      <c r="I5" s="88" t="s">
        <v>55</v>
      </c>
      <c r="J5" s="88" t="s">
        <v>58</v>
      </c>
      <c r="K5" s="88" t="s">
        <v>485</v>
      </c>
      <c r="L5" s="88" t="s">
        <v>486</v>
      </c>
      <c r="M5" s="98" t="s">
        <v>487</v>
      </c>
      <c r="N5" s="99" t="s">
        <v>488</v>
      </c>
      <c r="O5" s="99"/>
      <c r="P5" s="105"/>
      <c r="Q5" s="99"/>
      <c r="R5" s="106"/>
      <c r="S5" s="89"/>
    </row>
    <row r="6" ht="54" customHeight="1" spans="1:19">
      <c r="A6" s="17"/>
      <c r="B6" s="89"/>
      <c r="C6" s="89"/>
      <c r="D6" s="90"/>
      <c r="E6" s="90"/>
      <c r="F6" s="90"/>
      <c r="G6" s="90"/>
      <c r="H6" s="90"/>
      <c r="I6" s="90"/>
      <c r="J6" s="90" t="s">
        <v>57</v>
      </c>
      <c r="K6" s="90"/>
      <c r="L6" s="90"/>
      <c r="M6" s="100"/>
      <c r="N6" s="90" t="s">
        <v>57</v>
      </c>
      <c r="O6" s="90" t="s">
        <v>64</v>
      </c>
      <c r="P6" s="89" t="s">
        <v>65</v>
      </c>
      <c r="Q6" s="90" t="s">
        <v>66</v>
      </c>
      <c r="R6" s="100" t="s">
        <v>67</v>
      </c>
      <c r="S6" s="89" t="s">
        <v>68</v>
      </c>
    </row>
    <row r="7" ht="18" customHeight="1" spans="1:19">
      <c r="A7" s="108">
        <v>1</v>
      </c>
      <c r="B7" s="108" t="s">
        <v>82</v>
      </c>
      <c r="C7" s="109">
        <v>3</v>
      </c>
      <c r="D7" s="109">
        <v>4</v>
      </c>
      <c r="E7" s="108">
        <v>5</v>
      </c>
      <c r="F7" s="108">
        <v>6</v>
      </c>
      <c r="G7" s="108">
        <v>7</v>
      </c>
      <c r="H7" s="108">
        <v>8</v>
      </c>
      <c r="I7" s="108">
        <v>9</v>
      </c>
      <c r="J7" s="108">
        <v>10</v>
      </c>
      <c r="K7" s="108">
        <v>11</v>
      </c>
      <c r="L7" s="108">
        <v>12</v>
      </c>
      <c r="M7" s="108">
        <v>13</v>
      </c>
      <c r="N7" s="108">
        <v>14</v>
      </c>
      <c r="O7" s="108">
        <v>15</v>
      </c>
      <c r="P7" s="108">
        <v>16</v>
      </c>
      <c r="Q7" s="108">
        <v>17</v>
      </c>
      <c r="R7" s="108">
        <v>18</v>
      </c>
      <c r="S7" s="108">
        <v>19</v>
      </c>
    </row>
    <row r="8" ht="21" customHeight="1" spans="1:19">
      <c r="A8" s="110"/>
      <c r="B8" s="111"/>
      <c r="C8" s="111"/>
      <c r="D8" s="112"/>
      <c r="E8" s="112"/>
      <c r="F8" s="112"/>
      <c r="G8" s="113"/>
      <c r="H8" s="80"/>
      <c r="I8" s="80"/>
      <c r="J8" s="80"/>
      <c r="K8" s="80"/>
      <c r="L8" s="80"/>
      <c r="M8" s="80"/>
      <c r="N8" s="80"/>
      <c r="O8" s="80"/>
      <c r="P8" s="80"/>
      <c r="Q8" s="80"/>
      <c r="R8" s="80"/>
      <c r="S8" s="80"/>
    </row>
    <row r="9" ht="21" customHeight="1" spans="1:19">
      <c r="A9" s="91" t="s">
        <v>187</v>
      </c>
      <c r="B9" s="92"/>
      <c r="C9" s="92"/>
      <c r="D9" s="93"/>
      <c r="E9" s="93"/>
      <c r="F9" s="93"/>
      <c r="G9" s="114"/>
      <c r="H9" s="80"/>
      <c r="I9" s="80"/>
      <c r="J9" s="80"/>
      <c r="K9" s="80"/>
      <c r="L9" s="80"/>
      <c r="M9" s="80"/>
      <c r="N9" s="80"/>
      <c r="O9" s="80"/>
      <c r="P9" s="80"/>
      <c r="Q9" s="80"/>
      <c r="R9" s="80"/>
      <c r="S9" s="80"/>
    </row>
    <row r="10" ht="21" customHeight="1" spans="1:19">
      <c r="A10" s="107" t="s">
        <v>489</v>
      </c>
      <c r="B10" s="4"/>
      <c r="C10" s="4"/>
      <c r="D10" s="107"/>
      <c r="E10" s="107"/>
      <c r="F10" s="107"/>
      <c r="G10" s="115"/>
      <c r="H10" s="116"/>
      <c r="I10" s="116"/>
      <c r="J10" s="116"/>
      <c r="K10" s="116"/>
      <c r="L10" s="116"/>
      <c r="M10" s="116"/>
      <c r="N10" s="116"/>
      <c r="O10" s="116"/>
      <c r="P10" s="116"/>
      <c r="Q10" s="116"/>
      <c r="R10" s="116"/>
      <c r="S10" s="116"/>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3" sqref="A3:I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2"/>
      <c r="C1" s="82"/>
      <c r="D1" s="82"/>
      <c r="E1" s="82"/>
      <c r="F1" s="82"/>
      <c r="G1" s="82"/>
      <c r="H1" s="74"/>
      <c r="I1" s="74"/>
      <c r="J1" s="74"/>
      <c r="K1" s="74"/>
      <c r="L1" s="74"/>
      <c r="M1" s="74"/>
      <c r="N1" s="94"/>
      <c r="O1" s="74"/>
      <c r="P1" s="74"/>
      <c r="Q1" s="82"/>
      <c r="R1" s="74"/>
      <c r="S1" s="102"/>
      <c r="T1" s="102" t="s">
        <v>490</v>
      </c>
    </row>
    <row r="2" ht="41.25" customHeight="1" spans="1:20">
      <c r="A2" s="70" t="str">
        <f>"2026"&amp;"年部门政府购买服务预算表"</f>
        <v>2026年部门政府购买服务预算表</v>
      </c>
      <c r="B2" s="64"/>
      <c r="C2" s="64"/>
      <c r="D2" s="64"/>
      <c r="E2" s="64"/>
      <c r="F2" s="64"/>
      <c r="G2" s="64"/>
      <c r="H2" s="83"/>
      <c r="I2" s="83"/>
      <c r="J2" s="83"/>
      <c r="K2" s="83"/>
      <c r="L2" s="83"/>
      <c r="M2" s="83"/>
      <c r="N2" s="95"/>
      <c r="O2" s="83"/>
      <c r="P2" s="83"/>
      <c r="Q2" s="64"/>
      <c r="R2" s="83"/>
      <c r="S2" s="95"/>
      <c r="T2" s="64"/>
    </row>
    <row r="3" ht="22.5" customHeight="1" spans="1:20">
      <c r="A3" s="71" t="str">
        <f>"单位名称："&amp;"禄劝彝族苗族自治县统计局"</f>
        <v>单位名称：禄劝彝族苗族自治县统计局</v>
      </c>
      <c r="B3" s="84"/>
      <c r="C3" s="84"/>
      <c r="D3" s="84"/>
      <c r="E3" s="84"/>
      <c r="F3" s="84"/>
      <c r="G3" s="84"/>
      <c r="H3" s="72"/>
      <c r="I3" s="72"/>
      <c r="J3" s="72"/>
      <c r="K3" s="72"/>
      <c r="L3" s="72"/>
      <c r="M3" s="72"/>
      <c r="N3" s="94"/>
      <c r="O3" s="74"/>
      <c r="P3" s="74"/>
      <c r="Q3" s="82"/>
      <c r="R3" s="74"/>
      <c r="S3" s="103"/>
      <c r="T3" s="102" t="s">
        <v>1</v>
      </c>
    </row>
    <row r="4" ht="24" customHeight="1" spans="1:20">
      <c r="A4" s="9" t="s">
        <v>196</v>
      </c>
      <c r="B4" s="85" t="s">
        <v>197</v>
      </c>
      <c r="C4" s="85" t="s">
        <v>479</v>
      </c>
      <c r="D4" s="85" t="s">
        <v>491</v>
      </c>
      <c r="E4" s="85" t="s">
        <v>492</v>
      </c>
      <c r="F4" s="85" t="s">
        <v>493</v>
      </c>
      <c r="G4" s="85" t="s">
        <v>494</v>
      </c>
      <c r="H4" s="86" t="s">
        <v>495</v>
      </c>
      <c r="I4" s="86" t="s">
        <v>496</v>
      </c>
      <c r="J4" s="96" t="s">
        <v>204</v>
      </c>
      <c r="K4" s="96"/>
      <c r="L4" s="96"/>
      <c r="M4" s="96"/>
      <c r="N4" s="97"/>
      <c r="O4" s="96"/>
      <c r="P4" s="96"/>
      <c r="Q4" s="104"/>
      <c r="R4" s="96"/>
      <c r="S4" s="97"/>
      <c r="T4" s="81"/>
    </row>
    <row r="5" ht="24" customHeight="1" spans="1:20">
      <c r="A5" s="14"/>
      <c r="B5" s="87"/>
      <c r="C5" s="87"/>
      <c r="D5" s="87"/>
      <c r="E5" s="87"/>
      <c r="F5" s="87"/>
      <c r="G5" s="87"/>
      <c r="H5" s="88"/>
      <c r="I5" s="88"/>
      <c r="J5" s="88" t="s">
        <v>55</v>
      </c>
      <c r="K5" s="88" t="s">
        <v>58</v>
      </c>
      <c r="L5" s="88" t="s">
        <v>485</v>
      </c>
      <c r="M5" s="88" t="s">
        <v>486</v>
      </c>
      <c r="N5" s="98" t="s">
        <v>487</v>
      </c>
      <c r="O5" s="99" t="s">
        <v>488</v>
      </c>
      <c r="P5" s="99"/>
      <c r="Q5" s="105"/>
      <c r="R5" s="99"/>
      <c r="S5" s="106"/>
      <c r="T5" s="89"/>
    </row>
    <row r="6" ht="54" customHeight="1" spans="1:20">
      <c r="A6" s="17"/>
      <c r="B6" s="89"/>
      <c r="C6" s="89"/>
      <c r="D6" s="89"/>
      <c r="E6" s="89"/>
      <c r="F6" s="89"/>
      <c r="G6" s="89"/>
      <c r="H6" s="90"/>
      <c r="I6" s="90"/>
      <c r="J6" s="90"/>
      <c r="K6" s="90" t="s">
        <v>57</v>
      </c>
      <c r="L6" s="90"/>
      <c r="M6" s="90"/>
      <c r="N6" s="100"/>
      <c r="O6" s="90" t="s">
        <v>57</v>
      </c>
      <c r="P6" s="90" t="s">
        <v>64</v>
      </c>
      <c r="Q6" s="89" t="s">
        <v>65</v>
      </c>
      <c r="R6" s="90" t="s">
        <v>66</v>
      </c>
      <c r="S6" s="100" t="s">
        <v>67</v>
      </c>
      <c r="T6" s="89" t="s">
        <v>68</v>
      </c>
    </row>
    <row r="7" ht="17.25" customHeight="1" spans="1:20">
      <c r="A7" s="18">
        <v>1</v>
      </c>
      <c r="B7" s="89">
        <v>2</v>
      </c>
      <c r="C7" s="18">
        <v>3</v>
      </c>
      <c r="D7" s="18">
        <v>4</v>
      </c>
      <c r="E7" s="89">
        <v>5</v>
      </c>
      <c r="F7" s="18">
        <v>6</v>
      </c>
      <c r="G7" s="18">
        <v>7</v>
      </c>
      <c r="H7" s="89">
        <v>8</v>
      </c>
      <c r="I7" s="18">
        <v>9</v>
      </c>
      <c r="J7" s="18">
        <v>10</v>
      </c>
      <c r="K7" s="89">
        <v>11</v>
      </c>
      <c r="L7" s="18">
        <v>12</v>
      </c>
      <c r="M7" s="18">
        <v>13</v>
      </c>
      <c r="N7" s="89">
        <v>14</v>
      </c>
      <c r="O7" s="18">
        <v>15</v>
      </c>
      <c r="P7" s="18">
        <v>16</v>
      </c>
      <c r="Q7" s="89">
        <v>17</v>
      </c>
      <c r="R7" s="18">
        <v>18</v>
      </c>
      <c r="S7" s="18">
        <v>19</v>
      </c>
      <c r="T7" s="18">
        <v>20</v>
      </c>
    </row>
    <row r="8" ht="21" customHeight="1" spans="1:20">
      <c r="A8" s="22"/>
      <c r="B8" s="22"/>
      <c r="C8" s="22"/>
      <c r="D8" s="22"/>
      <c r="E8" s="22"/>
      <c r="F8" s="22"/>
      <c r="G8" s="22"/>
      <c r="H8" s="22"/>
      <c r="I8" s="22"/>
      <c r="J8" s="80"/>
      <c r="K8" s="80"/>
      <c r="L8" s="80"/>
      <c r="M8" s="80"/>
      <c r="N8" s="80"/>
      <c r="O8" s="80"/>
      <c r="P8" s="80"/>
      <c r="Q8" s="80"/>
      <c r="R8" s="80"/>
      <c r="S8" s="80"/>
      <c r="T8" s="80"/>
    </row>
    <row r="9" ht="21" customHeight="1" spans="1:20">
      <c r="A9" s="91" t="s">
        <v>187</v>
      </c>
      <c r="B9" s="92"/>
      <c r="C9" s="92"/>
      <c r="D9" s="92"/>
      <c r="E9" s="92"/>
      <c r="F9" s="92"/>
      <c r="G9" s="92"/>
      <c r="H9" s="93"/>
      <c r="I9" s="101"/>
      <c r="J9" s="80"/>
      <c r="K9" s="80"/>
      <c r="L9" s="80"/>
      <c r="M9" s="80"/>
      <c r="N9" s="80"/>
      <c r="O9" s="80"/>
      <c r="P9" s="80"/>
      <c r="Q9" s="80"/>
      <c r="R9" s="80"/>
      <c r="S9" s="80"/>
      <c r="T9" s="80"/>
    </row>
    <row r="10" customHeight="1" spans="1:1">
      <c r="A10" t="s">
        <v>497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U9"/>
  <sheetViews>
    <sheetView showZeros="0" topLeftCell="B1" workbookViewId="0">
      <selection activeCell="G25" sqref="G25"/>
    </sheetView>
  </sheetViews>
  <sheetFormatPr defaultColWidth="9.14166666666667" defaultRowHeight="14.25" customHeight="1"/>
  <cols>
    <col min="1" max="1" width="37.7083333333333" customWidth="1"/>
    <col min="2" max="21" width="20" customWidth="1"/>
  </cols>
  <sheetData>
    <row r="1" ht="17.25" customHeight="1" spans="4:21">
      <c r="D1" s="69"/>
      <c r="U1" s="2" t="s">
        <v>498</v>
      </c>
    </row>
    <row r="2" ht="41.25" customHeight="1" spans="1:21">
      <c r="A2" s="70" t="str">
        <f>"2026"&amp;"年对下转移支付预算表"</f>
        <v>2026年对下转移支付预算表</v>
      </c>
      <c r="B2" s="3"/>
      <c r="C2" s="3"/>
      <c r="D2" s="3"/>
      <c r="E2" s="3"/>
      <c r="F2" s="3"/>
      <c r="G2" s="3"/>
      <c r="H2" s="3"/>
      <c r="I2" s="3"/>
      <c r="J2" s="3"/>
      <c r="K2" s="3"/>
      <c r="L2" s="3"/>
      <c r="M2" s="3"/>
      <c r="N2" s="3"/>
      <c r="O2" s="3"/>
      <c r="P2" s="3"/>
      <c r="Q2" s="3"/>
      <c r="R2" s="3"/>
      <c r="S2" s="3"/>
      <c r="T2" s="3"/>
      <c r="U2" s="64"/>
    </row>
    <row r="3" ht="18" customHeight="1" spans="1:21">
      <c r="A3" s="71" t="str">
        <f>"单位名称："&amp;"禄劝彝族苗族自治县统计局"</f>
        <v>单位名称：禄劝彝族苗族自治县统计局</v>
      </c>
      <c r="B3" s="72"/>
      <c r="C3" s="72"/>
      <c r="D3" s="73"/>
      <c r="E3" s="74"/>
      <c r="F3" s="74"/>
      <c r="G3" s="74"/>
      <c r="H3" s="74"/>
      <c r="I3" s="74"/>
      <c r="U3" s="7" t="s">
        <v>1</v>
      </c>
    </row>
    <row r="4" ht="19.5" customHeight="1" spans="1:21">
      <c r="A4" s="26" t="s">
        <v>499</v>
      </c>
      <c r="B4" s="10" t="s">
        <v>204</v>
      </c>
      <c r="C4" s="11"/>
      <c r="D4" s="11"/>
      <c r="E4" s="10" t="s">
        <v>500</v>
      </c>
      <c r="F4" s="11"/>
      <c r="G4" s="11"/>
      <c r="H4" s="11"/>
      <c r="I4" s="11"/>
      <c r="J4" s="11"/>
      <c r="K4" s="11"/>
      <c r="L4" s="11"/>
      <c r="M4" s="11"/>
      <c r="N4" s="11"/>
      <c r="O4" s="11"/>
      <c r="P4" s="11"/>
      <c r="Q4" s="11"/>
      <c r="R4" s="11"/>
      <c r="S4" s="11"/>
      <c r="T4" s="11"/>
      <c r="U4" s="81"/>
    </row>
    <row r="5" ht="40.5" customHeight="1" spans="1:21">
      <c r="A5" s="18"/>
      <c r="B5" s="27" t="s">
        <v>55</v>
      </c>
      <c r="C5" s="9" t="s">
        <v>58</v>
      </c>
      <c r="D5" s="75" t="s">
        <v>485</v>
      </c>
      <c r="E5" s="76" t="s">
        <v>501</v>
      </c>
      <c r="F5" s="76" t="s">
        <v>502</v>
      </c>
      <c r="G5" s="76" t="s">
        <v>503</v>
      </c>
      <c r="H5" s="76" t="s">
        <v>504</v>
      </c>
      <c r="I5" s="76" t="s">
        <v>505</v>
      </c>
      <c r="J5" s="76" t="s">
        <v>506</v>
      </c>
      <c r="K5" s="76" t="s">
        <v>507</v>
      </c>
      <c r="L5" s="76" t="s">
        <v>508</v>
      </c>
      <c r="M5" s="76" t="s">
        <v>509</v>
      </c>
      <c r="N5" s="76" t="s">
        <v>510</v>
      </c>
      <c r="O5" s="76" t="s">
        <v>511</v>
      </c>
      <c r="P5" s="76" t="s">
        <v>512</v>
      </c>
      <c r="Q5" s="76" t="s">
        <v>513</v>
      </c>
      <c r="R5" s="76" t="s">
        <v>514</v>
      </c>
      <c r="S5" s="76" t="s">
        <v>515</v>
      </c>
      <c r="T5" s="76" t="s">
        <v>516</v>
      </c>
      <c r="U5" s="76" t="s">
        <v>517</v>
      </c>
    </row>
    <row r="6" ht="19.5" customHeight="1" spans="1:21">
      <c r="A6" s="19">
        <v>1</v>
      </c>
      <c r="B6" s="19">
        <v>2</v>
      </c>
      <c r="C6" s="19">
        <v>3</v>
      </c>
      <c r="D6" s="77">
        <v>4</v>
      </c>
      <c r="E6" s="78">
        <v>5</v>
      </c>
      <c r="F6" s="78">
        <v>6</v>
      </c>
      <c r="G6" s="78">
        <v>7</v>
      </c>
      <c r="H6" s="79">
        <v>8</v>
      </c>
      <c r="I6" s="78">
        <v>9</v>
      </c>
      <c r="J6" s="78">
        <v>10</v>
      </c>
      <c r="K6" s="78">
        <v>11</v>
      </c>
      <c r="L6" s="79">
        <v>12</v>
      </c>
      <c r="M6" s="78">
        <v>13</v>
      </c>
      <c r="N6" s="78">
        <v>14</v>
      </c>
      <c r="O6" s="78">
        <v>15</v>
      </c>
      <c r="P6" s="79">
        <v>16</v>
      </c>
      <c r="Q6" s="78">
        <v>17</v>
      </c>
      <c r="R6" s="78">
        <v>18</v>
      </c>
      <c r="S6" s="78">
        <v>19</v>
      </c>
      <c r="T6" s="79">
        <v>20</v>
      </c>
      <c r="U6" s="35">
        <v>21</v>
      </c>
    </row>
    <row r="7" ht="19.5" customHeight="1" spans="1:21">
      <c r="A7" s="28"/>
      <c r="B7" s="80"/>
      <c r="C7" s="80"/>
      <c r="D7" s="80"/>
      <c r="E7" s="80"/>
      <c r="F7" s="80"/>
      <c r="G7" s="80"/>
      <c r="H7" s="80"/>
      <c r="I7" s="80"/>
      <c r="J7" s="80"/>
      <c r="K7" s="80"/>
      <c r="L7" s="80"/>
      <c r="M7" s="80"/>
      <c r="N7" s="80"/>
      <c r="O7" s="80"/>
      <c r="P7" s="80"/>
      <c r="Q7" s="80"/>
      <c r="R7" s="80"/>
      <c r="S7" s="80"/>
      <c r="T7" s="80"/>
      <c r="U7" s="80"/>
    </row>
    <row r="8" ht="19.5" customHeight="1" spans="1:21">
      <c r="A8" s="67"/>
      <c r="B8" s="80"/>
      <c r="C8" s="80"/>
      <c r="D8" s="80"/>
      <c r="E8" s="80"/>
      <c r="F8" s="80"/>
      <c r="G8" s="80"/>
      <c r="H8" s="80"/>
      <c r="I8" s="80"/>
      <c r="J8" s="80"/>
      <c r="K8" s="80"/>
      <c r="L8" s="80"/>
      <c r="M8" s="80"/>
      <c r="N8" s="80"/>
      <c r="O8" s="80"/>
      <c r="P8" s="80"/>
      <c r="Q8" s="80"/>
      <c r="R8" s="80"/>
      <c r="S8" s="80"/>
      <c r="T8" s="80"/>
      <c r="U8" s="80"/>
    </row>
    <row r="9" customHeight="1" spans="1:1">
      <c r="A9" t="s">
        <v>518</v>
      </c>
    </row>
  </sheetData>
  <mergeCells count="5">
    <mergeCell ref="A2:U2"/>
    <mergeCell ref="A3:I3"/>
    <mergeCell ref="B4:D4"/>
    <mergeCell ref="E4:U4"/>
    <mergeCell ref="A4:A5"/>
  </mergeCells>
  <printOptions horizontalCentered="1"/>
  <pageMargins left="0.96" right="0.96" top="0.72" bottom="0.72" header="0" footer="0"/>
  <pageSetup paperSize="9" scale="2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22" sqref="C2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519</v>
      </c>
    </row>
    <row r="2" ht="41.25" customHeight="1" spans="1:10">
      <c r="A2" s="63" t="str">
        <f>"2026"&amp;"年对下转移支付绩效目标表"</f>
        <v>2026年对下转移支付绩效目标表</v>
      </c>
      <c r="B2" s="3"/>
      <c r="C2" s="3"/>
      <c r="D2" s="3"/>
      <c r="E2" s="3"/>
      <c r="F2" s="64"/>
      <c r="G2" s="3"/>
      <c r="H2" s="64"/>
      <c r="I2" s="64"/>
      <c r="J2" s="3"/>
    </row>
    <row r="3" ht="17.25" customHeight="1" spans="1:1">
      <c r="A3" s="4" t="str">
        <f>"单位名称："&amp;"禄劝彝族苗族自治县统计局"</f>
        <v>单位名称：禄劝彝族苗族自治县统计局</v>
      </c>
    </row>
    <row r="4" ht="44.25" customHeight="1" spans="1:10">
      <c r="A4" s="65" t="s">
        <v>499</v>
      </c>
      <c r="B4" s="65" t="s">
        <v>319</v>
      </c>
      <c r="C4" s="65" t="s">
        <v>320</v>
      </c>
      <c r="D4" s="65" t="s">
        <v>321</v>
      </c>
      <c r="E4" s="65" t="s">
        <v>322</v>
      </c>
      <c r="F4" s="66" t="s">
        <v>323</v>
      </c>
      <c r="G4" s="65" t="s">
        <v>324</v>
      </c>
      <c r="H4" s="66" t="s">
        <v>325</v>
      </c>
      <c r="I4" s="66" t="s">
        <v>326</v>
      </c>
      <c r="J4" s="65" t="s">
        <v>327</v>
      </c>
    </row>
    <row r="5" ht="14.25" customHeight="1" spans="1:10">
      <c r="A5" s="65">
        <v>1</v>
      </c>
      <c r="B5" s="65">
        <v>2</v>
      </c>
      <c r="C5" s="65">
        <v>3</v>
      </c>
      <c r="D5" s="65">
        <v>4</v>
      </c>
      <c r="E5" s="65">
        <v>5</v>
      </c>
      <c r="F5" s="66">
        <v>6</v>
      </c>
      <c r="G5" s="65">
        <v>7</v>
      </c>
      <c r="H5" s="66">
        <v>8</v>
      </c>
      <c r="I5" s="66">
        <v>9</v>
      </c>
      <c r="J5" s="65">
        <v>10</v>
      </c>
    </row>
    <row r="6" ht="42" customHeight="1" spans="1:10">
      <c r="A6" s="28"/>
      <c r="B6" s="67"/>
      <c r="C6" s="67"/>
      <c r="D6" s="67"/>
      <c r="E6" s="53"/>
      <c r="F6" s="68"/>
      <c r="G6" s="53"/>
      <c r="H6" s="68"/>
      <c r="I6" s="68"/>
      <c r="J6" s="53"/>
    </row>
    <row r="7" ht="42" customHeight="1" spans="1:10">
      <c r="A7" s="28"/>
      <c r="B7" s="20"/>
      <c r="C7" s="20"/>
      <c r="D7" s="20"/>
      <c r="E7" s="28"/>
      <c r="F7" s="20"/>
      <c r="G7" s="28"/>
      <c r="H7" s="20"/>
      <c r="I7" s="20"/>
      <c r="J7" s="28"/>
    </row>
    <row r="8" customHeight="1" spans="1:1">
      <c r="A8" t="s">
        <v>518</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3" sqref="A3:C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520</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"单位名称："&amp;"禄劝彝族苗族自治县统计局"</f>
        <v>单位名称：禄劝彝族苗族自治县统计局</v>
      </c>
      <c r="B3" s="44"/>
      <c r="C3" s="44"/>
      <c r="D3" s="45"/>
      <c r="F3" s="42"/>
      <c r="G3" s="41"/>
      <c r="H3" s="41"/>
      <c r="I3" s="62" t="s">
        <v>1</v>
      </c>
    </row>
    <row r="4" ht="28.5" customHeight="1" spans="1:9">
      <c r="A4" s="46" t="s">
        <v>196</v>
      </c>
      <c r="B4" s="47" t="s">
        <v>197</v>
      </c>
      <c r="C4" s="48" t="s">
        <v>521</v>
      </c>
      <c r="D4" s="46" t="s">
        <v>522</v>
      </c>
      <c r="E4" s="46" t="s">
        <v>523</v>
      </c>
      <c r="F4" s="46" t="s">
        <v>524</v>
      </c>
      <c r="G4" s="47" t="s">
        <v>525</v>
      </c>
      <c r="H4" s="35"/>
      <c r="I4" s="46"/>
    </row>
    <row r="5" ht="21" customHeight="1" spans="1:9">
      <c r="A5" s="48"/>
      <c r="B5" s="49"/>
      <c r="C5" s="49"/>
      <c r="D5" s="50"/>
      <c r="E5" s="49"/>
      <c r="F5" s="49"/>
      <c r="G5" s="47" t="s">
        <v>483</v>
      </c>
      <c r="H5" s="47" t="s">
        <v>526</v>
      </c>
      <c r="I5" s="47" t="s">
        <v>527</v>
      </c>
    </row>
    <row r="6" ht="17.25" customHeight="1" spans="1:9">
      <c r="A6" s="51" t="s">
        <v>81</v>
      </c>
      <c r="B6" s="52" t="s">
        <v>82</v>
      </c>
      <c r="C6" s="51" t="s">
        <v>83</v>
      </c>
      <c r="D6" s="53" t="s">
        <v>84</v>
      </c>
      <c r="E6" s="51" t="s">
        <v>85</v>
      </c>
      <c r="F6" s="52" t="s">
        <v>86</v>
      </c>
      <c r="G6" s="54" t="s">
        <v>87</v>
      </c>
      <c r="H6" s="53" t="s">
        <v>88</v>
      </c>
      <c r="I6" s="53">
        <v>9</v>
      </c>
    </row>
    <row r="7" ht="19.5" customHeight="1" spans="1:9">
      <c r="A7" s="55"/>
      <c r="B7" s="30"/>
      <c r="C7" s="30"/>
      <c r="D7" s="28"/>
      <c r="E7" s="20"/>
      <c r="F7" s="54"/>
      <c r="G7" s="56"/>
      <c r="H7" s="57"/>
      <c r="I7" s="57"/>
    </row>
    <row r="8" ht="19.5" customHeight="1" spans="1:9">
      <c r="A8" s="58" t="s">
        <v>55</v>
      </c>
      <c r="B8" s="59"/>
      <c r="C8" s="59"/>
      <c r="D8" s="60"/>
      <c r="E8" s="61"/>
      <c r="F8" s="61"/>
      <c r="G8" s="56"/>
      <c r="H8" s="57"/>
      <c r="I8" s="57"/>
    </row>
    <row r="9" customHeight="1" spans="1:1">
      <c r="A9" t="s">
        <v>528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4" sqref="$A14:$XFD2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529</v>
      </c>
    </row>
    <row r="2" ht="41.25" customHeight="1" spans="1:11">
      <c r="A2" s="3" t="s">
        <v>530</v>
      </c>
      <c r="B2" s="3"/>
      <c r="C2" s="3"/>
      <c r="D2" s="3"/>
      <c r="E2" s="3"/>
      <c r="F2" s="3"/>
      <c r="G2" s="3"/>
      <c r="H2" s="3"/>
      <c r="I2" s="3"/>
      <c r="J2" s="3"/>
      <c r="K2" s="3"/>
    </row>
    <row r="3" ht="13.5" customHeight="1" spans="1:11">
      <c r="A3" s="4" t="str">
        <f>"单位名称："&amp;"禄劝彝族苗族自治县统计局"</f>
        <v>单位名称：禄劝彝族苗族自治县统计局</v>
      </c>
      <c r="B3" s="5"/>
      <c r="C3" s="5"/>
      <c r="D3" s="5"/>
      <c r="E3" s="5"/>
      <c r="F3" s="5"/>
      <c r="G3" s="5"/>
      <c r="H3" s="6"/>
      <c r="I3" s="6"/>
      <c r="J3" s="6"/>
      <c r="K3" s="7" t="s">
        <v>1</v>
      </c>
    </row>
    <row r="4" ht="21.75" customHeight="1" spans="1:11">
      <c r="A4" s="8" t="s">
        <v>286</v>
      </c>
      <c r="B4" s="8" t="s">
        <v>199</v>
      </c>
      <c r="C4" s="8" t="s">
        <v>287</v>
      </c>
      <c r="D4" s="9" t="s">
        <v>200</v>
      </c>
      <c r="E4" s="9" t="s">
        <v>201</v>
      </c>
      <c r="F4" s="9" t="s">
        <v>288</v>
      </c>
      <c r="G4" s="9" t="s">
        <v>289</v>
      </c>
      <c r="H4" s="26" t="s">
        <v>55</v>
      </c>
      <c r="I4" s="10" t="s">
        <v>531</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8"/>
      <c r="B8" s="20"/>
      <c r="C8" s="28"/>
      <c r="D8" s="28"/>
      <c r="E8" s="28"/>
      <c r="F8" s="28"/>
      <c r="G8" s="28"/>
      <c r="H8" s="29"/>
      <c r="I8" s="36"/>
      <c r="J8" s="36"/>
      <c r="K8" s="29"/>
    </row>
    <row r="9" ht="18.75" customHeight="1" spans="1:11">
      <c r="A9" s="30"/>
      <c r="B9" s="20"/>
      <c r="C9" s="20"/>
      <c r="D9" s="20"/>
      <c r="E9" s="20"/>
      <c r="F9" s="20"/>
      <c r="G9" s="20"/>
      <c r="H9" s="21"/>
      <c r="I9" s="21"/>
      <c r="J9" s="21"/>
      <c r="K9" s="29"/>
    </row>
    <row r="10" ht="18.75" customHeight="1" spans="1:11">
      <c r="A10" s="31" t="s">
        <v>187</v>
      </c>
      <c r="B10" s="32"/>
      <c r="C10" s="32"/>
      <c r="D10" s="32"/>
      <c r="E10" s="32"/>
      <c r="F10" s="32"/>
      <c r="G10" s="33"/>
      <c r="H10" s="21"/>
      <c r="I10" s="21"/>
      <c r="J10" s="21"/>
      <c r="K10" s="29"/>
    </row>
    <row r="11" customHeight="1" spans="1:3">
      <c r="A11" s="34" t="s">
        <v>532</v>
      </c>
      <c r="B11" s="34"/>
      <c r="C11" s="34"/>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E24" sqref="E24:F2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533</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"单位名称："&amp;"禄劝彝族苗族自治县统计局"</f>
        <v>单位名称：禄劝彝族苗族自治县统计局</v>
      </c>
      <c r="B3" s="5"/>
      <c r="C3" s="5"/>
      <c r="D3" s="5"/>
      <c r="E3" s="6"/>
      <c r="F3" s="6"/>
      <c r="G3" s="7" t="s">
        <v>1</v>
      </c>
    </row>
    <row r="4" ht="21.75" customHeight="1" spans="1:7">
      <c r="A4" s="8" t="s">
        <v>287</v>
      </c>
      <c r="B4" s="8" t="s">
        <v>286</v>
      </c>
      <c r="C4" s="8" t="s">
        <v>199</v>
      </c>
      <c r="D4" s="9" t="s">
        <v>534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69</v>
      </c>
      <c r="B8" s="20" t="s">
        <v>535</v>
      </c>
      <c r="C8" s="20" t="s">
        <v>536</v>
      </c>
      <c r="D8" s="20" t="s">
        <v>537</v>
      </c>
      <c r="E8" s="21">
        <v>1000000</v>
      </c>
      <c r="F8" s="21">
        <v>650000</v>
      </c>
      <c r="G8" s="21"/>
    </row>
    <row r="9" ht="18.75" customHeight="1" spans="1:7">
      <c r="A9" s="20"/>
      <c r="B9" s="20"/>
      <c r="C9" s="20"/>
      <c r="D9" s="20"/>
      <c r="E9" s="21"/>
      <c r="F9" s="21"/>
      <c r="G9" s="21"/>
    </row>
    <row r="10" ht="18.75" customHeight="1" spans="1:7">
      <c r="A10" s="22"/>
      <c r="B10" s="20"/>
      <c r="C10" s="20"/>
      <c r="D10" s="20"/>
      <c r="E10" s="21"/>
      <c r="F10" s="21"/>
      <c r="G10" s="21"/>
    </row>
    <row r="11" ht="18.75" customHeight="1" spans="1:7">
      <c r="A11" s="22"/>
      <c r="B11" s="20"/>
      <c r="C11" s="20"/>
      <c r="D11" s="20"/>
      <c r="E11" s="21"/>
      <c r="F11" s="21"/>
      <c r="G11" s="21"/>
    </row>
    <row r="12" ht="18.75" customHeight="1" spans="1:7">
      <c r="A12" s="22"/>
      <c r="B12" s="20"/>
      <c r="C12" s="20"/>
      <c r="D12" s="20"/>
      <c r="E12" s="21"/>
      <c r="F12" s="21"/>
      <c r="G12" s="21"/>
    </row>
    <row r="13" ht="18.75" customHeight="1" spans="1:7">
      <c r="A13" s="22"/>
      <c r="B13" s="20"/>
      <c r="C13" s="20"/>
      <c r="D13" s="20"/>
      <c r="E13" s="21"/>
      <c r="F13" s="21"/>
      <c r="G13" s="21"/>
    </row>
    <row r="14" ht="18.75" customHeight="1" spans="1:7">
      <c r="A14" s="22"/>
      <c r="B14" s="20"/>
      <c r="C14" s="20"/>
      <c r="D14" s="20"/>
      <c r="E14" s="21"/>
      <c r="F14" s="21"/>
      <c r="G14" s="21"/>
    </row>
    <row r="15" ht="18.75" customHeight="1" spans="1:7">
      <c r="A15" s="22"/>
      <c r="B15" s="20"/>
      <c r="C15" s="20"/>
      <c r="D15" s="20"/>
      <c r="E15" s="21"/>
      <c r="F15" s="21"/>
      <c r="G15" s="21"/>
    </row>
    <row r="16" ht="18.75" customHeight="1" spans="1:7">
      <c r="A16" s="22"/>
      <c r="B16" s="20"/>
      <c r="C16" s="20"/>
      <c r="D16" s="20"/>
      <c r="E16" s="21"/>
      <c r="F16" s="21"/>
      <c r="G16" s="21"/>
    </row>
    <row r="17" ht="18.75" customHeight="1" spans="1:7">
      <c r="A17" s="22"/>
      <c r="B17" s="20"/>
      <c r="C17" s="20"/>
      <c r="D17" s="20"/>
      <c r="E17" s="21"/>
      <c r="F17" s="21"/>
      <c r="G17" s="21"/>
    </row>
    <row r="18" ht="18.75" customHeight="1" spans="1:7">
      <c r="A18" s="22"/>
      <c r="B18" s="20"/>
      <c r="C18" s="20"/>
      <c r="D18" s="20"/>
      <c r="E18" s="21"/>
      <c r="F18" s="21"/>
      <c r="G18" s="21"/>
    </row>
    <row r="19" ht="18.75" customHeight="1" spans="1:7">
      <c r="A19" s="22"/>
      <c r="B19" s="20"/>
      <c r="C19" s="20"/>
      <c r="D19" s="20"/>
      <c r="E19" s="21"/>
      <c r="F19" s="21"/>
      <c r="G19" s="21"/>
    </row>
    <row r="20" ht="18.75" customHeight="1" spans="1:7">
      <c r="A20" s="22"/>
      <c r="B20" s="20"/>
      <c r="C20" s="20"/>
      <c r="D20" s="20"/>
      <c r="E20" s="21"/>
      <c r="F20" s="21"/>
      <c r="G20" s="21"/>
    </row>
    <row r="21" ht="18.75" customHeight="1" spans="1:7">
      <c r="A21" s="22"/>
      <c r="B21" s="20"/>
      <c r="C21" s="20"/>
      <c r="D21" s="20"/>
      <c r="E21" s="21"/>
      <c r="F21" s="21"/>
      <c r="G21" s="21"/>
    </row>
    <row r="22" ht="18.75" customHeight="1" spans="1:7">
      <c r="A22" s="22"/>
      <c r="B22" s="20"/>
      <c r="C22" s="20"/>
      <c r="D22" s="20"/>
      <c r="E22" s="21"/>
      <c r="F22" s="21"/>
      <c r="G22" s="21"/>
    </row>
    <row r="23" ht="18.75" customHeight="1" spans="1:7">
      <c r="A23" s="22"/>
      <c r="B23" s="20"/>
      <c r="C23" s="20"/>
      <c r="D23" s="20"/>
      <c r="E23" s="21"/>
      <c r="F23" s="21"/>
      <c r="G23" s="21"/>
    </row>
    <row r="24" ht="18.75" customHeight="1" spans="1:7">
      <c r="A24" s="23" t="s">
        <v>55</v>
      </c>
      <c r="B24" s="24" t="s">
        <v>538</v>
      </c>
      <c r="C24" s="24"/>
      <c r="D24" s="25"/>
      <c r="E24" s="21">
        <v>1000000</v>
      </c>
      <c r="F24" s="21">
        <v>650000</v>
      </c>
      <c r="G24" s="21"/>
    </row>
  </sheetData>
  <mergeCells count="11">
    <mergeCell ref="A2:G2"/>
    <mergeCell ref="A3:D3"/>
    <mergeCell ref="E4:G4"/>
    <mergeCell ref="A24:D24"/>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B4" workbookViewId="0">
      <selection activeCell="G29" sqref="G29"/>
    </sheetView>
  </sheetViews>
  <sheetFormatPr defaultColWidth="8.575" defaultRowHeight="12.75" customHeight="1"/>
  <cols>
    <col min="1" max="1" width="15.8916666666667" customWidth="1"/>
    <col min="2" max="2" width="35" customWidth="1"/>
    <col min="3" max="19" width="22" customWidth="1"/>
  </cols>
  <sheetData>
    <row r="1" ht="17.25" customHeight="1" spans="1:1">
      <c r="A1" s="62" t="s">
        <v>52</v>
      </c>
    </row>
    <row r="2" ht="41.25" customHeight="1" spans="1:1">
      <c r="A2" s="40" t="str">
        <f>"2026"&amp;"年部门收入预算表"</f>
        <v>2026年部门收入预算表</v>
      </c>
    </row>
    <row r="3" ht="17.25" customHeight="1" spans="1:19">
      <c r="A3" s="43" t="str">
        <f>"单位名称："&amp;"禄劝彝族苗族自治县统计局"</f>
        <v>单位名称：禄劝彝族苗族自治县统计局</v>
      </c>
      <c r="S3" s="45" t="s">
        <v>1</v>
      </c>
    </row>
    <row r="4" ht="21.75" customHeight="1" spans="1:19">
      <c r="A4" s="204" t="s">
        <v>53</v>
      </c>
      <c r="B4" s="205" t="s">
        <v>54</v>
      </c>
      <c r="C4" s="205" t="s">
        <v>55</v>
      </c>
      <c r="D4" s="206" t="s">
        <v>56</v>
      </c>
      <c r="E4" s="206"/>
      <c r="F4" s="206"/>
      <c r="G4" s="206"/>
      <c r="H4" s="206"/>
      <c r="I4" s="132"/>
      <c r="J4" s="206"/>
      <c r="K4" s="206"/>
      <c r="L4" s="206"/>
      <c r="M4" s="206"/>
      <c r="N4" s="212"/>
      <c r="O4" s="206" t="s">
        <v>45</v>
      </c>
      <c r="P4" s="206"/>
      <c r="Q4" s="206"/>
      <c r="R4" s="206"/>
      <c r="S4" s="212"/>
    </row>
    <row r="5" ht="27" customHeight="1" spans="1:19">
      <c r="A5" s="207"/>
      <c r="B5" s="208"/>
      <c r="C5" s="208"/>
      <c r="D5" s="208" t="s">
        <v>57</v>
      </c>
      <c r="E5" s="208" t="s">
        <v>58</v>
      </c>
      <c r="F5" s="208" t="s">
        <v>59</v>
      </c>
      <c r="G5" s="208" t="s">
        <v>60</v>
      </c>
      <c r="H5" s="208" t="s">
        <v>61</v>
      </c>
      <c r="I5" s="213" t="s">
        <v>62</v>
      </c>
      <c r="J5" s="214"/>
      <c r="K5" s="214"/>
      <c r="L5" s="214"/>
      <c r="M5" s="214"/>
      <c r="N5" s="215"/>
      <c r="O5" s="208" t="s">
        <v>57</v>
      </c>
      <c r="P5" s="208" t="s">
        <v>58</v>
      </c>
      <c r="Q5" s="208" t="s">
        <v>59</v>
      </c>
      <c r="R5" s="208" t="s">
        <v>60</v>
      </c>
      <c r="S5" s="208" t="s">
        <v>63</v>
      </c>
    </row>
    <row r="6" ht="30" customHeight="1" spans="1:19">
      <c r="A6" s="209"/>
      <c r="B6" s="101"/>
      <c r="C6" s="114"/>
      <c r="D6" s="114"/>
      <c r="E6" s="114"/>
      <c r="F6" s="114"/>
      <c r="G6" s="114"/>
      <c r="H6" s="114"/>
      <c r="I6" s="68" t="s">
        <v>57</v>
      </c>
      <c r="J6" s="215" t="s">
        <v>64</v>
      </c>
      <c r="K6" s="215" t="s">
        <v>65</v>
      </c>
      <c r="L6" s="215" t="s">
        <v>66</v>
      </c>
      <c r="M6" s="215" t="s">
        <v>67</v>
      </c>
      <c r="N6" s="215" t="s">
        <v>68</v>
      </c>
      <c r="O6" s="216"/>
      <c r="P6" s="216"/>
      <c r="Q6" s="216"/>
      <c r="R6" s="216"/>
      <c r="S6" s="114"/>
    </row>
    <row r="7" ht="15" customHeight="1" spans="1:19">
      <c r="A7" s="210">
        <v>1</v>
      </c>
      <c r="B7" s="210">
        <v>2</v>
      </c>
      <c r="C7" s="210">
        <v>3</v>
      </c>
      <c r="D7" s="210">
        <v>4</v>
      </c>
      <c r="E7" s="210">
        <v>5</v>
      </c>
      <c r="F7" s="210">
        <v>6</v>
      </c>
      <c r="G7" s="210">
        <v>7</v>
      </c>
      <c r="H7" s="210">
        <v>8</v>
      </c>
      <c r="I7" s="68">
        <v>9</v>
      </c>
      <c r="J7" s="210">
        <v>10</v>
      </c>
      <c r="K7" s="210">
        <v>11</v>
      </c>
      <c r="L7" s="210">
        <v>12</v>
      </c>
      <c r="M7" s="210">
        <v>13</v>
      </c>
      <c r="N7" s="210">
        <v>14</v>
      </c>
      <c r="O7" s="210">
        <v>15</v>
      </c>
      <c r="P7" s="210">
        <v>16</v>
      </c>
      <c r="Q7" s="210">
        <v>17</v>
      </c>
      <c r="R7" s="210">
        <v>18</v>
      </c>
      <c r="S7" s="210">
        <v>19</v>
      </c>
    </row>
    <row r="8" ht="18" customHeight="1" spans="1:19">
      <c r="A8" s="20">
        <v>143001</v>
      </c>
      <c r="B8" s="20" t="s">
        <v>69</v>
      </c>
      <c r="C8" s="187">
        <v>9686639</v>
      </c>
      <c r="D8" s="187">
        <v>8128777</v>
      </c>
      <c r="E8" s="187">
        <v>8128777</v>
      </c>
      <c r="F8" s="80"/>
      <c r="G8" s="80"/>
      <c r="H8" s="80"/>
      <c r="I8" s="187">
        <v>1350000</v>
      </c>
      <c r="J8" s="80"/>
      <c r="K8" s="80"/>
      <c r="L8" s="80"/>
      <c r="M8" s="80"/>
      <c r="N8" s="187">
        <v>1350000</v>
      </c>
      <c r="O8" s="80">
        <v>207862</v>
      </c>
      <c r="P8" s="80">
        <v>207862</v>
      </c>
      <c r="Q8" s="80"/>
      <c r="R8" s="80"/>
      <c r="S8" s="80"/>
    </row>
    <row r="9" ht="18" customHeight="1" spans="1:19">
      <c r="A9" s="48" t="s">
        <v>55</v>
      </c>
      <c r="B9" s="211"/>
      <c r="C9" s="187">
        <v>9686639</v>
      </c>
      <c r="D9" s="187">
        <v>8128777</v>
      </c>
      <c r="E9" s="187">
        <v>8128777</v>
      </c>
      <c r="F9" s="80"/>
      <c r="G9" s="80"/>
      <c r="H9" s="80"/>
      <c r="I9" s="187">
        <v>1350000</v>
      </c>
      <c r="J9" s="80"/>
      <c r="K9" s="80"/>
      <c r="L9" s="80"/>
      <c r="M9" s="80"/>
      <c r="N9" s="187">
        <v>1350000</v>
      </c>
      <c r="O9" s="80">
        <v>207862</v>
      </c>
      <c r="P9" s="80">
        <v>207862</v>
      </c>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GridLines="0" showZeros="0" topLeftCell="A9" workbookViewId="0">
      <selection activeCell="C27" sqref="C2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70</v>
      </c>
    </row>
    <row r="2" ht="41.25" customHeight="1" spans="1:1">
      <c r="A2" s="40" t="str">
        <f>"2026"&amp;"年部门支出预算表"</f>
        <v>2026年部门支出预算表</v>
      </c>
    </row>
    <row r="3" ht="17.25" customHeight="1" spans="1:15">
      <c r="A3" s="43" t="str">
        <f>"单位名称："&amp;"禄劝彝族苗族自治县统计局"</f>
        <v>单位名称：禄劝彝族苗族自治县统计局</v>
      </c>
      <c r="O3" s="45" t="s">
        <v>1</v>
      </c>
    </row>
    <row r="4" ht="27" customHeight="1" spans="1:15">
      <c r="A4" s="191" t="s">
        <v>71</v>
      </c>
      <c r="B4" s="191" t="s">
        <v>72</v>
      </c>
      <c r="C4" s="191" t="s">
        <v>55</v>
      </c>
      <c r="D4" s="192" t="s">
        <v>58</v>
      </c>
      <c r="E4" s="193"/>
      <c r="F4" s="194"/>
      <c r="G4" s="195" t="s">
        <v>59</v>
      </c>
      <c r="H4" s="195" t="s">
        <v>60</v>
      </c>
      <c r="I4" s="195" t="s">
        <v>73</v>
      </c>
      <c r="J4" s="192" t="s">
        <v>62</v>
      </c>
      <c r="K4" s="193"/>
      <c r="L4" s="193"/>
      <c r="M4" s="193"/>
      <c r="N4" s="201"/>
      <c r="O4" s="202"/>
    </row>
    <row r="5" ht="42" customHeight="1" spans="1:15">
      <c r="A5" s="196"/>
      <c r="B5" s="196"/>
      <c r="C5" s="197"/>
      <c r="D5" s="198" t="s">
        <v>57</v>
      </c>
      <c r="E5" s="198" t="s">
        <v>74</v>
      </c>
      <c r="F5" s="198" t="s">
        <v>75</v>
      </c>
      <c r="G5" s="197"/>
      <c r="H5" s="197"/>
      <c r="I5" s="203"/>
      <c r="J5" s="198" t="s">
        <v>57</v>
      </c>
      <c r="K5" s="184" t="s">
        <v>76</v>
      </c>
      <c r="L5" s="184" t="s">
        <v>77</v>
      </c>
      <c r="M5" s="184" t="s">
        <v>78</v>
      </c>
      <c r="N5" s="184" t="s">
        <v>79</v>
      </c>
      <c r="O5" s="184" t="s">
        <v>80</v>
      </c>
    </row>
    <row r="6" ht="18" customHeight="1" spans="1:15">
      <c r="A6" s="51" t="s">
        <v>81</v>
      </c>
      <c r="B6" s="51" t="s">
        <v>82</v>
      </c>
      <c r="C6" s="51" t="s">
        <v>83</v>
      </c>
      <c r="D6" s="54" t="s">
        <v>84</v>
      </c>
      <c r="E6" s="54" t="s">
        <v>85</v>
      </c>
      <c r="F6" s="54" t="s">
        <v>86</v>
      </c>
      <c r="G6" s="54" t="s">
        <v>87</v>
      </c>
      <c r="H6" s="54" t="s">
        <v>88</v>
      </c>
      <c r="I6" s="54" t="s">
        <v>89</v>
      </c>
      <c r="J6" s="54" t="s">
        <v>90</v>
      </c>
      <c r="K6" s="54" t="s">
        <v>91</v>
      </c>
      <c r="L6" s="54" t="s">
        <v>92</v>
      </c>
      <c r="M6" s="54" t="s">
        <v>93</v>
      </c>
      <c r="N6" s="51" t="s">
        <v>94</v>
      </c>
      <c r="O6" s="54" t="s">
        <v>95</v>
      </c>
    </row>
    <row r="7" ht="21" customHeight="1" spans="1:15">
      <c r="A7" s="180" t="s">
        <v>96</v>
      </c>
      <c r="B7" s="180" t="s">
        <v>97</v>
      </c>
      <c r="C7" s="188">
        <v>6568649</v>
      </c>
      <c r="D7" s="188">
        <v>6568649</v>
      </c>
      <c r="E7" s="167">
        <v>3811047</v>
      </c>
      <c r="F7" s="167">
        <v>2757602</v>
      </c>
      <c r="G7" s="80"/>
      <c r="H7" s="80"/>
      <c r="I7" s="80"/>
      <c r="J7" s="80"/>
      <c r="K7" s="80"/>
      <c r="L7" s="80"/>
      <c r="M7" s="80"/>
      <c r="N7" s="80"/>
      <c r="O7" s="80"/>
    </row>
    <row r="8" ht="21" customHeight="1" spans="1:15">
      <c r="A8" s="181" t="s">
        <v>98</v>
      </c>
      <c r="B8" s="181" t="s">
        <v>99</v>
      </c>
      <c r="C8" s="188">
        <v>6568649</v>
      </c>
      <c r="D8" s="188">
        <v>6568649</v>
      </c>
      <c r="E8" s="167">
        <v>3811047</v>
      </c>
      <c r="F8" s="167">
        <v>2757602</v>
      </c>
      <c r="G8" s="80"/>
      <c r="H8" s="80"/>
      <c r="I8" s="80"/>
      <c r="J8" s="80"/>
      <c r="K8" s="80"/>
      <c r="L8" s="80"/>
      <c r="M8" s="80"/>
      <c r="N8" s="80"/>
      <c r="O8" s="80"/>
    </row>
    <row r="9" ht="21" customHeight="1" spans="1:15">
      <c r="A9" s="182" t="s">
        <v>100</v>
      </c>
      <c r="B9" s="182" t="s">
        <v>101</v>
      </c>
      <c r="C9" s="188">
        <v>3871047</v>
      </c>
      <c r="D9" s="188">
        <v>3871047</v>
      </c>
      <c r="E9" s="167">
        <v>3811047</v>
      </c>
      <c r="F9" s="167">
        <v>60000</v>
      </c>
      <c r="G9" s="80"/>
      <c r="H9" s="80"/>
      <c r="I9" s="80"/>
      <c r="J9" s="80"/>
      <c r="K9" s="80"/>
      <c r="L9" s="80"/>
      <c r="M9" s="80"/>
      <c r="N9" s="80"/>
      <c r="O9" s="80"/>
    </row>
    <row r="10" ht="21" customHeight="1" spans="1:15">
      <c r="A10" s="182" t="s">
        <v>102</v>
      </c>
      <c r="B10" s="182" t="s">
        <v>103</v>
      </c>
      <c r="C10" s="188">
        <v>400000</v>
      </c>
      <c r="D10" s="188">
        <v>400000</v>
      </c>
      <c r="E10" s="167"/>
      <c r="F10" s="167">
        <v>400000</v>
      </c>
      <c r="G10" s="80"/>
      <c r="H10" s="80"/>
      <c r="I10" s="80"/>
      <c r="J10" s="80"/>
      <c r="K10" s="80"/>
      <c r="L10" s="80"/>
      <c r="M10" s="80"/>
      <c r="N10" s="80"/>
      <c r="O10" s="80"/>
    </row>
    <row r="11" ht="21" customHeight="1" spans="1:15">
      <c r="A11" s="182" t="s">
        <v>104</v>
      </c>
      <c r="B11" s="182" t="s">
        <v>105</v>
      </c>
      <c r="C11" s="188">
        <v>1207602</v>
      </c>
      <c r="D11" s="188">
        <v>1207602</v>
      </c>
      <c r="E11" s="167"/>
      <c r="F11" s="167">
        <v>1207602</v>
      </c>
      <c r="G11" s="80"/>
      <c r="H11" s="80"/>
      <c r="I11" s="80"/>
      <c r="J11" s="80"/>
      <c r="K11" s="80"/>
      <c r="L11" s="80"/>
      <c r="M11" s="80"/>
      <c r="N11" s="80"/>
      <c r="O11" s="80"/>
    </row>
    <row r="12" ht="21" customHeight="1" spans="1:15">
      <c r="A12" s="182" t="s">
        <v>106</v>
      </c>
      <c r="B12" s="182" t="s">
        <v>107</v>
      </c>
      <c r="C12" s="188">
        <v>2440000</v>
      </c>
      <c r="D12" s="188">
        <v>1090000</v>
      </c>
      <c r="E12" s="167"/>
      <c r="F12" s="167">
        <v>1090000</v>
      </c>
      <c r="G12" s="80"/>
      <c r="H12" s="80"/>
      <c r="I12" s="80"/>
      <c r="J12" s="187">
        <v>1350000</v>
      </c>
      <c r="K12" s="80"/>
      <c r="L12" s="80"/>
      <c r="M12" s="80"/>
      <c r="N12" s="80"/>
      <c r="O12" s="187">
        <v>1350000</v>
      </c>
    </row>
    <row r="13" ht="21" customHeight="1" spans="1:15">
      <c r="A13" s="180" t="s">
        <v>108</v>
      </c>
      <c r="B13" s="180" t="s">
        <v>109</v>
      </c>
      <c r="C13" s="188">
        <v>818390.04</v>
      </c>
      <c r="D13" s="188">
        <v>818390.04</v>
      </c>
      <c r="E13" s="167">
        <v>693086.04</v>
      </c>
      <c r="F13" s="167">
        <v>125304</v>
      </c>
      <c r="G13" s="80"/>
      <c r="H13" s="80"/>
      <c r="I13" s="80"/>
      <c r="J13" s="80"/>
      <c r="K13" s="80"/>
      <c r="L13" s="80"/>
      <c r="M13" s="80"/>
      <c r="N13" s="80"/>
      <c r="O13" s="80"/>
    </row>
    <row r="14" ht="21" customHeight="1" spans="1:15">
      <c r="A14" s="181" t="s">
        <v>110</v>
      </c>
      <c r="B14" s="181" t="s">
        <v>111</v>
      </c>
      <c r="C14" s="188">
        <v>798759.52</v>
      </c>
      <c r="D14" s="188">
        <v>798759.52</v>
      </c>
      <c r="E14" s="167">
        <v>678759.52</v>
      </c>
      <c r="F14" s="167">
        <v>120000</v>
      </c>
      <c r="G14" s="80"/>
      <c r="H14" s="80"/>
      <c r="I14" s="80"/>
      <c r="J14" s="80"/>
      <c r="K14" s="80"/>
      <c r="L14" s="80"/>
      <c r="M14" s="80"/>
      <c r="N14" s="80"/>
      <c r="O14" s="80"/>
    </row>
    <row r="15" ht="21" customHeight="1" spans="1:15">
      <c r="A15" s="182" t="s">
        <v>112</v>
      </c>
      <c r="B15" s="182" t="s">
        <v>113</v>
      </c>
      <c r="C15" s="188">
        <v>578759.52</v>
      </c>
      <c r="D15" s="188">
        <v>578759.52</v>
      </c>
      <c r="E15" s="167">
        <v>578759.52</v>
      </c>
      <c r="F15" s="167"/>
      <c r="G15" s="80"/>
      <c r="H15" s="80"/>
      <c r="I15" s="80"/>
      <c r="J15" s="80"/>
      <c r="K15" s="80"/>
      <c r="L15" s="80"/>
      <c r="M15" s="80"/>
      <c r="N15" s="80"/>
      <c r="O15" s="80"/>
    </row>
    <row r="16" ht="21" customHeight="1" spans="1:15">
      <c r="A16" s="182" t="s">
        <v>114</v>
      </c>
      <c r="B16" s="182" t="s">
        <v>115</v>
      </c>
      <c r="C16" s="188">
        <v>220000</v>
      </c>
      <c r="D16" s="188">
        <v>220000</v>
      </c>
      <c r="E16" s="167">
        <v>100000</v>
      </c>
      <c r="F16" s="167">
        <v>120000</v>
      </c>
      <c r="G16" s="80"/>
      <c r="H16" s="80"/>
      <c r="I16" s="80"/>
      <c r="J16" s="80"/>
      <c r="K16" s="80"/>
      <c r="L16" s="80"/>
      <c r="M16" s="80"/>
      <c r="N16" s="80"/>
      <c r="O16" s="80"/>
    </row>
    <row r="17" ht="21" customHeight="1" spans="1:15">
      <c r="A17" s="181" t="s">
        <v>116</v>
      </c>
      <c r="B17" s="181" t="s">
        <v>117</v>
      </c>
      <c r="C17" s="188">
        <v>5304</v>
      </c>
      <c r="D17" s="188">
        <v>5304</v>
      </c>
      <c r="E17" s="167"/>
      <c r="F17" s="167">
        <v>5304</v>
      </c>
      <c r="G17" s="80"/>
      <c r="H17" s="80"/>
      <c r="I17" s="80"/>
      <c r="J17" s="80"/>
      <c r="K17" s="80"/>
      <c r="L17" s="80"/>
      <c r="M17" s="80"/>
      <c r="N17" s="80"/>
      <c r="O17" s="80"/>
    </row>
    <row r="18" ht="21" customHeight="1" spans="1:15">
      <c r="A18" s="182" t="s">
        <v>118</v>
      </c>
      <c r="B18" s="182" t="s">
        <v>119</v>
      </c>
      <c r="C18" s="188">
        <v>5304</v>
      </c>
      <c r="D18" s="188">
        <v>5304</v>
      </c>
      <c r="E18" s="167"/>
      <c r="F18" s="167">
        <v>5304</v>
      </c>
      <c r="G18" s="80"/>
      <c r="H18" s="80"/>
      <c r="I18" s="80"/>
      <c r="J18" s="80"/>
      <c r="K18" s="80"/>
      <c r="L18" s="80"/>
      <c r="M18" s="80"/>
      <c r="N18" s="80"/>
      <c r="O18" s="80"/>
    </row>
    <row r="19" ht="21" customHeight="1" spans="1:15">
      <c r="A19" s="181" t="s">
        <v>120</v>
      </c>
      <c r="B19" s="181" t="s">
        <v>121</v>
      </c>
      <c r="C19" s="188">
        <v>14326.52</v>
      </c>
      <c r="D19" s="188">
        <v>14326.52</v>
      </c>
      <c r="E19" s="167">
        <v>14326.52</v>
      </c>
      <c r="F19" s="167"/>
      <c r="G19" s="80"/>
      <c r="H19" s="80"/>
      <c r="I19" s="80"/>
      <c r="J19" s="80"/>
      <c r="K19" s="80"/>
      <c r="L19" s="80"/>
      <c r="M19" s="80"/>
      <c r="N19" s="80"/>
      <c r="O19" s="80"/>
    </row>
    <row r="20" ht="21" customHeight="1" spans="1:15">
      <c r="A20" s="182" t="s">
        <v>122</v>
      </c>
      <c r="B20" s="182" t="s">
        <v>121</v>
      </c>
      <c r="C20" s="188">
        <v>14326.52</v>
      </c>
      <c r="D20" s="188">
        <v>14326.52</v>
      </c>
      <c r="E20" s="167">
        <v>14326.52</v>
      </c>
      <c r="F20" s="167"/>
      <c r="G20" s="80"/>
      <c r="H20" s="80"/>
      <c r="I20" s="80"/>
      <c r="J20" s="80"/>
      <c r="K20" s="80"/>
      <c r="L20" s="80"/>
      <c r="M20" s="80"/>
      <c r="N20" s="80"/>
      <c r="O20" s="80"/>
    </row>
    <row r="21" ht="21" customHeight="1" spans="1:15">
      <c r="A21" s="180" t="s">
        <v>123</v>
      </c>
      <c r="B21" s="180" t="s">
        <v>124</v>
      </c>
      <c r="C21" s="188">
        <v>515270.32</v>
      </c>
      <c r="D21" s="188">
        <v>515270.32</v>
      </c>
      <c r="E21" s="167">
        <v>515270.32</v>
      </c>
      <c r="F21" s="167"/>
      <c r="G21" s="80"/>
      <c r="H21" s="80"/>
      <c r="I21" s="80"/>
      <c r="J21" s="80"/>
      <c r="K21" s="80"/>
      <c r="L21" s="80"/>
      <c r="M21" s="80"/>
      <c r="N21" s="80"/>
      <c r="O21" s="80"/>
    </row>
    <row r="22" ht="21" customHeight="1" spans="1:15">
      <c r="A22" s="181" t="s">
        <v>125</v>
      </c>
      <c r="B22" s="181" t="s">
        <v>126</v>
      </c>
      <c r="C22" s="188">
        <v>515270.32</v>
      </c>
      <c r="D22" s="188">
        <v>515270.32</v>
      </c>
      <c r="E22" s="167">
        <v>515270.32</v>
      </c>
      <c r="F22" s="167"/>
      <c r="G22" s="80"/>
      <c r="H22" s="80"/>
      <c r="I22" s="80"/>
      <c r="J22" s="80"/>
      <c r="K22" s="80"/>
      <c r="L22" s="80"/>
      <c r="M22" s="80"/>
      <c r="N22" s="80"/>
      <c r="O22" s="80"/>
    </row>
    <row r="23" ht="21" customHeight="1" spans="1:15">
      <c r="A23" s="182" t="s">
        <v>127</v>
      </c>
      <c r="B23" s="182" t="s">
        <v>128</v>
      </c>
      <c r="C23" s="188">
        <v>140055.74</v>
      </c>
      <c r="D23" s="188">
        <v>140055.74</v>
      </c>
      <c r="E23" s="167">
        <v>140055.74</v>
      </c>
      <c r="F23" s="167"/>
      <c r="G23" s="80"/>
      <c r="H23" s="80"/>
      <c r="I23" s="80"/>
      <c r="J23" s="80"/>
      <c r="K23" s="80"/>
      <c r="L23" s="80"/>
      <c r="M23" s="80"/>
      <c r="N23" s="80"/>
      <c r="O23" s="80"/>
    </row>
    <row r="24" ht="21" customHeight="1" spans="1:15">
      <c r="A24" s="182" t="s">
        <v>129</v>
      </c>
      <c r="B24" s="182" t="s">
        <v>130</v>
      </c>
      <c r="C24" s="188">
        <v>157982.74</v>
      </c>
      <c r="D24" s="188">
        <v>157982.74</v>
      </c>
      <c r="E24" s="167">
        <v>157982.74</v>
      </c>
      <c r="F24" s="167"/>
      <c r="G24" s="80"/>
      <c r="H24" s="80"/>
      <c r="I24" s="80"/>
      <c r="J24" s="80"/>
      <c r="K24" s="80"/>
      <c r="L24" s="80"/>
      <c r="M24" s="80"/>
      <c r="N24" s="80"/>
      <c r="O24" s="80"/>
    </row>
    <row r="25" ht="21" customHeight="1" spans="1:15">
      <c r="A25" s="182" t="s">
        <v>131</v>
      </c>
      <c r="B25" s="182" t="s">
        <v>132</v>
      </c>
      <c r="C25" s="188">
        <v>190237.35</v>
      </c>
      <c r="D25" s="188">
        <v>190237.35</v>
      </c>
      <c r="E25" s="167">
        <v>190237.35</v>
      </c>
      <c r="F25" s="167"/>
      <c r="G25" s="80"/>
      <c r="H25" s="80"/>
      <c r="I25" s="80"/>
      <c r="J25" s="80"/>
      <c r="K25" s="80"/>
      <c r="L25" s="80"/>
      <c r="M25" s="80"/>
      <c r="N25" s="80"/>
      <c r="O25" s="80"/>
    </row>
    <row r="26" ht="21" customHeight="1" spans="1:15">
      <c r="A26" s="182" t="s">
        <v>133</v>
      </c>
      <c r="B26" s="182" t="s">
        <v>134</v>
      </c>
      <c r="C26" s="188">
        <v>26994.49</v>
      </c>
      <c r="D26" s="188">
        <v>26994.49</v>
      </c>
      <c r="E26" s="167">
        <v>26994.49</v>
      </c>
      <c r="F26" s="167"/>
      <c r="G26" s="80"/>
      <c r="H26" s="80"/>
      <c r="I26" s="80"/>
      <c r="J26" s="80"/>
      <c r="K26" s="80"/>
      <c r="L26" s="80"/>
      <c r="M26" s="80"/>
      <c r="N26" s="80"/>
      <c r="O26" s="80"/>
    </row>
    <row r="27" ht="21" customHeight="1" spans="1:15">
      <c r="A27" s="180" t="s">
        <v>135</v>
      </c>
      <c r="B27" s="180" t="s">
        <v>136</v>
      </c>
      <c r="C27" s="188">
        <v>260</v>
      </c>
      <c r="D27" s="188">
        <v>260</v>
      </c>
      <c r="E27" s="167"/>
      <c r="F27" s="167">
        <v>260</v>
      </c>
      <c r="G27" s="80"/>
      <c r="H27" s="80"/>
      <c r="I27" s="80"/>
      <c r="J27" s="80"/>
      <c r="K27" s="80"/>
      <c r="L27" s="80"/>
      <c r="M27" s="80"/>
      <c r="N27" s="80"/>
      <c r="O27" s="80"/>
    </row>
    <row r="28" ht="21" customHeight="1" spans="1:15">
      <c r="A28" s="181" t="s">
        <v>137</v>
      </c>
      <c r="B28" s="181" t="s">
        <v>138</v>
      </c>
      <c r="C28" s="188">
        <v>260</v>
      </c>
      <c r="D28" s="188">
        <v>260</v>
      </c>
      <c r="E28" s="167"/>
      <c r="F28" s="167">
        <v>260</v>
      </c>
      <c r="G28" s="80"/>
      <c r="H28" s="80"/>
      <c r="I28" s="80"/>
      <c r="J28" s="80"/>
      <c r="K28" s="80"/>
      <c r="L28" s="80"/>
      <c r="M28" s="80"/>
      <c r="N28" s="80"/>
      <c r="O28" s="80"/>
    </row>
    <row r="29" ht="21" customHeight="1" spans="1:15">
      <c r="A29" s="182" t="s">
        <v>139</v>
      </c>
      <c r="B29" s="182" t="s">
        <v>140</v>
      </c>
      <c r="C29" s="188">
        <v>260</v>
      </c>
      <c r="D29" s="188">
        <v>260</v>
      </c>
      <c r="E29" s="167"/>
      <c r="F29" s="167">
        <v>260</v>
      </c>
      <c r="G29" s="80"/>
      <c r="H29" s="80"/>
      <c r="I29" s="80"/>
      <c r="J29" s="80"/>
      <c r="K29" s="80"/>
      <c r="L29" s="80"/>
      <c r="M29" s="80"/>
      <c r="N29" s="80"/>
      <c r="O29" s="80"/>
    </row>
    <row r="30" ht="21" customHeight="1" spans="1:15">
      <c r="A30" s="180" t="s">
        <v>141</v>
      </c>
      <c r="B30" s="180" t="s">
        <v>142</v>
      </c>
      <c r="C30" s="188">
        <v>434069.64</v>
      </c>
      <c r="D30" s="188">
        <v>434069.64</v>
      </c>
      <c r="E30" s="167">
        <v>434069.64</v>
      </c>
      <c r="F30" s="80"/>
      <c r="G30" s="80"/>
      <c r="H30" s="80"/>
      <c r="I30" s="80"/>
      <c r="J30" s="80"/>
      <c r="K30" s="80"/>
      <c r="L30" s="80"/>
      <c r="M30" s="80"/>
      <c r="N30" s="80"/>
      <c r="O30" s="80"/>
    </row>
    <row r="31" ht="21" customHeight="1" spans="1:15">
      <c r="A31" s="181" t="s">
        <v>143</v>
      </c>
      <c r="B31" s="181" t="s">
        <v>144</v>
      </c>
      <c r="C31" s="188">
        <v>434069.64</v>
      </c>
      <c r="D31" s="188">
        <v>434069.64</v>
      </c>
      <c r="E31" s="167">
        <v>434069.64</v>
      </c>
      <c r="F31" s="80"/>
      <c r="G31" s="80"/>
      <c r="H31" s="80"/>
      <c r="I31" s="80"/>
      <c r="J31" s="80"/>
      <c r="K31" s="80"/>
      <c r="L31" s="80"/>
      <c r="M31" s="80"/>
      <c r="N31" s="80"/>
      <c r="O31" s="80"/>
    </row>
    <row r="32" ht="21" customHeight="1" spans="1:15">
      <c r="A32" s="182" t="s">
        <v>145</v>
      </c>
      <c r="B32" s="182" t="s">
        <v>146</v>
      </c>
      <c r="C32" s="188">
        <v>434069.64</v>
      </c>
      <c r="D32" s="188">
        <v>434069.64</v>
      </c>
      <c r="E32" s="167">
        <v>434069.64</v>
      </c>
      <c r="F32" s="80"/>
      <c r="G32" s="80"/>
      <c r="H32" s="80"/>
      <c r="I32" s="80"/>
      <c r="J32" s="80"/>
      <c r="K32" s="80"/>
      <c r="L32" s="80"/>
      <c r="M32" s="80"/>
      <c r="N32" s="80"/>
      <c r="O32" s="80"/>
    </row>
    <row r="33" ht="21" customHeight="1" spans="1:15">
      <c r="A33" s="199" t="s">
        <v>55</v>
      </c>
      <c r="B33" s="33"/>
      <c r="C33" s="200">
        <v>9686639</v>
      </c>
      <c r="D33" s="167">
        <v>8336639</v>
      </c>
      <c r="E33" s="167">
        <v>5453473</v>
      </c>
      <c r="F33" s="167">
        <v>2883166</v>
      </c>
      <c r="G33" s="80"/>
      <c r="H33" s="80"/>
      <c r="I33" s="80"/>
      <c r="J33" s="187">
        <v>1350000</v>
      </c>
      <c r="K33" s="80"/>
      <c r="L33" s="80"/>
      <c r="M33" s="80"/>
      <c r="N33" s="80"/>
      <c r="O33" s="187">
        <v>1350000</v>
      </c>
    </row>
  </sheetData>
  <mergeCells count="12">
    <mergeCell ref="A1:O1"/>
    <mergeCell ref="A2:O2"/>
    <mergeCell ref="A3:B3"/>
    <mergeCell ref="D4:F4"/>
    <mergeCell ref="J4:O4"/>
    <mergeCell ref="A33:B33"/>
    <mergeCell ref="A4:A5"/>
    <mergeCell ref="B4:B5"/>
    <mergeCell ref="C4:C5"/>
    <mergeCell ref="G4:G5"/>
    <mergeCell ref="H4:H5"/>
    <mergeCell ref="I4:I5"/>
  </mergeCells>
  <printOptions horizontalCentered="1"/>
  <pageMargins left="0.96" right="0.96" top="0.72" bottom="0.72" header="0" footer="0"/>
  <pageSetup paperSize="9" scale="50"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3" sqref="A3:B3"/>
    </sheetView>
  </sheetViews>
  <sheetFormatPr defaultColWidth="8.575" defaultRowHeight="12.75" customHeight="1" outlineLevelCol="3"/>
  <cols>
    <col min="1" max="4" width="35.575" customWidth="1"/>
  </cols>
  <sheetData>
    <row r="1" customFormat="1" ht="15" customHeight="1" spans="1:4">
      <c r="A1" s="41"/>
      <c r="B1" s="45"/>
      <c r="C1" s="45"/>
      <c r="D1" s="45" t="s">
        <v>147</v>
      </c>
    </row>
    <row r="2" customFormat="1" ht="41.25" customHeight="1" spans="1:1">
      <c r="A2" s="221" t="s">
        <v>148</v>
      </c>
    </row>
    <row r="3" customFormat="1" ht="17.25" customHeight="1" spans="1:4">
      <c r="A3" s="43" t="s">
        <v>149</v>
      </c>
      <c r="D3" s="45" t="s">
        <v>1</v>
      </c>
    </row>
    <row r="4" customFormat="1" ht="17.25" customHeight="1" spans="1:4">
      <c r="A4" s="184" t="s">
        <v>2</v>
      </c>
      <c r="B4" s="185"/>
      <c r="C4" s="184" t="s">
        <v>3</v>
      </c>
      <c r="D4" s="185"/>
    </row>
    <row r="5" customFormat="1" ht="18.75" customHeight="1" spans="1:4">
      <c r="A5" s="184" t="s">
        <v>4</v>
      </c>
      <c r="B5" s="184" t="s">
        <v>5</v>
      </c>
      <c r="C5" s="184" t="s">
        <v>6</v>
      </c>
      <c r="D5" s="184" t="s">
        <v>5</v>
      </c>
    </row>
    <row r="6" customFormat="1" ht="16.5" customHeight="1" spans="1:4">
      <c r="A6" s="186" t="s">
        <v>150</v>
      </c>
      <c r="B6" s="187">
        <v>8128777</v>
      </c>
      <c r="C6" s="186" t="s">
        <v>151</v>
      </c>
      <c r="D6" s="167">
        <v>8336639</v>
      </c>
    </row>
    <row r="7" customFormat="1" ht="16.5" customHeight="1" spans="1:4">
      <c r="A7" s="186" t="s">
        <v>152</v>
      </c>
      <c r="B7" s="187">
        <v>8128777</v>
      </c>
      <c r="C7" s="186" t="s">
        <v>153</v>
      </c>
      <c r="D7" s="188">
        <v>6568649</v>
      </c>
    </row>
    <row r="8" customFormat="1" ht="16.5" customHeight="1" spans="1:4">
      <c r="A8" s="186" t="s">
        <v>154</v>
      </c>
      <c r="B8" s="80"/>
      <c r="C8" s="186" t="s">
        <v>155</v>
      </c>
      <c r="D8" s="80"/>
    </row>
    <row r="9" customFormat="1" ht="16.5" customHeight="1" spans="1:4">
      <c r="A9" s="186" t="s">
        <v>156</v>
      </c>
      <c r="B9" s="80"/>
      <c r="C9" s="186" t="s">
        <v>157</v>
      </c>
      <c r="D9" s="80"/>
    </row>
    <row r="10" customFormat="1" ht="16.5" customHeight="1" spans="1:4">
      <c r="A10" s="186" t="s">
        <v>158</v>
      </c>
      <c r="B10" s="80">
        <v>207862</v>
      </c>
      <c r="C10" s="186" t="s">
        <v>159</v>
      </c>
      <c r="D10" s="80"/>
    </row>
    <row r="11" customFormat="1" ht="16.5" customHeight="1" spans="1:4">
      <c r="A11" s="186" t="s">
        <v>152</v>
      </c>
      <c r="B11" s="80">
        <v>207862</v>
      </c>
      <c r="C11" s="186" t="s">
        <v>160</v>
      </c>
      <c r="D11" s="80"/>
    </row>
    <row r="12" customFormat="1" ht="16.5" customHeight="1" spans="1:4">
      <c r="A12" s="162" t="s">
        <v>154</v>
      </c>
      <c r="B12" s="80"/>
      <c r="C12" s="67" t="s">
        <v>161</v>
      </c>
      <c r="D12" s="80"/>
    </row>
    <row r="13" customFormat="1" ht="16.5" customHeight="1" spans="1:4">
      <c r="A13" s="162" t="s">
        <v>156</v>
      </c>
      <c r="B13" s="80"/>
      <c r="C13" s="67" t="s">
        <v>162</v>
      </c>
      <c r="D13" s="80"/>
    </row>
    <row r="14" customFormat="1" ht="16.5" customHeight="1" spans="1:4">
      <c r="A14" s="189"/>
      <c r="B14" s="80"/>
      <c r="C14" s="67" t="s">
        <v>163</v>
      </c>
      <c r="D14" s="188">
        <v>818390.04</v>
      </c>
    </row>
    <row r="15" customFormat="1" ht="16.5" customHeight="1" spans="1:4">
      <c r="A15" s="189"/>
      <c r="B15" s="80"/>
      <c r="C15" s="67" t="s">
        <v>164</v>
      </c>
      <c r="D15" s="188">
        <v>515270.32</v>
      </c>
    </row>
    <row r="16" customFormat="1" ht="16.5" customHeight="1" spans="1:4">
      <c r="A16" s="189"/>
      <c r="B16" s="80"/>
      <c r="C16" s="67" t="s">
        <v>165</v>
      </c>
      <c r="D16" s="80"/>
    </row>
    <row r="17" customFormat="1" ht="16.5" customHeight="1" spans="1:4">
      <c r="A17" s="189"/>
      <c r="B17" s="80"/>
      <c r="C17" s="67" t="s">
        <v>166</v>
      </c>
      <c r="D17" s="80"/>
    </row>
    <row r="18" customFormat="1" ht="16.5" customHeight="1" spans="1:4">
      <c r="A18" s="189"/>
      <c r="B18" s="80"/>
      <c r="C18" s="67" t="s">
        <v>167</v>
      </c>
      <c r="D18" s="188">
        <v>260</v>
      </c>
    </row>
    <row r="19" customFormat="1" ht="16.5" customHeight="1" spans="1:4">
      <c r="A19" s="189"/>
      <c r="B19" s="80"/>
      <c r="C19" s="67" t="s">
        <v>168</v>
      </c>
      <c r="D19" s="80"/>
    </row>
    <row r="20" customFormat="1" ht="16.5" customHeight="1" spans="1:4">
      <c r="A20" s="189"/>
      <c r="B20" s="80"/>
      <c r="C20" s="67" t="s">
        <v>169</v>
      </c>
      <c r="D20" s="80"/>
    </row>
    <row r="21" customFormat="1" ht="16.5" customHeight="1" spans="1:4">
      <c r="A21" s="189"/>
      <c r="B21" s="80"/>
      <c r="C21" s="67" t="s">
        <v>170</v>
      </c>
      <c r="D21" s="80"/>
    </row>
    <row r="22" customFormat="1" ht="16.5" customHeight="1" spans="1:4">
      <c r="A22" s="189"/>
      <c r="B22" s="80"/>
      <c r="C22" s="67" t="s">
        <v>171</v>
      </c>
      <c r="D22" s="80"/>
    </row>
    <row r="23" customFormat="1" ht="16.5" customHeight="1" spans="1:4">
      <c r="A23" s="189"/>
      <c r="B23" s="80"/>
      <c r="C23" s="67" t="s">
        <v>172</v>
      </c>
      <c r="D23" s="80"/>
    </row>
    <row r="24" customFormat="1" ht="16.5" customHeight="1" spans="1:4">
      <c r="A24" s="189"/>
      <c r="B24" s="80"/>
      <c r="C24" s="67" t="s">
        <v>173</v>
      </c>
      <c r="D24" s="80"/>
    </row>
    <row r="25" customFormat="1" ht="16.5" customHeight="1" spans="1:4">
      <c r="A25" s="189"/>
      <c r="B25" s="80"/>
      <c r="C25" s="67" t="s">
        <v>174</v>
      </c>
      <c r="D25" s="188">
        <v>434069.64</v>
      </c>
    </row>
    <row r="26" customFormat="1" ht="16.5" customHeight="1" spans="1:4">
      <c r="A26" s="189"/>
      <c r="B26" s="80"/>
      <c r="C26" s="67" t="s">
        <v>175</v>
      </c>
      <c r="D26" s="80"/>
    </row>
    <row r="27" customFormat="1" ht="16.5" customHeight="1" spans="1:4">
      <c r="A27" s="189"/>
      <c r="B27" s="80"/>
      <c r="C27" s="67" t="s">
        <v>176</v>
      </c>
      <c r="D27" s="80"/>
    </row>
    <row r="28" customFormat="1" ht="16.5" customHeight="1" spans="1:4">
      <c r="A28" s="189"/>
      <c r="B28" s="80"/>
      <c r="C28" s="67" t="s">
        <v>177</v>
      </c>
      <c r="D28" s="80"/>
    </row>
    <row r="29" customFormat="1" ht="16.5" customHeight="1" spans="1:4">
      <c r="A29" s="189"/>
      <c r="B29" s="80"/>
      <c r="C29" s="67" t="s">
        <v>178</v>
      </c>
      <c r="D29" s="80"/>
    </row>
    <row r="30" customFormat="1" ht="16.5" customHeight="1" spans="1:4">
      <c r="A30" s="189"/>
      <c r="B30" s="80"/>
      <c r="C30" s="67" t="s">
        <v>179</v>
      </c>
      <c r="D30" s="80"/>
    </row>
    <row r="31" customFormat="1" ht="16.5" customHeight="1" spans="1:4">
      <c r="A31" s="189"/>
      <c r="B31" s="80"/>
      <c r="C31" s="162" t="s">
        <v>180</v>
      </c>
      <c r="D31" s="80"/>
    </row>
    <row r="32" customFormat="1" ht="16.5" customHeight="1" spans="1:4">
      <c r="A32" s="189"/>
      <c r="B32" s="80"/>
      <c r="C32" s="162" t="s">
        <v>181</v>
      </c>
      <c r="D32" s="80"/>
    </row>
    <row r="33" customFormat="1" ht="16.5" customHeight="1" spans="1:4">
      <c r="A33" s="189"/>
      <c r="B33" s="80"/>
      <c r="C33" s="28" t="s">
        <v>182</v>
      </c>
      <c r="D33" s="80"/>
    </row>
    <row r="34" customFormat="1" ht="15" customHeight="1" spans="1:4">
      <c r="A34" s="190" t="s">
        <v>50</v>
      </c>
      <c r="B34" s="167">
        <v>8336639</v>
      </c>
      <c r="C34" s="190" t="s">
        <v>51</v>
      </c>
      <c r="D34" s="167">
        <v>8336639</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topLeftCell="A4" workbookViewId="0">
      <selection activeCell="C9" sqref="C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Format="1" customHeight="1" spans="4:7">
      <c r="D1" s="144"/>
      <c r="F1" s="69"/>
      <c r="G1" s="157" t="s">
        <v>183</v>
      </c>
    </row>
    <row r="2" customFormat="1" ht="41.25" customHeight="1" spans="1:7">
      <c r="A2" s="123" t="str">
        <f>"2026"&amp;"年一般公共预算支出预算表（按功能科目分类）"</f>
        <v>2026年一般公共预算支出预算表（按功能科目分类）</v>
      </c>
      <c r="B2" s="123"/>
      <c r="C2" s="123"/>
      <c r="D2" s="123"/>
      <c r="E2" s="123"/>
      <c r="F2" s="123"/>
      <c r="G2" s="123"/>
    </row>
    <row r="3" customFormat="1" ht="18" customHeight="1" spans="1:7">
      <c r="A3" s="4" t="str">
        <f>"单位名称："&amp;"禄劝彝族苗族自治县统计局"</f>
        <v>单位名称：禄劝彝族苗族自治县统计局</v>
      </c>
      <c r="F3" s="120"/>
      <c r="G3" s="157" t="s">
        <v>1</v>
      </c>
    </row>
    <row r="4" customFormat="1" ht="20.25" customHeight="1" spans="1:7">
      <c r="A4" s="177" t="s">
        <v>184</v>
      </c>
      <c r="B4" s="178"/>
      <c r="C4" s="124" t="s">
        <v>55</v>
      </c>
      <c r="D4" s="168" t="s">
        <v>74</v>
      </c>
      <c r="E4" s="11"/>
      <c r="F4" s="12"/>
      <c r="G4" s="152" t="s">
        <v>75</v>
      </c>
    </row>
    <row r="5" customFormat="1" ht="20.25" customHeight="1" spans="1:7">
      <c r="A5" s="179" t="s">
        <v>71</v>
      </c>
      <c r="B5" s="179" t="s">
        <v>72</v>
      </c>
      <c r="C5" s="18"/>
      <c r="D5" s="129" t="s">
        <v>57</v>
      </c>
      <c r="E5" s="129" t="s">
        <v>185</v>
      </c>
      <c r="F5" s="129" t="s">
        <v>186</v>
      </c>
      <c r="G5" s="154"/>
    </row>
    <row r="6" customFormat="1" ht="15" customHeight="1" spans="1:7">
      <c r="A6" s="58" t="s">
        <v>81</v>
      </c>
      <c r="B6" s="58" t="s">
        <v>82</v>
      </c>
      <c r="C6" s="58" t="s">
        <v>83</v>
      </c>
      <c r="D6" s="58" t="s">
        <v>84</v>
      </c>
      <c r="E6" s="58" t="s">
        <v>85</v>
      </c>
      <c r="F6" s="58" t="s">
        <v>86</v>
      </c>
      <c r="G6" s="58" t="s">
        <v>87</v>
      </c>
    </row>
    <row r="7" customFormat="1" ht="18" customHeight="1" spans="1:7">
      <c r="A7" s="180" t="s">
        <v>96</v>
      </c>
      <c r="B7" s="180" t="s">
        <v>97</v>
      </c>
      <c r="C7" s="167">
        <v>6568649</v>
      </c>
      <c r="D7" s="167">
        <v>3811047</v>
      </c>
      <c r="E7" s="167">
        <v>3617247</v>
      </c>
      <c r="F7" s="167">
        <v>193800</v>
      </c>
      <c r="G7" s="167">
        <v>2757602</v>
      </c>
    </row>
    <row r="8" customFormat="1" ht="18" customHeight="1" spans="1:7">
      <c r="A8" s="181" t="s">
        <v>98</v>
      </c>
      <c r="B8" s="181" t="s">
        <v>99</v>
      </c>
      <c r="C8" s="167">
        <v>6568649</v>
      </c>
      <c r="D8" s="167">
        <v>3811047</v>
      </c>
      <c r="E8" s="167">
        <v>3617247</v>
      </c>
      <c r="F8" s="167">
        <v>193800</v>
      </c>
      <c r="G8" s="167">
        <v>2757602</v>
      </c>
    </row>
    <row r="9" customFormat="1" ht="18" customHeight="1" spans="1:7">
      <c r="A9" s="182" t="s">
        <v>100</v>
      </c>
      <c r="B9" s="182" t="s">
        <v>101</v>
      </c>
      <c r="C9" s="167">
        <v>3871047</v>
      </c>
      <c r="D9" s="167">
        <v>3811047</v>
      </c>
      <c r="E9" s="167">
        <v>3617247</v>
      </c>
      <c r="F9" s="167">
        <v>193800</v>
      </c>
      <c r="G9" s="167">
        <v>60000</v>
      </c>
    </row>
    <row r="10" customFormat="1" ht="18" customHeight="1" spans="1:7">
      <c r="A10" s="182" t="s">
        <v>102</v>
      </c>
      <c r="B10" s="182" t="s">
        <v>103</v>
      </c>
      <c r="C10" s="167">
        <v>400000</v>
      </c>
      <c r="D10" s="167"/>
      <c r="E10" s="167"/>
      <c r="F10" s="167"/>
      <c r="G10" s="167">
        <v>400000</v>
      </c>
    </row>
    <row r="11" customFormat="1" ht="18" customHeight="1" spans="1:7">
      <c r="A11" s="182" t="s">
        <v>104</v>
      </c>
      <c r="B11" s="182" t="s">
        <v>105</v>
      </c>
      <c r="C11" s="167">
        <v>1207602</v>
      </c>
      <c r="D11" s="167"/>
      <c r="E11" s="167"/>
      <c r="F11" s="167"/>
      <c r="G11" s="167">
        <v>1207602</v>
      </c>
    </row>
    <row r="12" customFormat="1" ht="18" customHeight="1" spans="1:7">
      <c r="A12" s="182" t="s">
        <v>106</v>
      </c>
      <c r="B12" s="182" t="s">
        <v>107</v>
      </c>
      <c r="C12" s="167">
        <v>1090000</v>
      </c>
      <c r="D12" s="167"/>
      <c r="E12" s="167"/>
      <c r="F12" s="167"/>
      <c r="G12" s="167">
        <v>1090000</v>
      </c>
    </row>
    <row r="13" customFormat="1" ht="18" customHeight="1" spans="1:7">
      <c r="A13" s="180" t="s">
        <v>108</v>
      </c>
      <c r="B13" s="180" t="s">
        <v>109</v>
      </c>
      <c r="C13" s="167">
        <v>818390.04</v>
      </c>
      <c r="D13" s="167">
        <v>693086.04</v>
      </c>
      <c r="E13" s="167">
        <v>693086.04</v>
      </c>
      <c r="F13" s="167"/>
      <c r="G13" s="167">
        <v>125304</v>
      </c>
    </row>
    <row r="14" customFormat="1" ht="18" customHeight="1" spans="1:7">
      <c r="A14" s="181" t="s">
        <v>110</v>
      </c>
      <c r="B14" s="181" t="s">
        <v>111</v>
      </c>
      <c r="C14" s="167">
        <v>798759.52</v>
      </c>
      <c r="D14" s="167">
        <v>678759.52</v>
      </c>
      <c r="E14" s="167">
        <v>678759.52</v>
      </c>
      <c r="F14" s="167"/>
      <c r="G14" s="167">
        <v>120000</v>
      </c>
    </row>
    <row r="15" customFormat="1" ht="18" customHeight="1" spans="1:7">
      <c r="A15" s="182" t="s">
        <v>112</v>
      </c>
      <c r="B15" s="182" t="s">
        <v>113</v>
      </c>
      <c r="C15" s="167">
        <v>578759.52</v>
      </c>
      <c r="D15" s="167">
        <v>578759.52</v>
      </c>
      <c r="E15" s="167">
        <v>578759.52</v>
      </c>
      <c r="F15" s="167"/>
      <c r="G15" s="167"/>
    </row>
    <row r="16" customFormat="1" ht="18" customHeight="1" spans="1:7">
      <c r="A16" s="182" t="s">
        <v>114</v>
      </c>
      <c r="B16" s="182" t="s">
        <v>115</v>
      </c>
      <c r="C16" s="167">
        <v>220000</v>
      </c>
      <c r="D16" s="167">
        <v>100000</v>
      </c>
      <c r="E16" s="167">
        <v>100000</v>
      </c>
      <c r="F16" s="167"/>
      <c r="G16" s="167">
        <v>120000</v>
      </c>
    </row>
    <row r="17" customFormat="1" ht="18" customHeight="1" spans="1:7">
      <c r="A17" s="181" t="s">
        <v>116</v>
      </c>
      <c r="B17" s="181" t="s">
        <v>117</v>
      </c>
      <c r="C17" s="167">
        <v>5304</v>
      </c>
      <c r="D17" s="167"/>
      <c r="E17" s="167"/>
      <c r="F17" s="167"/>
      <c r="G17" s="167">
        <v>5304</v>
      </c>
    </row>
    <row r="18" customFormat="1" ht="18" customHeight="1" spans="1:7">
      <c r="A18" s="182" t="s">
        <v>118</v>
      </c>
      <c r="B18" s="182" t="s">
        <v>119</v>
      </c>
      <c r="C18" s="167">
        <v>5304</v>
      </c>
      <c r="D18" s="167"/>
      <c r="E18" s="167"/>
      <c r="F18" s="167"/>
      <c r="G18" s="167">
        <v>5304</v>
      </c>
    </row>
    <row r="19" customFormat="1" ht="18" customHeight="1" spans="1:7">
      <c r="A19" s="181" t="s">
        <v>120</v>
      </c>
      <c r="B19" s="181" t="s">
        <v>121</v>
      </c>
      <c r="C19" s="167">
        <v>14326.52</v>
      </c>
      <c r="D19" s="167">
        <v>14326.52</v>
      </c>
      <c r="E19" s="167">
        <v>14326.52</v>
      </c>
      <c r="F19" s="167"/>
      <c r="G19" s="167"/>
    </row>
    <row r="20" customFormat="1" ht="18" customHeight="1" spans="1:7">
      <c r="A20" s="182" t="s">
        <v>122</v>
      </c>
      <c r="B20" s="182" t="s">
        <v>121</v>
      </c>
      <c r="C20" s="167">
        <v>14326.52</v>
      </c>
      <c r="D20" s="167">
        <v>14326.52</v>
      </c>
      <c r="E20" s="167">
        <v>14326.52</v>
      </c>
      <c r="F20" s="167"/>
      <c r="G20" s="167"/>
    </row>
    <row r="21" customFormat="1" ht="18" customHeight="1" spans="1:7">
      <c r="A21" s="180" t="s">
        <v>123</v>
      </c>
      <c r="B21" s="180" t="s">
        <v>124</v>
      </c>
      <c r="C21" s="167">
        <v>515270.32</v>
      </c>
      <c r="D21" s="167">
        <v>515270.32</v>
      </c>
      <c r="E21" s="167">
        <v>515270.32</v>
      </c>
      <c r="F21" s="167"/>
      <c r="G21" s="167"/>
    </row>
    <row r="22" customFormat="1" ht="18" customHeight="1" spans="1:7">
      <c r="A22" s="181" t="s">
        <v>125</v>
      </c>
      <c r="B22" s="181" t="s">
        <v>126</v>
      </c>
      <c r="C22" s="167">
        <v>515270.32</v>
      </c>
      <c r="D22" s="167">
        <v>515270.32</v>
      </c>
      <c r="E22" s="167">
        <v>515270.32</v>
      </c>
      <c r="F22" s="167"/>
      <c r="G22" s="167"/>
    </row>
    <row r="23" customFormat="1" ht="18" customHeight="1" spans="1:7">
      <c r="A23" s="182" t="s">
        <v>127</v>
      </c>
      <c r="B23" s="182" t="s">
        <v>128</v>
      </c>
      <c r="C23" s="167">
        <v>140055.74</v>
      </c>
      <c r="D23" s="167">
        <v>140055.74</v>
      </c>
      <c r="E23" s="167">
        <v>140055.74</v>
      </c>
      <c r="F23" s="167"/>
      <c r="G23" s="167"/>
    </row>
    <row r="24" customFormat="1" ht="18" customHeight="1" spans="1:7">
      <c r="A24" s="182" t="s">
        <v>129</v>
      </c>
      <c r="B24" s="182" t="s">
        <v>130</v>
      </c>
      <c r="C24" s="167">
        <v>157982.74</v>
      </c>
      <c r="D24" s="167">
        <v>157982.74</v>
      </c>
      <c r="E24" s="167">
        <v>157982.74</v>
      </c>
      <c r="F24" s="167"/>
      <c r="G24" s="167"/>
    </row>
    <row r="25" customFormat="1" ht="18" customHeight="1" spans="1:7">
      <c r="A25" s="182" t="s">
        <v>131</v>
      </c>
      <c r="B25" s="182" t="s">
        <v>132</v>
      </c>
      <c r="C25" s="167">
        <v>190237.35</v>
      </c>
      <c r="D25" s="167">
        <v>190237.35</v>
      </c>
      <c r="E25" s="167">
        <v>190237.35</v>
      </c>
      <c r="F25" s="167"/>
      <c r="G25" s="167"/>
    </row>
    <row r="26" customFormat="1" ht="18" customHeight="1" spans="1:7">
      <c r="A26" s="182" t="s">
        <v>133</v>
      </c>
      <c r="B26" s="182" t="s">
        <v>134</v>
      </c>
      <c r="C26" s="167">
        <v>26994.49</v>
      </c>
      <c r="D26" s="167">
        <v>26994.49</v>
      </c>
      <c r="E26" s="167">
        <v>26994.49</v>
      </c>
      <c r="F26" s="167"/>
      <c r="G26" s="167"/>
    </row>
    <row r="27" customFormat="1" ht="18" customHeight="1" spans="1:7">
      <c r="A27" s="180" t="s">
        <v>135</v>
      </c>
      <c r="B27" s="180" t="s">
        <v>136</v>
      </c>
      <c r="C27" s="167">
        <v>260</v>
      </c>
      <c r="D27" s="167"/>
      <c r="E27" s="167"/>
      <c r="F27" s="167"/>
      <c r="G27" s="167">
        <v>260</v>
      </c>
    </row>
    <row r="28" customFormat="1" ht="18" customHeight="1" spans="1:7">
      <c r="A28" s="181" t="s">
        <v>137</v>
      </c>
      <c r="B28" s="181" t="s">
        <v>138</v>
      </c>
      <c r="C28" s="167">
        <v>260</v>
      </c>
      <c r="D28" s="167"/>
      <c r="E28" s="167"/>
      <c r="F28" s="167"/>
      <c r="G28" s="167">
        <v>260</v>
      </c>
    </row>
    <row r="29" customFormat="1" ht="18" customHeight="1" spans="1:7">
      <c r="A29" s="182" t="s">
        <v>139</v>
      </c>
      <c r="B29" s="182" t="s">
        <v>140</v>
      </c>
      <c r="C29" s="167">
        <v>260</v>
      </c>
      <c r="D29" s="167"/>
      <c r="E29" s="167"/>
      <c r="F29" s="167"/>
      <c r="G29" s="167">
        <v>260</v>
      </c>
    </row>
    <row r="30" customFormat="1" ht="18" customHeight="1" spans="1:7">
      <c r="A30" s="180" t="s">
        <v>141</v>
      </c>
      <c r="B30" s="180" t="s">
        <v>142</v>
      </c>
      <c r="C30" s="167">
        <v>434069.64</v>
      </c>
      <c r="D30" s="167">
        <v>434069.64</v>
      </c>
      <c r="E30" s="167">
        <v>434069.64</v>
      </c>
      <c r="F30" s="167"/>
      <c r="G30" s="167"/>
    </row>
    <row r="31" customFormat="1" ht="18" customHeight="1" spans="1:7">
      <c r="A31" s="181" t="s">
        <v>143</v>
      </c>
      <c r="B31" s="181" t="s">
        <v>144</v>
      </c>
      <c r="C31" s="167">
        <v>434069.64</v>
      </c>
      <c r="D31" s="167">
        <v>434069.64</v>
      </c>
      <c r="E31" s="167">
        <v>434069.64</v>
      </c>
      <c r="F31" s="167"/>
      <c r="G31" s="167"/>
    </row>
    <row r="32" customFormat="1" ht="18" customHeight="1" spans="1:7">
      <c r="A32" s="182" t="s">
        <v>145</v>
      </c>
      <c r="B32" s="182" t="s">
        <v>146</v>
      </c>
      <c r="C32" s="167">
        <v>434069.64</v>
      </c>
      <c r="D32" s="167">
        <v>434069.64</v>
      </c>
      <c r="E32" s="167">
        <v>434069.64</v>
      </c>
      <c r="F32" s="167"/>
      <c r="G32" s="167"/>
    </row>
    <row r="33" customFormat="1" ht="18" customHeight="1" spans="1:7">
      <c r="A33" s="77" t="s">
        <v>187</v>
      </c>
      <c r="B33" s="183"/>
      <c r="C33" s="167">
        <v>8336639</v>
      </c>
      <c r="D33" s="167">
        <v>5453473</v>
      </c>
      <c r="E33" s="167">
        <v>5259673</v>
      </c>
      <c r="F33" s="167">
        <v>193800</v>
      </c>
      <c r="G33" s="167">
        <v>2883166</v>
      </c>
    </row>
  </sheetData>
  <mergeCells count="6">
    <mergeCell ref="A2:G2"/>
    <mergeCell ref="A4:B4"/>
    <mergeCell ref="D4:F4"/>
    <mergeCell ref="A33:B33"/>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27" sqref="C27"/>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73" t="s">
        <v>188</v>
      </c>
    </row>
    <row r="2" ht="41.25" customHeight="1" spans="1:6">
      <c r="A2" s="174" t="str">
        <f>"2025"&amp;"年一般公共预算“三公”经费支出预算表"</f>
        <v>2025年一般公共预算“三公”经费支出预算表</v>
      </c>
      <c r="B2" s="42"/>
      <c r="C2" s="42"/>
      <c r="D2" s="42"/>
      <c r="E2" s="41"/>
      <c r="F2" s="42"/>
    </row>
    <row r="3" customHeight="1" spans="1:6">
      <c r="A3" s="107" t="str">
        <f>"单位名称："&amp;"禄劝彝族苗族自治县统计局"</f>
        <v>单位名称：禄劝彝族苗族自治县统计局</v>
      </c>
      <c r="B3" s="175"/>
      <c r="D3" s="42"/>
      <c r="E3" s="41"/>
      <c r="F3" s="62" t="s">
        <v>1</v>
      </c>
    </row>
    <row r="4" ht="27" customHeight="1" spans="1:6">
      <c r="A4" s="46" t="s">
        <v>189</v>
      </c>
      <c r="B4" s="46" t="s">
        <v>190</v>
      </c>
      <c r="C4" s="48" t="s">
        <v>191</v>
      </c>
      <c r="D4" s="46"/>
      <c r="E4" s="47"/>
      <c r="F4" s="46" t="s">
        <v>192</v>
      </c>
    </row>
    <row r="5" ht="28.5" customHeight="1" spans="1:6">
      <c r="A5" s="176"/>
      <c r="B5" s="50"/>
      <c r="C5" s="47" t="s">
        <v>57</v>
      </c>
      <c r="D5" s="47" t="s">
        <v>193</v>
      </c>
      <c r="E5" s="47" t="s">
        <v>194</v>
      </c>
      <c r="F5" s="49"/>
    </row>
    <row r="6" ht="17.25" customHeight="1" spans="1:6">
      <c r="A6" s="54" t="s">
        <v>81</v>
      </c>
      <c r="B6" s="54" t="s">
        <v>82</v>
      </c>
      <c r="C6" s="54" t="s">
        <v>83</v>
      </c>
      <c r="D6" s="54" t="s">
        <v>84</v>
      </c>
      <c r="E6" s="54" t="s">
        <v>85</v>
      </c>
      <c r="F6" s="54" t="s">
        <v>86</v>
      </c>
    </row>
    <row r="7" ht="17.25" customHeight="1" spans="1:6">
      <c r="A7" s="80">
        <v>6000</v>
      </c>
      <c r="B7" s="80"/>
      <c r="C7" s="80">
        <v>6000</v>
      </c>
      <c r="D7" s="80"/>
      <c r="E7" s="80">
        <v>6000</v>
      </c>
      <c r="F7" s="80"/>
    </row>
  </sheetData>
  <mergeCells count="6">
    <mergeCell ref="A2:F2"/>
    <mergeCell ref="A3:B3"/>
    <mergeCell ref="C4:E4"/>
    <mergeCell ref="A4:A5"/>
    <mergeCell ref="B4:B5"/>
    <mergeCell ref="F4:F5"/>
  </mergeCells>
  <pageMargins left="0.67" right="0.67" top="0.72" bottom="0.72" header="0.28" footer="0.28"/>
  <pageSetup paperSize="9" scale="75" fitToWidth="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0"/>
  <sheetViews>
    <sheetView showZeros="0" topLeftCell="C16" workbookViewId="0">
      <selection activeCell="I19" sqref="I19:I22"/>
    </sheetView>
  </sheetViews>
  <sheetFormatPr defaultColWidth="9.14166666666667" defaultRowHeight="14.25" customHeight="1"/>
  <cols>
    <col min="1" max="2" width="32.85" customWidth="1"/>
    <col min="3" max="3" width="36.25"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44"/>
      <c r="C1" s="158"/>
      <c r="E1" s="159"/>
      <c r="F1" s="159"/>
      <c r="G1" s="159"/>
      <c r="H1" s="159"/>
      <c r="I1" s="82"/>
      <c r="J1" s="82"/>
      <c r="K1" s="82"/>
      <c r="L1" s="82"/>
      <c r="M1" s="82"/>
      <c r="N1" s="82"/>
      <c r="R1" s="82"/>
      <c r="V1" s="158"/>
      <c r="X1" s="2" t="s">
        <v>195</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"单位名称："&amp;"禄劝彝族苗族自治县统计局"</f>
        <v>单位名称：禄劝彝族苗族自治县统计局</v>
      </c>
      <c r="B3" s="5"/>
      <c r="C3" s="160"/>
      <c r="D3" s="160"/>
      <c r="E3" s="160"/>
      <c r="F3" s="160"/>
      <c r="G3" s="160"/>
      <c r="H3" s="160"/>
      <c r="I3" s="84"/>
      <c r="J3" s="84"/>
      <c r="K3" s="84"/>
      <c r="L3" s="84"/>
      <c r="M3" s="84"/>
      <c r="N3" s="84"/>
      <c r="O3" s="6"/>
      <c r="P3" s="6"/>
      <c r="Q3" s="6"/>
      <c r="R3" s="84"/>
      <c r="V3" s="158"/>
      <c r="X3" s="2" t="s">
        <v>1</v>
      </c>
    </row>
    <row r="4" ht="18" customHeight="1" spans="1:24">
      <c r="A4" s="8" t="s">
        <v>196</v>
      </c>
      <c r="B4" s="8" t="s">
        <v>197</v>
      </c>
      <c r="C4" s="8" t="s">
        <v>198</v>
      </c>
      <c r="D4" s="8" t="s">
        <v>199</v>
      </c>
      <c r="E4" s="8" t="s">
        <v>200</v>
      </c>
      <c r="F4" s="8" t="s">
        <v>201</v>
      </c>
      <c r="G4" s="8" t="s">
        <v>202</v>
      </c>
      <c r="H4" s="8" t="s">
        <v>203</v>
      </c>
      <c r="I4" s="168" t="s">
        <v>204</v>
      </c>
      <c r="J4" s="104" t="s">
        <v>204</v>
      </c>
      <c r="K4" s="104"/>
      <c r="L4" s="104"/>
      <c r="M4" s="104"/>
      <c r="N4" s="104"/>
      <c r="O4" s="11"/>
      <c r="P4" s="11"/>
      <c r="Q4" s="11"/>
      <c r="R4" s="97" t="s">
        <v>61</v>
      </c>
      <c r="S4" s="104" t="s">
        <v>62</v>
      </c>
      <c r="T4" s="104"/>
      <c r="U4" s="104"/>
      <c r="V4" s="104"/>
      <c r="W4" s="104"/>
      <c r="X4" s="81"/>
    </row>
    <row r="5" ht="18" customHeight="1" spans="1:24">
      <c r="A5" s="13"/>
      <c r="B5" s="27"/>
      <c r="C5" s="126"/>
      <c r="D5" s="13"/>
      <c r="E5" s="13"/>
      <c r="F5" s="13"/>
      <c r="G5" s="13"/>
      <c r="H5" s="13"/>
      <c r="I5" s="124" t="s">
        <v>205</v>
      </c>
      <c r="J5" s="168" t="s">
        <v>58</v>
      </c>
      <c r="K5" s="104"/>
      <c r="L5" s="104"/>
      <c r="M5" s="104"/>
      <c r="N5" s="81"/>
      <c r="O5" s="10" t="s">
        <v>206</v>
      </c>
      <c r="P5" s="11"/>
      <c r="Q5" s="12"/>
      <c r="R5" s="8" t="s">
        <v>61</v>
      </c>
      <c r="S5" s="168" t="s">
        <v>62</v>
      </c>
      <c r="T5" s="97" t="s">
        <v>64</v>
      </c>
      <c r="U5" s="104" t="s">
        <v>62</v>
      </c>
      <c r="V5" s="97" t="s">
        <v>66</v>
      </c>
      <c r="W5" s="97" t="s">
        <v>67</v>
      </c>
      <c r="X5" s="172" t="s">
        <v>68</v>
      </c>
    </row>
    <row r="6" ht="19.5" customHeight="1" spans="1:24">
      <c r="A6" s="27"/>
      <c r="B6" s="27"/>
      <c r="C6" s="27"/>
      <c r="D6" s="27"/>
      <c r="E6" s="27"/>
      <c r="F6" s="27"/>
      <c r="G6" s="27"/>
      <c r="H6" s="27"/>
      <c r="I6" s="27"/>
      <c r="J6" s="169" t="s">
        <v>207</v>
      </c>
      <c r="K6" s="8" t="s">
        <v>208</v>
      </c>
      <c r="L6" s="8" t="s">
        <v>209</v>
      </c>
      <c r="M6" s="8" t="s">
        <v>210</v>
      </c>
      <c r="N6" s="8" t="s">
        <v>211</v>
      </c>
      <c r="O6" s="8" t="s">
        <v>58</v>
      </c>
      <c r="P6" s="8" t="s">
        <v>59</v>
      </c>
      <c r="Q6" s="8" t="s">
        <v>60</v>
      </c>
      <c r="R6" s="27"/>
      <c r="S6" s="8" t="s">
        <v>57</v>
      </c>
      <c r="T6" s="8" t="s">
        <v>64</v>
      </c>
      <c r="U6" s="8" t="s">
        <v>212</v>
      </c>
      <c r="V6" s="8" t="s">
        <v>66</v>
      </c>
      <c r="W6" s="8" t="s">
        <v>67</v>
      </c>
      <c r="X6" s="8" t="s">
        <v>68</v>
      </c>
    </row>
    <row r="7" ht="37.5" customHeight="1" spans="1:24">
      <c r="A7" s="161"/>
      <c r="B7" s="18"/>
      <c r="C7" s="161"/>
      <c r="D7" s="161"/>
      <c r="E7" s="161"/>
      <c r="F7" s="161"/>
      <c r="G7" s="161"/>
      <c r="H7" s="161"/>
      <c r="I7" s="161"/>
      <c r="J7" s="170" t="s">
        <v>57</v>
      </c>
      <c r="K7" s="16" t="s">
        <v>213</v>
      </c>
      <c r="L7" s="16" t="s">
        <v>209</v>
      </c>
      <c r="M7" s="16" t="s">
        <v>210</v>
      </c>
      <c r="N7" s="16" t="s">
        <v>211</v>
      </c>
      <c r="O7" s="16" t="s">
        <v>209</v>
      </c>
      <c r="P7" s="16" t="s">
        <v>210</v>
      </c>
      <c r="Q7" s="16" t="s">
        <v>211</v>
      </c>
      <c r="R7" s="16" t="s">
        <v>61</v>
      </c>
      <c r="S7" s="16" t="s">
        <v>57</v>
      </c>
      <c r="T7" s="16" t="s">
        <v>64</v>
      </c>
      <c r="U7" s="16" t="s">
        <v>212</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62" t="s">
        <v>69</v>
      </c>
      <c r="B9" s="162" t="s">
        <v>69</v>
      </c>
      <c r="C9" s="222" t="s">
        <v>214</v>
      </c>
      <c r="D9" s="163" t="s">
        <v>215</v>
      </c>
      <c r="E9" s="164">
        <v>2010501</v>
      </c>
      <c r="F9" s="163" t="s">
        <v>101</v>
      </c>
      <c r="G9" s="164">
        <v>30101</v>
      </c>
      <c r="H9" s="163" t="s">
        <v>216</v>
      </c>
      <c r="I9" s="171">
        <v>630336</v>
      </c>
      <c r="J9" s="171">
        <v>630336</v>
      </c>
      <c r="K9" s="80"/>
      <c r="L9" s="80"/>
      <c r="M9" s="171">
        <v>630336</v>
      </c>
      <c r="N9" s="80"/>
      <c r="O9" s="80"/>
      <c r="P9" s="80"/>
      <c r="Q9" s="80"/>
      <c r="R9" s="80"/>
      <c r="S9" s="80"/>
      <c r="T9" s="80"/>
      <c r="U9" s="80"/>
      <c r="V9" s="80"/>
      <c r="W9" s="80"/>
      <c r="X9" s="80"/>
    </row>
    <row r="10" ht="20.25" customHeight="1" spans="1:24">
      <c r="A10" s="162" t="s">
        <v>69</v>
      </c>
      <c r="B10" s="162" t="s">
        <v>69</v>
      </c>
      <c r="C10" s="163" t="s">
        <v>217</v>
      </c>
      <c r="D10" s="163" t="s">
        <v>218</v>
      </c>
      <c r="E10" s="163">
        <v>2010501</v>
      </c>
      <c r="F10" s="163" t="s">
        <v>101</v>
      </c>
      <c r="G10" s="163">
        <v>30101</v>
      </c>
      <c r="H10" s="163" t="s">
        <v>216</v>
      </c>
      <c r="I10" s="171">
        <v>871620</v>
      </c>
      <c r="J10" s="171">
        <v>871620</v>
      </c>
      <c r="K10" s="22"/>
      <c r="L10" s="22"/>
      <c r="M10" s="171">
        <v>871620</v>
      </c>
      <c r="N10" s="22"/>
      <c r="O10" s="80"/>
      <c r="P10" s="80"/>
      <c r="Q10" s="80"/>
      <c r="R10" s="80"/>
      <c r="S10" s="80"/>
      <c r="T10" s="80"/>
      <c r="U10" s="80"/>
      <c r="V10" s="80"/>
      <c r="W10" s="80"/>
      <c r="X10" s="80"/>
    </row>
    <row r="11" ht="20.25" customHeight="1" spans="1:24">
      <c r="A11" s="162" t="s">
        <v>69</v>
      </c>
      <c r="B11" s="162" t="s">
        <v>69</v>
      </c>
      <c r="C11" s="163" t="s">
        <v>219</v>
      </c>
      <c r="D11" s="163" t="s">
        <v>220</v>
      </c>
      <c r="E11" s="163">
        <v>2010501</v>
      </c>
      <c r="F11" s="163" t="s">
        <v>101</v>
      </c>
      <c r="G11" s="163">
        <v>30102</v>
      </c>
      <c r="H11" s="163" t="s">
        <v>221</v>
      </c>
      <c r="I11" s="171">
        <v>833016</v>
      </c>
      <c r="J11" s="171">
        <v>833016</v>
      </c>
      <c r="K11" s="22"/>
      <c r="L11" s="22"/>
      <c r="M11" s="171">
        <v>833016</v>
      </c>
      <c r="N11" s="22"/>
      <c r="O11" s="80"/>
      <c r="P11" s="80"/>
      <c r="Q11" s="80"/>
      <c r="R11" s="80"/>
      <c r="S11" s="80"/>
      <c r="T11" s="80"/>
      <c r="U11" s="80"/>
      <c r="V11" s="80"/>
      <c r="W11" s="80"/>
      <c r="X11" s="80"/>
    </row>
    <row r="12" ht="20.25" customHeight="1" spans="1:24">
      <c r="A12" s="162" t="s">
        <v>69</v>
      </c>
      <c r="B12" s="162" t="s">
        <v>69</v>
      </c>
      <c r="C12" s="163" t="s">
        <v>222</v>
      </c>
      <c r="D12" s="163" t="s">
        <v>223</v>
      </c>
      <c r="E12" s="163">
        <v>2010501</v>
      </c>
      <c r="F12" s="163" t="s">
        <v>101</v>
      </c>
      <c r="G12" s="163">
        <v>30102</v>
      </c>
      <c r="H12" s="163" t="s">
        <v>221</v>
      </c>
      <c r="I12" s="171">
        <v>394512</v>
      </c>
      <c r="J12" s="171">
        <v>394512</v>
      </c>
      <c r="K12" s="22"/>
      <c r="L12" s="22"/>
      <c r="M12" s="171">
        <v>394512</v>
      </c>
      <c r="N12" s="22"/>
      <c r="O12" s="80"/>
      <c r="P12" s="80"/>
      <c r="Q12" s="80"/>
      <c r="R12" s="80"/>
      <c r="S12" s="80"/>
      <c r="T12" s="80"/>
      <c r="U12" s="80"/>
      <c r="V12" s="80"/>
      <c r="W12" s="80"/>
      <c r="X12" s="80"/>
    </row>
    <row r="13" ht="20.25" customHeight="1" spans="1:24">
      <c r="A13" s="162" t="s">
        <v>69</v>
      </c>
      <c r="B13" s="162" t="s">
        <v>69</v>
      </c>
      <c r="C13" s="163" t="s">
        <v>224</v>
      </c>
      <c r="D13" s="163" t="s">
        <v>225</v>
      </c>
      <c r="E13" s="163">
        <v>2010501</v>
      </c>
      <c r="F13" s="163" t="s">
        <v>101</v>
      </c>
      <c r="G13" s="163">
        <v>30103</v>
      </c>
      <c r="H13" s="163" t="s">
        <v>226</v>
      </c>
      <c r="I13" s="171">
        <v>52528</v>
      </c>
      <c r="J13" s="171">
        <v>52528</v>
      </c>
      <c r="K13" s="22"/>
      <c r="L13" s="22"/>
      <c r="M13" s="171">
        <v>52528</v>
      </c>
      <c r="N13" s="22"/>
      <c r="O13" s="80"/>
      <c r="P13" s="80"/>
      <c r="Q13" s="80"/>
      <c r="R13" s="80"/>
      <c r="S13" s="80"/>
      <c r="T13" s="80"/>
      <c r="U13" s="80"/>
      <c r="V13" s="80"/>
      <c r="W13" s="80"/>
      <c r="X13" s="80"/>
    </row>
    <row r="14" ht="20.25" customHeight="1" spans="1:24">
      <c r="A14" s="162" t="s">
        <v>69</v>
      </c>
      <c r="B14" s="162" t="s">
        <v>69</v>
      </c>
      <c r="C14" s="163" t="s">
        <v>227</v>
      </c>
      <c r="D14" s="163" t="s">
        <v>228</v>
      </c>
      <c r="E14" s="163">
        <v>2010501</v>
      </c>
      <c r="F14" s="163" t="s">
        <v>101</v>
      </c>
      <c r="G14" s="163">
        <v>30103</v>
      </c>
      <c r="H14" s="163" t="s">
        <v>226</v>
      </c>
      <c r="I14" s="171">
        <v>72635</v>
      </c>
      <c r="J14" s="171">
        <v>72635</v>
      </c>
      <c r="K14" s="22"/>
      <c r="L14" s="22"/>
      <c r="M14" s="171">
        <v>72635</v>
      </c>
      <c r="N14" s="22"/>
      <c r="O14" s="80"/>
      <c r="P14" s="80"/>
      <c r="Q14" s="80"/>
      <c r="R14" s="80"/>
      <c r="S14" s="80"/>
      <c r="T14" s="80"/>
      <c r="U14" s="80"/>
      <c r="V14" s="80"/>
      <c r="W14" s="80"/>
      <c r="X14" s="80"/>
    </row>
    <row r="15" ht="20.25" customHeight="1" spans="1:24">
      <c r="A15" s="162" t="s">
        <v>69</v>
      </c>
      <c r="B15" s="162" t="s">
        <v>69</v>
      </c>
      <c r="C15" s="163" t="s">
        <v>229</v>
      </c>
      <c r="D15" s="163" t="s">
        <v>230</v>
      </c>
      <c r="E15" s="163">
        <v>2010501</v>
      </c>
      <c r="F15" s="163" t="s">
        <v>101</v>
      </c>
      <c r="G15" s="163">
        <v>30103</v>
      </c>
      <c r="H15" s="163" t="s">
        <v>226</v>
      </c>
      <c r="I15" s="171">
        <v>200280</v>
      </c>
      <c r="J15" s="171">
        <v>200280</v>
      </c>
      <c r="K15" s="22"/>
      <c r="L15" s="22"/>
      <c r="M15" s="171">
        <v>200280</v>
      </c>
      <c r="N15" s="22"/>
      <c r="O15" s="80"/>
      <c r="P15" s="80"/>
      <c r="Q15" s="80"/>
      <c r="R15" s="80"/>
      <c r="S15" s="80"/>
      <c r="T15" s="80"/>
      <c r="U15" s="80"/>
      <c r="V15" s="80"/>
      <c r="W15" s="80"/>
      <c r="X15" s="80"/>
    </row>
    <row r="16" ht="20.25" customHeight="1" spans="1:24">
      <c r="A16" s="162" t="s">
        <v>69</v>
      </c>
      <c r="B16" s="162" t="s">
        <v>69</v>
      </c>
      <c r="C16" s="163" t="s">
        <v>231</v>
      </c>
      <c r="D16" s="163" t="s">
        <v>232</v>
      </c>
      <c r="E16" s="163">
        <v>2010501</v>
      </c>
      <c r="F16" s="163" t="s">
        <v>101</v>
      </c>
      <c r="G16" s="163">
        <v>30107</v>
      </c>
      <c r="H16" s="163" t="s">
        <v>233</v>
      </c>
      <c r="I16" s="171">
        <v>153360</v>
      </c>
      <c r="J16" s="171">
        <v>153360</v>
      </c>
      <c r="K16" s="22"/>
      <c r="L16" s="22"/>
      <c r="M16" s="171">
        <v>153360</v>
      </c>
      <c r="N16" s="22"/>
      <c r="O16" s="80"/>
      <c r="P16" s="80"/>
      <c r="Q16" s="80"/>
      <c r="R16" s="80"/>
      <c r="S16" s="80"/>
      <c r="T16" s="80"/>
      <c r="U16" s="80"/>
      <c r="V16" s="80"/>
      <c r="W16" s="80"/>
      <c r="X16" s="80"/>
    </row>
    <row r="17" ht="20.25" customHeight="1" spans="1:24">
      <c r="A17" s="162" t="s">
        <v>69</v>
      </c>
      <c r="B17" s="162" t="s">
        <v>69</v>
      </c>
      <c r="C17" s="163" t="s">
        <v>231</v>
      </c>
      <c r="D17" s="163" t="s">
        <v>234</v>
      </c>
      <c r="E17" s="163">
        <v>2010501</v>
      </c>
      <c r="F17" s="163" t="s">
        <v>101</v>
      </c>
      <c r="G17" s="163">
        <v>30107</v>
      </c>
      <c r="H17" s="163" t="s">
        <v>233</v>
      </c>
      <c r="I17" s="171">
        <v>282960</v>
      </c>
      <c r="J17" s="171">
        <v>282960</v>
      </c>
      <c r="K17" s="22"/>
      <c r="L17" s="22"/>
      <c r="M17" s="171">
        <v>282960</v>
      </c>
      <c r="N17" s="22"/>
      <c r="O17" s="80"/>
      <c r="P17" s="80"/>
      <c r="Q17" s="80"/>
      <c r="R17" s="80"/>
      <c r="S17" s="80"/>
      <c r="T17" s="80"/>
      <c r="U17" s="80"/>
      <c r="V17" s="80"/>
      <c r="W17" s="80"/>
      <c r="X17" s="80"/>
    </row>
    <row r="18" ht="20.25" customHeight="1" spans="1:24">
      <c r="A18" s="162" t="s">
        <v>69</v>
      </c>
      <c r="B18" s="162" t="s">
        <v>69</v>
      </c>
      <c r="C18" s="163" t="s">
        <v>235</v>
      </c>
      <c r="D18" s="163" t="s">
        <v>236</v>
      </c>
      <c r="E18" s="163">
        <v>2010501</v>
      </c>
      <c r="F18" s="163" t="s">
        <v>101</v>
      </c>
      <c r="G18" s="163">
        <v>30107</v>
      </c>
      <c r="H18" s="163" t="s">
        <v>237</v>
      </c>
      <c r="I18" s="171">
        <v>126000</v>
      </c>
      <c r="J18" s="171">
        <v>126000</v>
      </c>
      <c r="K18" s="22"/>
      <c r="L18" s="22"/>
      <c r="M18" s="171">
        <v>126000</v>
      </c>
      <c r="N18" s="22"/>
      <c r="O18" s="80"/>
      <c r="P18" s="80"/>
      <c r="Q18" s="80"/>
      <c r="R18" s="80"/>
      <c r="S18" s="80"/>
      <c r="T18" s="80"/>
      <c r="U18" s="80"/>
      <c r="V18" s="80"/>
      <c r="W18" s="80"/>
      <c r="X18" s="80"/>
    </row>
    <row r="19" ht="20.25" customHeight="1" spans="1:24">
      <c r="A19" s="162" t="s">
        <v>69</v>
      </c>
      <c r="B19" s="162" t="s">
        <v>69</v>
      </c>
      <c r="C19" s="163" t="s">
        <v>238</v>
      </c>
      <c r="D19" s="163" t="s">
        <v>239</v>
      </c>
      <c r="E19" s="163">
        <v>2010501</v>
      </c>
      <c r="F19" s="163" t="s">
        <v>101</v>
      </c>
      <c r="G19" s="163">
        <v>30201</v>
      </c>
      <c r="H19" s="163" t="s">
        <v>240</v>
      </c>
      <c r="I19" s="171">
        <v>20000</v>
      </c>
      <c r="J19" s="171">
        <v>20000</v>
      </c>
      <c r="K19" s="22"/>
      <c r="L19" s="22"/>
      <c r="M19" s="171">
        <v>20000</v>
      </c>
      <c r="N19" s="22"/>
      <c r="O19" s="80"/>
      <c r="P19" s="80"/>
      <c r="Q19" s="80"/>
      <c r="R19" s="80"/>
      <c r="S19" s="80"/>
      <c r="T19" s="80"/>
      <c r="U19" s="80"/>
      <c r="V19" s="80"/>
      <c r="W19" s="80"/>
      <c r="X19" s="80"/>
    </row>
    <row r="20" ht="20.25" customHeight="1" spans="1:24">
      <c r="A20" s="162" t="s">
        <v>69</v>
      </c>
      <c r="B20" s="162" t="s">
        <v>69</v>
      </c>
      <c r="C20" s="163" t="s">
        <v>238</v>
      </c>
      <c r="D20" s="163" t="s">
        <v>241</v>
      </c>
      <c r="E20" s="163">
        <v>2010501</v>
      </c>
      <c r="F20" s="163" t="s">
        <v>101</v>
      </c>
      <c r="G20" s="163">
        <v>30211</v>
      </c>
      <c r="H20" s="163" t="s">
        <v>242</v>
      </c>
      <c r="I20" s="171">
        <v>4000</v>
      </c>
      <c r="J20" s="171">
        <v>4000</v>
      </c>
      <c r="K20" s="22"/>
      <c r="L20" s="22"/>
      <c r="M20" s="171">
        <v>4000</v>
      </c>
      <c r="N20" s="22"/>
      <c r="O20" s="80"/>
      <c r="P20" s="80"/>
      <c r="Q20" s="80"/>
      <c r="R20" s="80"/>
      <c r="S20" s="80"/>
      <c r="T20" s="80"/>
      <c r="U20" s="80"/>
      <c r="V20" s="80"/>
      <c r="W20" s="80"/>
      <c r="X20" s="80"/>
    </row>
    <row r="21" ht="20.25" customHeight="1" spans="1:24">
      <c r="A21" s="162" t="s">
        <v>69</v>
      </c>
      <c r="B21" s="162" t="s">
        <v>69</v>
      </c>
      <c r="C21" s="163" t="s">
        <v>238</v>
      </c>
      <c r="D21" s="163" t="s">
        <v>239</v>
      </c>
      <c r="E21" s="163">
        <v>2010501</v>
      </c>
      <c r="F21" s="163" t="s">
        <v>101</v>
      </c>
      <c r="G21" s="163">
        <v>30201</v>
      </c>
      <c r="H21" s="163" t="s">
        <v>240</v>
      </c>
      <c r="I21" s="171">
        <v>22000</v>
      </c>
      <c r="J21" s="171">
        <v>22000</v>
      </c>
      <c r="K21" s="22"/>
      <c r="L21" s="22"/>
      <c r="M21" s="171">
        <v>22000</v>
      </c>
      <c r="N21" s="22"/>
      <c r="O21" s="80"/>
      <c r="P21" s="80"/>
      <c r="Q21" s="80"/>
      <c r="R21" s="80"/>
      <c r="S21" s="80"/>
      <c r="T21" s="80"/>
      <c r="U21" s="80"/>
      <c r="V21" s="80"/>
      <c r="W21" s="80"/>
      <c r="X21" s="80"/>
    </row>
    <row r="22" ht="20.25" customHeight="1" spans="1:24">
      <c r="A22" s="162" t="s">
        <v>69</v>
      </c>
      <c r="B22" s="162" t="s">
        <v>69</v>
      </c>
      <c r="C22" s="163" t="s">
        <v>238</v>
      </c>
      <c r="D22" s="163" t="s">
        <v>241</v>
      </c>
      <c r="E22" s="163">
        <v>2010501</v>
      </c>
      <c r="F22" s="163" t="s">
        <v>101</v>
      </c>
      <c r="G22" s="163">
        <v>30211</v>
      </c>
      <c r="H22" s="163" t="s">
        <v>242</v>
      </c>
      <c r="I22" s="171">
        <v>8000</v>
      </c>
      <c r="J22" s="171">
        <v>8000</v>
      </c>
      <c r="K22" s="22"/>
      <c r="L22" s="22"/>
      <c r="M22" s="171">
        <v>8000</v>
      </c>
      <c r="N22" s="22"/>
      <c r="O22" s="80"/>
      <c r="P22" s="80"/>
      <c r="Q22" s="80"/>
      <c r="R22" s="80"/>
      <c r="S22" s="80"/>
      <c r="T22" s="80"/>
      <c r="U22" s="80"/>
      <c r="V22" s="80"/>
      <c r="W22" s="80"/>
      <c r="X22" s="80"/>
    </row>
    <row r="23" ht="20.25" customHeight="1" spans="1:24">
      <c r="A23" s="162" t="s">
        <v>69</v>
      </c>
      <c r="B23" s="162" t="s">
        <v>69</v>
      </c>
      <c r="C23" s="163" t="s">
        <v>243</v>
      </c>
      <c r="D23" s="163" t="s">
        <v>244</v>
      </c>
      <c r="E23" s="163">
        <v>2010501</v>
      </c>
      <c r="F23" s="163" t="s">
        <v>101</v>
      </c>
      <c r="G23" s="163">
        <v>30228</v>
      </c>
      <c r="H23" s="163" t="s">
        <v>245</v>
      </c>
      <c r="I23" s="171">
        <v>7200</v>
      </c>
      <c r="J23" s="171">
        <v>7200</v>
      </c>
      <c r="K23" s="22"/>
      <c r="L23" s="22"/>
      <c r="M23" s="171">
        <v>7200</v>
      </c>
      <c r="N23" s="22"/>
      <c r="O23" s="80"/>
      <c r="P23" s="80"/>
      <c r="Q23" s="80"/>
      <c r="R23" s="80"/>
      <c r="S23" s="80"/>
      <c r="T23" s="80"/>
      <c r="U23" s="80"/>
      <c r="V23" s="80"/>
      <c r="W23" s="80"/>
      <c r="X23" s="80"/>
    </row>
    <row r="24" ht="20.25" customHeight="1" spans="1:24">
      <c r="A24" s="162" t="s">
        <v>69</v>
      </c>
      <c r="B24" s="162" t="s">
        <v>69</v>
      </c>
      <c r="C24" s="163" t="s">
        <v>243</v>
      </c>
      <c r="D24" s="163" t="s">
        <v>246</v>
      </c>
      <c r="E24" s="163">
        <v>2010501</v>
      </c>
      <c r="F24" s="163" t="s">
        <v>101</v>
      </c>
      <c r="G24" s="163">
        <v>30228</v>
      </c>
      <c r="H24" s="163" t="s">
        <v>245</v>
      </c>
      <c r="I24" s="171">
        <v>9000</v>
      </c>
      <c r="J24" s="171">
        <v>9000</v>
      </c>
      <c r="K24" s="22"/>
      <c r="L24" s="22"/>
      <c r="M24" s="171">
        <v>9000</v>
      </c>
      <c r="N24" s="22"/>
      <c r="O24" s="80"/>
      <c r="P24" s="80"/>
      <c r="Q24" s="80"/>
      <c r="R24" s="80"/>
      <c r="S24" s="80"/>
      <c r="T24" s="80"/>
      <c r="U24" s="80"/>
      <c r="V24" s="80"/>
      <c r="W24" s="80"/>
      <c r="X24" s="80"/>
    </row>
    <row r="25" ht="20.25" customHeight="1" spans="1:24">
      <c r="A25" s="162" t="s">
        <v>69</v>
      </c>
      <c r="B25" s="162" t="s">
        <v>69</v>
      </c>
      <c r="C25" s="163" t="s">
        <v>247</v>
      </c>
      <c r="D25" s="163" t="s">
        <v>248</v>
      </c>
      <c r="E25" s="163">
        <v>2010501</v>
      </c>
      <c r="F25" s="163" t="s">
        <v>101</v>
      </c>
      <c r="G25" s="163">
        <v>30231</v>
      </c>
      <c r="H25" s="163" t="s">
        <v>249</v>
      </c>
      <c r="I25" s="171">
        <v>6000</v>
      </c>
      <c r="J25" s="171">
        <v>6000</v>
      </c>
      <c r="K25" s="22"/>
      <c r="L25" s="22"/>
      <c r="M25" s="171">
        <v>6000</v>
      </c>
      <c r="N25" s="22"/>
      <c r="O25" s="80"/>
      <c r="P25" s="80"/>
      <c r="Q25" s="80"/>
      <c r="R25" s="80"/>
      <c r="S25" s="80"/>
      <c r="T25" s="80"/>
      <c r="U25" s="80"/>
      <c r="V25" s="80"/>
      <c r="W25" s="80"/>
      <c r="X25" s="80"/>
    </row>
    <row r="26" ht="20.25" customHeight="1" spans="1:24">
      <c r="A26" s="162" t="s">
        <v>69</v>
      </c>
      <c r="B26" s="162" t="s">
        <v>69</v>
      </c>
      <c r="C26" s="163" t="s">
        <v>250</v>
      </c>
      <c r="D26" s="163" t="s">
        <v>251</v>
      </c>
      <c r="E26" s="163">
        <v>2010501</v>
      </c>
      <c r="F26" s="163" t="s">
        <v>101</v>
      </c>
      <c r="G26" s="163">
        <v>30239</v>
      </c>
      <c r="H26" s="163" t="s">
        <v>252</v>
      </c>
      <c r="I26" s="171">
        <v>117600</v>
      </c>
      <c r="J26" s="171">
        <v>117600</v>
      </c>
      <c r="K26" s="22"/>
      <c r="L26" s="22"/>
      <c r="M26" s="171">
        <v>117600</v>
      </c>
      <c r="N26" s="22"/>
      <c r="O26" s="80"/>
      <c r="P26" s="80"/>
      <c r="Q26" s="80"/>
      <c r="R26" s="80"/>
      <c r="S26" s="80"/>
      <c r="T26" s="80"/>
      <c r="U26" s="80"/>
      <c r="V26" s="80"/>
      <c r="W26" s="80"/>
      <c r="X26" s="80"/>
    </row>
    <row r="27" ht="20.25" customHeight="1" spans="1:24">
      <c r="A27" s="162" t="s">
        <v>69</v>
      </c>
      <c r="B27" s="162" t="s">
        <v>69</v>
      </c>
      <c r="C27" s="163" t="s">
        <v>253</v>
      </c>
      <c r="D27" s="163" t="s">
        <v>254</v>
      </c>
      <c r="E27" s="163">
        <v>2080505</v>
      </c>
      <c r="F27" s="163" t="s">
        <v>113</v>
      </c>
      <c r="G27" s="163">
        <v>30108</v>
      </c>
      <c r="H27" s="163" t="s">
        <v>255</v>
      </c>
      <c r="I27" s="171">
        <v>274585.59</v>
      </c>
      <c r="J27" s="171">
        <v>274585.59</v>
      </c>
      <c r="K27" s="22"/>
      <c r="L27" s="22"/>
      <c r="M27" s="171">
        <v>274585.59</v>
      </c>
      <c r="N27" s="22"/>
      <c r="O27" s="80"/>
      <c r="P27" s="80"/>
      <c r="Q27" s="80"/>
      <c r="R27" s="80"/>
      <c r="S27" s="80"/>
      <c r="T27" s="80"/>
      <c r="U27" s="80"/>
      <c r="V27" s="80"/>
      <c r="W27" s="80"/>
      <c r="X27" s="80"/>
    </row>
    <row r="28" ht="20.25" customHeight="1" spans="1:24">
      <c r="A28" s="162" t="s">
        <v>69</v>
      </c>
      <c r="B28" s="162" t="s">
        <v>69</v>
      </c>
      <c r="C28" s="163" t="s">
        <v>253</v>
      </c>
      <c r="D28" s="163" t="s">
        <v>256</v>
      </c>
      <c r="E28" s="163">
        <v>2080505</v>
      </c>
      <c r="F28" s="163" t="s">
        <v>113</v>
      </c>
      <c r="G28" s="163">
        <v>30108</v>
      </c>
      <c r="H28" s="163" t="s">
        <v>255</v>
      </c>
      <c r="I28" s="171">
        <v>304173.93</v>
      </c>
      <c r="J28" s="171">
        <v>304173.93</v>
      </c>
      <c r="K28" s="22"/>
      <c r="L28" s="22"/>
      <c r="M28" s="171">
        <v>304173.93</v>
      </c>
      <c r="N28" s="22"/>
      <c r="O28" s="80"/>
      <c r="P28" s="80"/>
      <c r="Q28" s="80"/>
      <c r="R28" s="80"/>
      <c r="S28" s="80"/>
      <c r="T28" s="80"/>
      <c r="U28" s="80"/>
      <c r="V28" s="80"/>
      <c r="W28" s="80"/>
      <c r="X28" s="80"/>
    </row>
    <row r="29" ht="20.25" customHeight="1" spans="1:24">
      <c r="A29" s="162" t="s">
        <v>69</v>
      </c>
      <c r="B29" s="162" t="s">
        <v>69</v>
      </c>
      <c r="C29" s="163" t="s">
        <v>257</v>
      </c>
      <c r="D29" s="163" t="s">
        <v>258</v>
      </c>
      <c r="E29" s="163">
        <v>2080506</v>
      </c>
      <c r="F29" s="163" t="s">
        <v>115</v>
      </c>
      <c r="G29" s="163">
        <v>30109</v>
      </c>
      <c r="H29" s="163" t="s">
        <v>259</v>
      </c>
      <c r="I29" s="171">
        <v>100000</v>
      </c>
      <c r="J29" s="171">
        <v>100000</v>
      </c>
      <c r="K29" s="22"/>
      <c r="L29" s="22"/>
      <c r="M29" s="171">
        <v>100000</v>
      </c>
      <c r="N29" s="22"/>
      <c r="O29" s="80"/>
      <c r="P29" s="80"/>
      <c r="Q29" s="80"/>
      <c r="R29" s="80"/>
      <c r="S29" s="80"/>
      <c r="T29" s="80"/>
      <c r="U29" s="80"/>
      <c r="V29" s="80"/>
      <c r="W29" s="80"/>
      <c r="X29" s="80"/>
    </row>
    <row r="30" ht="20.25" customHeight="1" spans="1:24">
      <c r="A30" s="162" t="s">
        <v>69</v>
      </c>
      <c r="B30" s="162" t="s">
        <v>69</v>
      </c>
      <c r="C30" s="163" t="s">
        <v>260</v>
      </c>
      <c r="D30" s="163" t="s">
        <v>261</v>
      </c>
      <c r="E30" s="163">
        <v>2089999</v>
      </c>
      <c r="F30" s="163" t="s">
        <v>121</v>
      </c>
      <c r="G30" s="163">
        <v>30112</v>
      </c>
      <c r="H30" s="163" t="s">
        <v>262</v>
      </c>
      <c r="I30" s="171">
        <v>14326.52</v>
      </c>
      <c r="J30" s="171">
        <v>14326.52</v>
      </c>
      <c r="K30" s="22"/>
      <c r="L30" s="22"/>
      <c r="M30" s="171">
        <v>14326.52</v>
      </c>
      <c r="N30" s="22"/>
      <c r="O30" s="80"/>
      <c r="P30" s="80"/>
      <c r="Q30" s="80"/>
      <c r="R30" s="80"/>
      <c r="S30" s="80"/>
      <c r="T30" s="80"/>
      <c r="U30" s="80"/>
      <c r="V30" s="80"/>
      <c r="W30" s="80"/>
      <c r="X30" s="80"/>
    </row>
    <row r="31" ht="20.25" customHeight="1" spans="1:24">
      <c r="A31" s="162" t="s">
        <v>69</v>
      </c>
      <c r="B31" s="162" t="s">
        <v>69</v>
      </c>
      <c r="C31" s="163" t="s">
        <v>263</v>
      </c>
      <c r="D31" s="163" t="s">
        <v>264</v>
      </c>
      <c r="E31" s="163">
        <v>2101101</v>
      </c>
      <c r="F31" s="163" t="s">
        <v>128</v>
      </c>
      <c r="G31" s="163">
        <v>30110</v>
      </c>
      <c r="H31" s="163" t="s">
        <v>265</v>
      </c>
      <c r="I31" s="171">
        <v>122745.48</v>
      </c>
      <c r="J31" s="171">
        <v>122745.48</v>
      </c>
      <c r="K31" s="22"/>
      <c r="L31" s="22"/>
      <c r="M31" s="171">
        <v>122745.48</v>
      </c>
      <c r="N31" s="22"/>
      <c r="O31" s="80"/>
      <c r="P31" s="80"/>
      <c r="Q31" s="80"/>
      <c r="R31" s="80"/>
      <c r="S31" s="80"/>
      <c r="T31" s="80"/>
      <c r="U31" s="80"/>
      <c r="V31" s="80"/>
      <c r="W31" s="80"/>
      <c r="X31" s="80"/>
    </row>
    <row r="32" ht="20.25" customHeight="1" spans="1:24">
      <c r="A32" s="162" t="s">
        <v>69</v>
      </c>
      <c r="B32" s="162" t="s">
        <v>69</v>
      </c>
      <c r="C32" s="163" t="s">
        <v>263</v>
      </c>
      <c r="D32" s="163" t="s">
        <v>266</v>
      </c>
      <c r="E32" s="163">
        <v>2101101</v>
      </c>
      <c r="F32" s="163" t="s">
        <v>128</v>
      </c>
      <c r="G32" s="163">
        <v>30110</v>
      </c>
      <c r="H32" s="163" t="s">
        <v>265</v>
      </c>
      <c r="I32" s="171">
        <v>14162.94</v>
      </c>
      <c r="J32" s="171">
        <v>14162.94</v>
      </c>
      <c r="K32" s="22"/>
      <c r="L32" s="22"/>
      <c r="M32" s="171">
        <v>14162.94</v>
      </c>
      <c r="N32" s="22"/>
      <c r="O32" s="80"/>
      <c r="P32" s="80"/>
      <c r="Q32" s="80"/>
      <c r="R32" s="80"/>
      <c r="S32" s="80"/>
      <c r="T32" s="80"/>
      <c r="U32" s="80"/>
      <c r="V32" s="80"/>
      <c r="W32" s="80"/>
      <c r="X32" s="80"/>
    </row>
    <row r="33" ht="20.25" customHeight="1" spans="1:24">
      <c r="A33" s="162" t="s">
        <v>69</v>
      </c>
      <c r="B33" s="162" t="s">
        <v>69</v>
      </c>
      <c r="C33" s="163" t="s">
        <v>263</v>
      </c>
      <c r="D33" s="163" t="s">
        <v>267</v>
      </c>
      <c r="E33" s="163">
        <v>2101101</v>
      </c>
      <c r="F33" s="163" t="s">
        <v>128</v>
      </c>
      <c r="G33" s="163">
        <v>30110</v>
      </c>
      <c r="H33" s="163" t="s">
        <v>265</v>
      </c>
      <c r="I33" s="171">
        <v>3147.32</v>
      </c>
      <c r="J33" s="171">
        <v>3147.32</v>
      </c>
      <c r="K33" s="22"/>
      <c r="L33" s="22"/>
      <c r="M33" s="171">
        <v>3147.32</v>
      </c>
      <c r="N33" s="22"/>
      <c r="O33" s="80"/>
      <c r="P33" s="80"/>
      <c r="Q33" s="80"/>
      <c r="R33" s="80"/>
      <c r="S33" s="80"/>
      <c r="T33" s="80"/>
      <c r="U33" s="80"/>
      <c r="V33" s="80"/>
      <c r="W33" s="80"/>
      <c r="X33" s="80"/>
    </row>
    <row r="34" ht="20.25" customHeight="1" spans="1:24">
      <c r="A34" s="162" t="s">
        <v>69</v>
      </c>
      <c r="B34" s="162" t="s">
        <v>69</v>
      </c>
      <c r="C34" s="163" t="s">
        <v>263</v>
      </c>
      <c r="D34" s="163" t="s">
        <v>268</v>
      </c>
      <c r="E34" s="163">
        <v>2101102</v>
      </c>
      <c r="F34" s="163" t="s">
        <v>130</v>
      </c>
      <c r="G34" s="163">
        <v>30110</v>
      </c>
      <c r="H34" s="163" t="s">
        <v>265</v>
      </c>
      <c r="I34" s="171">
        <v>138456.79</v>
      </c>
      <c r="J34" s="171">
        <v>138456.79</v>
      </c>
      <c r="K34" s="22"/>
      <c r="L34" s="22"/>
      <c r="M34" s="171">
        <v>138456.79</v>
      </c>
      <c r="N34" s="22"/>
      <c r="O34" s="80"/>
      <c r="P34" s="80"/>
      <c r="Q34" s="80"/>
      <c r="R34" s="80"/>
      <c r="S34" s="80"/>
      <c r="T34" s="80"/>
      <c r="U34" s="80"/>
      <c r="V34" s="80"/>
      <c r="W34" s="80"/>
      <c r="X34" s="80"/>
    </row>
    <row r="35" ht="20.25" customHeight="1" spans="1:24">
      <c r="A35" s="162" t="s">
        <v>69</v>
      </c>
      <c r="B35" s="162" t="s">
        <v>69</v>
      </c>
      <c r="C35" s="163" t="s">
        <v>263</v>
      </c>
      <c r="D35" s="163" t="s">
        <v>269</v>
      </c>
      <c r="E35" s="163">
        <v>2101102</v>
      </c>
      <c r="F35" s="163" t="s">
        <v>130</v>
      </c>
      <c r="G35" s="163">
        <v>30110</v>
      </c>
      <c r="H35" s="163" t="s">
        <v>265</v>
      </c>
      <c r="I35" s="171">
        <v>15975.78</v>
      </c>
      <c r="J35" s="171">
        <v>15975.78</v>
      </c>
      <c r="K35" s="22"/>
      <c r="L35" s="22"/>
      <c r="M35" s="171">
        <v>15975.78</v>
      </c>
      <c r="N35" s="22"/>
      <c r="O35" s="80"/>
      <c r="P35" s="80"/>
      <c r="Q35" s="80"/>
      <c r="R35" s="80"/>
      <c r="S35" s="80"/>
      <c r="T35" s="80"/>
      <c r="U35" s="80"/>
      <c r="V35" s="80"/>
      <c r="W35" s="80"/>
      <c r="X35" s="80"/>
    </row>
    <row r="36" ht="20.25" customHeight="1" spans="1:24">
      <c r="A36" s="162" t="s">
        <v>69</v>
      </c>
      <c r="B36" s="162" t="s">
        <v>69</v>
      </c>
      <c r="C36" s="163" t="s">
        <v>263</v>
      </c>
      <c r="D36" s="163" t="s">
        <v>270</v>
      </c>
      <c r="E36" s="163">
        <v>2101102</v>
      </c>
      <c r="F36" s="163" t="s">
        <v>130</v>
      </c>
      <c r="G36" s="163">
        <v>30110</v>
      </c>
      <c r="H36" s="163" t="s">
        <v>265</v>
      </c>
      <c r="I36" s="171">
        <v>3550.17</v>
      </c>
      <c r="J36" s="171">
        <v>3550.17</v>
      </c>
      <c r="K36" s="22"/>
      <c r="L36" s="22"/>
      <c r="M36" s="171">
        <v>3550.17</v>
      </c>
      <c r="N36" s="22"/>
      <c r="O36" s="80"/>
      <c r="P36" s="80"/>
      <c r="Q36" s="80"/>
      <c r="R36" s="80"/>
      <c r="S36" s="80"/>
      <c r="T36" s="80"/>
      <c r="U36" s="80"/>
      <c r="V36" s="80"/>
      <c r="W36" s="80"/>
      <c r="X36" s="80"/>
    </row>
    <row r="37" ht="20.25" customHeight="1" spans="1:24">
      <c r="A37" s="162" t="s">
        <v>69</v>
      </c>
      <c r="B37" s="162" t="s">
        <v>69</v>
      </c>
      <c r="C37" s="163" t="s">
        <v>263</v>
      </c>
      <c r="D37" s="163" t="s">
        <v>271</v>
      </c>
      <c r="E37" s="163">
        <v>2101103</v>
      </c>
      <c r="F37" s="163" t="s">
        <v>132</v>
      </c>
      <c r="G37" s="163">
        <v>30111</v>
      </c>
      <c r="H37" s="163" t="s">
        <v>272</v>
      </c>
      <c r="I37" s="171">
        <v>78683</v>
      </c>
      <c r="J37" s="171">
        <v>78683</v>
      </c>
      <c r="K37" s="22"/>
      <c r="L37" s="22"/>
      <c r="M37" s="171">
        <v>78683</v>
      </c>
      <c r="N37" s="22"/>
      <c r="O37" s="80"/>
      <c r="P37" s="80"/>
      <c r="Q37" s="80"/>
      <c r="R37" s="80"/>
      <c r="S37" s="80"/>
      <c r="T37" s="80"/>
      <c r="U37" s="80"/>
      <c r="V37" s="80"/>
      <c r="W37" s="80"/>
      <c r="X37" s="80"/>
    </row>
    <row r="38" ht="20.25" customHeight="1" spans="1:24">
      <c r="A38" s="162" t="s">
        <v>69</v>
      </c>
      <c r="B38" s="162" t="s">
        <v>69</v>
      </c>
      <c r="C38" s="163" t="s">
        <v>263</v>
      </c>
      <c r="D38" s="163" t="s">
        <v>273</v>
      </c>
      <c r="E38" s="163">
        <v>2101103</v>
      </c>
      <c r="F38" s="163" t="s">
        <v>132</v>
      </c>
      <c r="G38" s="163">
        <v>30111</v>
      </c>
      <c r="H38" s="163" t="s">
        <v>272</v>
      </c>
      <c r="I38" s="171">
        <v>88754.35</v>
      </c>
      <c r="J38" s="171">
        <v>88754.35</v>
      </c>
      <c r="K38" s="22"/>
      <c r="L38" s="22"/>
      <c r="M38" s="171">
        <v>88754.35</v>
      </c>
      <c r="N38" s="22"/>
      <c r="O38" s="80"/>
      <c r="P38" s="80"/>
      <c r="Q38" s="80"/>
      <c r="R38" s="80"/>
      <c r="S38" s="80"/>
      <c r="T38" s="80"/>
      <c r="U38" s="80"/>
      <c r="V38" s="80"/>
      <c r="W38" s="80"/>
      <c r="X38" s="80"/>
    </row>
    <row r="39" ht="20.25" customHeight="1" spans="1:24">
      <c r="A39" s="162" t="s">
        <v>69</v>
      </c>
      <c r="B39" s="162" t="s">
        <v>69</v>
      </c>
      <c r="C39" s="163" t="s">
        <v>274</v>
      </c>
      <c r="D39" s="163" t="s">
        <v>275</v>
      </c>
      <c r="E39" s="163">
        <v>2101103</v>
      </c>
      <c r="F39" s="163" t="s">
        <v>132</v>
      </c>
      <c r="G39" s="163">
        <v>30111</v>
      </c>
      <c r="H39" s="163" t="s">
        <v>272</v>
      </c>
      <c r="I39" s="171">
        <v>22800</v>
      </c>
      <c r="J39" s="171">
        <v>22800</v>
      </c>
      <c r="K39" s="22"/>
      <c r="L39" s="22"/>
      <c r="M39" s="171">
        <v>22800</v>
      </c>
      <c r="N39" s="22"/>
      <c r="O39" s="80"/>
      <c r="P39" s="80"/>
      <c r="Q39" s="80"/>
      <c r="R39" s="80"/>
      <c r="S39" s="80"/>
      <c r="T39" s="80"/>
      <c r="U39" s="80"/>
      <c r="V39" s="80"/>
      <c r="W39" s="80"/>
      <c r="X39" s="80"/>
    </row>
    <row r="40" ht="20.25" customHeight="1" spans="1:24">
      <c r="A40" s="162" t="s">
        <v>69</v>
      </c>
      <c r="B40" s="162" t="s">
        <v>69</v>
      </c>
      <c r="C40" s="163" t="s">
        <v>276</v>
      </c>
      <c r="D40" s="163" t="s">
        <v>277</v>
      </c>
      <c r="E40" s="163">
        <v>2101199</v>
      </c>
      <c r="F40" s="163" t="s">
        <v>134</v>
      </c>
      <c r="G40" s="163">
        <v>30112</v>
      </c>
      <c r="H40" s="163" t="s">
        <v>262</v>
      </c>
      <c r="I40" s="171">
        <v>3432.32</v>
      </c>
      <c r="J40" s="171">
        <v>3432.32</v>
      </c>
      <c r="K40" s="22"/>
      <c r="L40" s="22"/>
      <c r="M40" s="171">
        <v>3432.32</v>
      </c>
      <c r="N40" s="22"/>
      <c r="O40" s="80"/>
      <c r="P40" s="80"/>
      <c r="Q40" s="80"/>
      <c r="R40" s="80"/>
      <c r="S40" s="80"/>
      <c r="T40" s="80"/>
      <c r="U40" s="80"/>
      <c r="V40" s="80"/>
      <c r="W40" s="80"/>
      <c r="X40" s="80"/>
    </row>
    <row r="41" ht="20.25" customHeight="1" spans="1:24">
      <c r="A41" s="162" t="s">
        <v>69</v>
      </c>
      <c r="B41" s="162" t="s">
        <v>69</v>
      </c>
      <c r="C41" s="163" t="s">
        <v>276</v>
      </c>
      <c r="D41" s="163" t="s">
        <v>278</v>
      </c>
      <c r="E41" s="163">
        <v>2101199</v>
      </c>
      <c r="F41" s="163" t="s">
        <v>134</v>
      </c>
      <c r="G41" s="163">
        <v>30112</v>
      </c>
      <c r="H41" s="163" t="s">
        <v>262</v>
      </c>
      <c r="I41" s="171">
        <v>3802.17</v>
      </c>
      <c r="J41" s="171">
        <v>3802.17</v>
      </c>
      <c r="K41" s="22"/>
      <c r="L41" s="22"/>
      <c r="M41" s="171">
        <v>3802.17</v>
      </c>
      <c r="N41" s="22"/>
      <c r="O41" s="80"/>
      <c r="P41" s="80"/>
      <c r="Q41" s="80"/>
      <c r="R41" s="80"/>
      <c r="S41" s="80"/>
      <c r="T41" s="80"/>
      <c r="U41" s="80"/>
      <c r="V41" s="80"/>
      <c r="W41" s="80"/>
      <c r="X41" s="80"/>
    </row>
    <row r="42" ht="20.25" customHeight="1" spans="1:24">
      <c r="A42" s="162" t="s">
        <v>69</v>
      </c>
      <c r="B42" s="162" t="s">
        <v>69</v>
      </c>
      <c r="C42" s="163" t="s">
        <v>263</v>
      </c>
      <c r="D42" s="163" t="s">
        <v>279</v>
      </c>
      <c r="E42" s="163">
        <v>2101199</v>
      </c>
      <c r="F42" s="163" t="s">
        <v>134</v>
      </c>
      <c r="G42" s="163">
        <v>30112</v>
      </c>
      <c r="H42" s="163" t="s">
        <v>262</v>
      </c>
      <c r="I42" s="171">
        <v>9095</v>
      </c>
      <c r="J42" s="171">
        <v>9095</v>
      </c>
      <c r="K42" s="22"/>
      <c r="L42" s="22"/>
      <c r="M42" s="171">
        <v>9095</v>
      </c>
      <c r="N42" s="22"/>
      <c r="O42" s="80"/>
      <c r="P42" s="80"/>
      <c r="Q42" s="80"/>
      <c r="R42" s="80"/>
      <c r="S42" s="80"/>
      <c r="T42" s="80"/>
      <c r="U42" s="80"/>
      <c r="V42" s="80"/>
      <c r="W42" s="80"/>
      <c r="X42" s="80"/>
    </row>
    <row r="43" ht="20.25" customHeight="1" spans="1:24">
      <c r="A43" s="162" t="s">
        <v>69</v>
      </c>
      <c r="B43" s="162" t="s">
        <v>69</v>
      </c>
      <c r="C43" s="163" t="s">
        <v>263</v>
      </c>
      <c r="D43" s="163" t="s">
        <v>280</v>
      </c>
      <c r="E43" s="163">
        <v>2101199</v>
      </c>
      <c r="F43" s="163" t="s">
        <v>134</v>
      </c>
      <c r="G43" s="163">
        <v>30112</v>
      </c>
      <c r="H43" s="163" t="s">
        <v>262</v>
      </c>
      <c r="I43" s="171">
        <v>8025</v>
      </c>
      <c r="J43" s="171">
        <v>8025</v>
      </c>
      <c r="K43" s="22"/>
      <c r="L43" s="22"/>
      <c r="M43" s="171">
        <v>8025</v>
      </c>
      <c r="N43" s="22"/>
      <c r="O43" s="80"/>
      <c r="P43" s="80"/>
      <c r="Q43" s="80"/>
      <c r="R43" s="80"/>
      <c r="S43" s="80"/>
      <c r="T43" s="80"/>
      <c r="U43" s="80"/>
      <c r="V43" s="80"/>
      <c r="W43" s="80"/>
      <c r="X43" s="80"/>
    </row>
    <row r="44" ht="20.25" customHeight="1" spans="1:24">
      <c r="A44" s="162" t="s">
        <v>69</v>
      </c>
      <c r="B44" s="162" t="s">
        <v>69</v>
      </c>
      <c r="C44" s="163" t="s">
        <v>263</v>
      </c>
      <c r="D44" s="163" t="s">
        <v>275</v>
      </c>
      <c r="E44" s="163">
        <v>2101199</v>
      </c>
      <c r="F44" s="163" t="s">
        <v>134</v>
      </c>
      <c r="G44" s="163">
        <v>30112</v>
      </c>
      <c r="H44" s="163" t="s">
        <v>262</v>
      </c>
      <c r="I44" s="171">
        <v>2640</v>
      </c>
      <c r="J44" s="171">
        <v>2640</v>
      </c>
      <c r="K44" s="22"/>
      <c r="L44" s="22"/>
      <c r="M44" s="171">
        <v>2640</v>
      </c>
      <c r="N44" s="22"/>
      <c r="O44" s="80"/>
      <c r="P44" s="80"/>
      <c r="Q44" s="80"/>
      <c r="R44" s="80"/>
      <c r="S44" s="80"/>
      <c r="T44" s="80"/>
      <c r="U44" s="80"/>
      <c r="V44" s="80"/>
      <c r="W44" s="80"/>
      <c r="X44" s="80"/>
    </row>
    <row r="45" ht="20.25" customHeight="1" spans="1:24">
      <c r="A45" s="162" t="s">
        <v>69</v>
      </c>
      <c r="B45" s="162" t="s">
        <v>69</v>
      </c>
      <c r="C45" s="163" t="s">
        <v>281</v>
      </c>
      <c r="D45" s="163" t="s">
        <v>282</v>
      </c>
      <c r="E45" s="163">
        <v>2210201</v>
      </c>
      <c r="F45" s="163" t="s">
        <v>146</v>
      </c>
      <c r="G45" s="163">
        <v>30113</v>
      </c>
      <c r="H45" s="163" t="s">
        <v>283</v>
      </c>
      <c r="I45" s="171">
        <v>205939.2</v>
      </c>
      <c r="J45" s="171">
        <v>205939.2</v>
      </c>
      <c r="K45" s="22"/>
      <c r="L45" s="22"/>
      <c r="M45" s="171">
        <v>205939.2</v>
      </c>
      <c r="N45" s="22"/>
      <c r="O45" s="80"/>
      <c r="P45" s="80"/>
      <c r="Q45" s="80"/>
      <c r="R45" s="80"/>
      <c r="S45" s="80"/>
      <c r="T45" s="80"/>
      <c r="U45" s="80"/>
      <c r="V45" s="80"/>
      <c r="W45" s="80"/>
      <c r="X45" s="80"/>
    </row>
    <row r="46" ht="20.25" customHeight="1" spans="1:24">
      <c r="A46" s="162" t="s">
        <v>69</v>
      </c>
      <c r="B46" s="162" t="s">
        <v>69</v>
      </c>
      <c r="C46" s="163" t="s">
        <v>281</v>
      </c>
      <c r="D46" s="163" t="s">
        <v>284</v>
      </c>
      <c r="E46" s="163">
        <v>2210201</v>
      </c>
      <c r="F46" s="163" t="s">
        <v>146</v>
      </c>
      <c r="G46" s="163">
        <v>30113</v>
      </c>
      <c r="H46" s="163" t="s">
        <v>283</v>
      </c>
      <c r="I46" s="171">
        <v>228130.44</v>
      </c>
      <c r="J46" s="171">
        <v>228130.44</v>
      </c>
      <c r="K46" s="22"/>
      <c r="L46" s="22"/>
      <c r="M46" s="171">
        <v>228130.44</v>
      </c>
      <c r="N46" s="22"/>
      <c r="O46" s="80"/>
      <c r="P46" s="80"/>
      <c r="Q46" s="80"/>
      <c r="R46" s="80"/>
      <c r="S46" s="80"/>
      <c r="T46" s="80"/>
      <c r="U46" s="80"/>
      <c r="V46" s="80"/>
      <c r="W46" s="80"/>
      <c r="X46" s="80"/>
    </row>
    <row r="47" ht="17.25" customHeight="1" spans="1:24">
      <c r="A47" s="31" t="s">
        <v>187</v>
      </c>
      <c r="B47" s="32"/>
      <c r="C47" s="165"/>
      <c r="D47" s="165"/>
      <c r="E47" s="165"/>
      <c r="F47" s="165"/>
      <c r="G47" s="165"/>
      <c r="H47" s="166"/>
      <c r="I47" s="80">
        <f t="shared" ref="I47:M47" si="0">SUM(I9:I46)</f>
        <v>5453473</v>
      </c>
      <c r="J47" s="80">
        <f t="shared" si="0"/>
        <v>5453473</v>
      </c>
      <c r="K47" s="80"/>
      <c r="L47" s="80"/>
      <c r="M47" s="80">
        <f t="shared" si="0"/>
        <v>5453473</v>
      </c>
      <c r="N47" s="80"/>
      <c r="O47" s="80"/>
      <c r="P47" s="80"/>
      <c r="Q47" s="80"/>
      <c r="R47" s="80"/>
      <c r="S47" s="80"/>
      <c r="T47" s="80"/>
      <c r="U47" s="80"/>
      <c r="V47" s="80"/>
      <c r="W47" s="80"/>
      <c r="X47" s="80"/>
    </row>
    <row r="50" customHeight="1" spans="8:8">
      <c r="H50" s="167"/>
    </row>
  </sheetData>
  <mergeCells count="31">
    <mergeCell ref="A2:X2"/>
    <mergeCell ref="A3:H3"/>
    <mergeCell ref="I4:X4"/>
    <mergeCell ref="J5:N5"/>
    <mergeCell ref="O5:Q5"/>
    <mergeCell ref="S5:X5"/>
    <mergeCell ref="A47:H4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2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workbookViewId="0">
      <selection activeCell="D39" sqref="D39"/>
    </sheetView>
  </sheetViews>
  <sheetFormatPr defaultColWidth="9.14166666666667" defaultRowHeight="14.25" customHeight="1"/>
  <cols>
    <col min="1" max="1" width="10.2833333333333" customWidth="1"/>
    <col min="2" max="2" width="24.375" customWidth="1"/>
    <col min="3" max="3" width="22.62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44"/>
      <c r="E1" s="1"/>
      <c r="F1" s="1"/>
      <c r="G1" s="1"/>
      <c r="H1" s="1"/>
      <c r="U1" s="144"/>
      <c r="W1" s="157" t="s">
        <v>285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"单位名称："&amp;"禄劝彝族苗族自治县统计局"</f>
        <v>单位名称：禄劝彝族苗族自治县统计局</v>
      </c>
      <c r="B3" s="5"/>
      <c r="C3" s="5"/>
      <c r="D3" s="5"/>
      <c r="E3" s="5"/>
      <c r="F3" s="5"/>
      <c r="G3" s="5"/>
      <c r="H3" s="5"/>
      <c r="I3" s="6"/>
      <c r="J3" s="6"/>
      <c r="K3" s="6"/>
      <c r="L3" s="6"/>
      <c r="M3" s="6"/>
      <c r="N3" s="6"/>
      <c r="O3" s="6"/>
      <c r="P3" s="6"/>
      <c r="Q3" s="6"/>
      <c r="U3" s="144"/>
      <c r="W3" s="117" t="s">
        <v>1</v>
      </c>
    </row>
    <row r="4" ht="21.75" customHeight="1" spans="1:23">
      <c r="A4" s="8" t="s">
        <v>286</v>
      </c>
      <c r="B4" s="9" t="s">
        <v>198</v>
      </c>
      <c r="C4" s="8" t="s">
        <v>199</v>
      </c>
      <c r="D4" s="8" t="s">
        <v>287</v>
      </c>
      <c r="E4" s="9" t="s">
        <v>200</v>
      </c>
      <c r="F4" s="9" t="s">
        <v>201</v>
      </c>
      <c r="G4" s="9" t="s">
        <v>288</v>
      </c>
      <c r="H4" s="9" t="s">
        <v>289</v>
      </c>
      <c r="I4" s="26" t="s">
        <v>55</v>
      </c>
      <c r="J4" s="10" t="s">
        <v>290</v>
      </c>
      <c r="K4" s="11"/>
      <c r="L4" s="11"/>
      <c r="M4" s="12"/>
      <c r="N4" s="10" t="s">
        <v>206</v>
      </c>
      <c r="O4" s="11"/>
      <c r="P4" s="12"/>
      <c r="Q4" s="9" t="s">
        <v>61</v>
      </c>
      <c r="R4" s="10" t="s">
        <v>62</v>
      </c>
      <c r="S4" s="11"/>
      <c r="T4" s="11"/>
      <c r="U4" s="11"/>
      <c r="V4" s="11"/>
      <c r="W4" s="12"/>
    </row>
    <row r="5" ht="21.75" customHeight="1" spans="1:23">
      <c r="A5" s="13"/>
      <c r="B5" s="27"/>
      <c r="C5" s="13"/>
      <c r="D5" s="13"/>
      <c r="E5" s="14"/>
      <c r="F5" s="14"/>
      <c r="G5" s="14"/>
      <c r="H5" s="14"/>
      <c r="I5" s="27"/>
      <c r="J5" s="151" t="s">
        <v>58</v>
      </c>
      <c r="K5" s="152"/>
      <c r="L5" s="9" t="s">
        <v>59</v>
      </c>
      <c r="M5" s="9" t="s">
        <v>60</v>
      </c>
      <c r="N5" s="9" t="s">
        <v>58</v>
      </c>
      <c r="O5" s="9" t="s">
        <v>59</v>
      </c>
      <c r="P5" s="9" t="s">
        <v>60</v>
      </c>
      <c r="Q5" s="14"/>
      <c r="R5" s="9" t="s">
        <v>57</v>
      </c>
      <c r="S5" s="9" t="s">
        <v>64</v>
      </c>
      <c r="T5" s="9" t="s">
        <v>212</v>
      </c>
      <c r="U5" s="9" t="s">
        <v>66</v>
      </c>
      <c r="V5" s="9" t="s">
        <v>67</v>
      </c>
      <c r="W5" s="9" t="s">
        <v>68</v>
      </c>
    </row>
    <row r="6" ht="21" customHeight="1" spans="1:23">
      <c r="A6" s="27"/>
      <c r="B6" s="27"/>
      <c r="C6" s="27"/>
      <c r="D6" s="27"/>
      <c r="E6" s="27"/>
      <c r="F6" s="27"/>
      <c r="G6" s="27"/>
      <c r="H6" s="27"/>
      <c r="I6" s="27"/>
      <c r="J6" s="153" t="s">
        <v>57</v>
      </c>
      <c r="K6" s="154"/>
      <c r="L6" s="27"/>
      <c r="M6" s="27"/>
      <c r="N6" s="27"/>
      <c r="O6" s="27"/>
      <c r="P6" s="27"/>
      <c r="Q6" s="27"/>
      <c r="R6" s="27"/>
      <c r="S6" s="27"/>
      <c r="T6" s="27"/>
      <c r="U6" s="27"/>
      <c r="V6" s="27"/>
      <c r="W6" s="27"/>
    </row>
    <row r="7" ht="39.75" customHeight="1" spans="1:23">
      <c r="A7" s="16"/>
      <c r="B7" s="18"/>
      <c r="C7" s="16"/>
      <c r="D7" s="16"/>
      <c r="E7" s="17"/>
      <c r="F7" s="17"/>
      <c r="G7" s="17"/>
      <c r="H7" s="17"/>
      <c r="I7" s="18"/>
      <c r="J7" s="65" t="s">
        <v>57</v>
      </c>
      <c r="K7" s="65" t="s">
        <v>291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s="143" customFormat="1" ht="21.75" customHeight="1" spans="1:23">
      <c r="A9" s="145" t="s">
        <v>292</v>
      </c>
      <c r="B9" s="146" t="s">
        <v>293</v>
      </c>
      <c r="C9" s="146" t="s">
        <v>294</v>
      </c>
      <c r="D9" s="145" t="s">
        <v>69</v>
      </c>
      <c r="E9" s="146">
        <v>2010505</v>
      </c>
      <c r="F9" s="146" t="s">
        <v>103</v>
      </c>
      <c r="G9" s="146">
        <v>30201</v>
      </c>
      <c r="H9" s="146" t="s">
        <v>240</v>
      </c>
      <c r="I9" s="155">
        <v>400000</v>
      </c>
      <c r="J9" s="155">
        <v>400000</v>
      </c>
      <c r="K9" s="155">
        <v>400000</v>
      </c>
      <c r="L9" s="156"/>
      <c r="M9" s="156"/>
      <c r="N9" s="156"/>
      <c r="O9" s="156"/>
      <c r="P9" s="156"/>
      <c r="Q9" s="156"/>
      <c r="R9" s="156"/>
      <c r="S9" s="156"/>
      <c r="T9" s="156"/>
      <c r="U9" s="156"/>
      <c r="V9" s="156"/>
      <c r="W9" s="156"/>
    </row>
    <row r="10" s="143" customFormat="1" ht="21.75" customHeight="1" spans="1:23">
      <c r="A10" s="145" t="s">
        <v>292</v>
      </c>
      <c r="B10" s="146" t="s">
        <v>295</v>
      </c>
      <c r="C10" s="146" t="s">
        <v>296</v>
      </c>
      <c r="D10" s="145" t="s">
        <v>69</v>
      </c>
      <c r="E10" s="146">
        <v>2010507</v>
      </c>
      <c r="F10" s="146" t="s">
        <v>105</v>
      </c>
      <c r="G10" s="146">
        <v>30201</v>
      </c>
      <c r="H10" s="146" t="s">
        <v>240</v>
      </c>
      <c r="I10" s="155">
        <f>J10+N10</f>
        <v>1207602</v>
      </c>
      <c r="J10" s="155">
        <v>1000000</v>
      </c>
      <c r="K10" s="155">
        <v>1000000</v>
      </c>
      <c r="L10" s="156"/>
      <c r="M10" s="156"/>
      <c r="N10" s="156">
        <v>207602</v>
      </c>
      <c r="O10" s="156"/>
      <c r="P10" s="156"/>
      <c r="Q10" s="156"/>
      <c r="R10" s="156"/>
      <c r="S10" s="156"/>
      <c r="T10" s="156"/>
      <c r="U10" s="156"/>
      <c r="V10" s="156"/>
      <c r="W10" s="156"/>
    </row>
    <row r="11" s="143" customFormat="1" ht="21.75" customHeight="1" spans="1:23">
      <c r="A11" s="145" t="s">
        <v>292</v>
      </c>
      <c r="B11" s="146" t="s">
        <v>297</v>
      </c>
      <c r="C11" s="146" t="s">
        <v>298</v>
      </c>
      <c r="D11" s="145" t="s">
        <v>69</v>
      </c>
      <c r="E11" s="146">
        <v>2010508</v>
      </c>
      <c r="F11" s="146" t="s">
        <v>107</v>
      </c>
      <c r="G11" s="146">
        <v>30201</v>
      </c>
      <c r="H11" s="146" t="s">
        <v>240</v>
      </c>
      <c r="I11" s="155">
        <v>500000</v>
      </c>
      <c r="J11" s="155">
        <v>500000</v>
      </c>
      <c r="K11" s="155">
        <v>500000</v>
      </c>
      <c r="L11" s="156"/>
      <c r="M11" s="156"/>
      <c r="N11" s="156"/>
      <c r="O11" s="156"/>
      <c r="P11" s="156"/>
      <c r="Q11" s="156"/>
      <c r="R11" s="156"/>
      <c r="S11" s="156"/>
      <c r="T11" s="156"/>
      <c r="U11" s="156"/>
      <c r="V11" s="156"/>
      <c r="W11" s="156"/>
    </row>
    <row r="12" s="143" customFormat="1" ht="21.75" customHeight="1" spans="1:23">
      <c r="A12" s="145" t="s">
        <v>292</v>
      </c>
      <c r="B12" s="146" t="s">
        <v>299</v>
      </c>
      <c r="C12" s="146" t="s">
        <v>300</v>
      </c>
      <c r="D12" s="145" t="s">
        <v>69</v>
      </c>
      <c r="E12" s="146">
        <v>2010508</v>
      </c>
      <c r="F12" s="146" t="s">
        <v>107</v>
      </c>
      <c r="G12" s="146">
        <v>30201</v>
      </c>
      <c r="H12" s="146" t="s">
        <v>240</v>
      </c>
      <c r="I12" s="155">
        <v>300000</v>
      </c>
      <c r="J12" s="155">
        <v>300000</v>
      </c>
      <c r="K12" s="155">
        <v>300000</v>
      </c>
      <c r="L12" s="156"/>
      <c r="M12" s="156"/>
      <c r="N12" s="156"/>
      <c r="O12" s="156"/>
      <c r="P12" s="156"/>
      <c r="Q12" s="156"/>
      <c r="R12" s="156"/>
      <c r="S12" s="156"/>
      <c r="T12" s="156"/>
      <c r="U12" s="156"/>
      <c r="V12" s="156"/>
      <c r="W12" s="156"/>
    </row>
    <row r="13" s="143" customFormat="1" ht="21.75" customHeight="1" spans="1:23">
      <c r="A13" s="145" t="s">
        <v>292</v>
      </c>
      <c r="B13" s="146" t="s">
        <v>301</v>
      </c>
      <c r="C13" s="146" t="s">
        <v>302</v>
      </c>
      <c r="D13" s="145" t="s">
        <v>69</v>
      </c>
      <c r="E13" s="146">
        <v>2010508</v>
      </c>
      <c r="F13" s="146" t="s">
        <v>107</v>
      </c>
      <c r="G13" s="146">
        <v>30201</v>
      </c>
      <c r="H13" s="146" t="s">
        <v>240</v>
      </c>
      <c r="I13" s="155">
        <v>150000</v>
      </c>
      <c r="J13" s="155">
        <v>150000</v>
      </c>
      <c r="K13" s="155">
        <v>150000</v>
      </c>
      <c r="L13" s="156"/>
      <c r="M13" s="156"/>
      <c r="N13" s="156"/>
      <c r="O13" s="156"/>
      <c r="P13" s="156"/>
      <c r="Q13" s="156"/>
      <c r="R13" s="156"/>
      <c r="S13" s="156"/>
      <c r="T13" s="156"/>
      <c r="U13" s="156"/>
      <c r="V13" s="156"/>
      <c r="W13" s="156"/>
    </row>
    <row r="14" s="143" customFormat="1" ht="21.75" customHeight="1" spans="1:23">
      <c r="A14" s="145" t="s">
        <v>292</v>
      </c>
      <c r="B14" s="146" t="s">
        <v>303</v>
      </c>
      <c r="C14" s="146" t="s">
        <v>304</v>
      </c>
      <c r="D14" s="145" t="s">
        <v>69</v>
      </c>
      <c r="E14" s="146">
        <v>2010508</v>
      </c>
      <c r="F14" s="146" t="s">
        <v>107</v>
      </c>
      <c r="G14" s="146">
        <v>30201</v>
      </c>
      <c r="H14" s="146" t="s">
        <v>240</v>
      </c>
      <c r="I14" s="155">
        <v>100000</v>
      </c>
      <c r="J14" s="155">
        <v>100000</v>
      </c>
      <c r="K14" s="155">
        <v>100000</v>
      </c>
      <c r="L14" s="156"/>
      <c r="M14" s="156"/>
      <c r="N14" s="156"/>
      <c r="O14" s="156"/>
      <c r="P14" s="156"/>
      <c r="Q14" s="156"/>
      <c r="R14" s="156"/>
      <c r="S14" s="156"/>
      <c r="T14" s="156"/>
      <c r="U14" s="156"/>
      <c r="V14" s="156"/>
      <c r="W14" s="156"/>
    </row>
    <row r="15" s="143" customFormat="1" ht="21.75" customHeight="1" spans="1:23">
      <c r="A15" s="145" t="s">
        <v>292</v>
      </c>
      <c r="B15" s="146" t="s">
        <v>305</v>
      </c>
      <c r="C15" s="146" t="s">
        <v>306</v>
      </c>
      <c r="D15" s="145" t="s">
        <v>69</v>
      </c>
      <c r="E15" s="146">
        <v>2010508</v>
      </c>
      <c r="F15" s="146" t="s">
        <v>107</v>
      </c>
      <c r="G15" s="146">
        <v>30201</v>
      </c>
      <c r="H15" s="146" t="s">
        <v>240</v>
      </c>
      <c r="I15" s="155">
        <v>40000</v>
      </c>
      <c r="J15" s="155">
        <v>40000</v>
      </c>
      <c r="K15" s="155">
        <v>40000</v>
      </c>
      <c r="L15" s="156"/>
      <c r="M15" s="156"/>
      <c r="N15" s="156"/>
      <c r="O15" s="156"/>
      <c r="P15" s="156"/>
      <c r="Q15" s="156"/>
      <c r="R15" s="156"/>
      <c r="S15" s="156"/>
      <c r="T15" s="156"/>
      <c r="U15" s="156"/>
      <c r="V15" s="156"/>
      <c r="W15" s="156"/>
    </row>
    <row r="16" s="143" customFormat="1" ht="21.75" customHeight="1" spans="1:23">
      <c r="A16" s="145" t="s">
        <v>292</v>
      </c>
      <c r="B16" s="146" t="s">
        <v>307</v>
      </c>
      <c r="C16" s="146" t="s">
        <v>308</v>
      </c>
      <c r="D16" s="145" t="s">
        <v>69</v>
      </c>
      <c r="E16" s="146">
        <v>2080801</v>
      </c>
      <c r="F16" s="146" t="s">
        <v>119</v>
      </c>
      <c r="G16" s="146">
        <v>30305</v>
      </c>
      <c r="H16" s="146" t="s">
        <v>309</v>
      </c>
      <c r="I16" s="155">
        <v>5304</v>
      </c>
      <c r="J16" s="155">
        <v>5304</v>
      </c>
      <c r="K16" s="155">
        <v>5304</v>
      </c>
      <c r="L16" s="156"/>
      <c r="M16" s="156"/>
      <c r="N16" s="156"/>
      <c r="O16" s="156"/>
      <c r="P16" s="156"/>
      <c r="Q16" s="156"/>
      <c r="R16" s="156"/>
      <c r="S16" s="156"/>
      <c r="T16" s="156"/>
      <c r="U16" s="156"/>
      <c r="V16" s="156"/>
      <c r="W16" s="156"/>
    </row>
    <row r="17" s="143" customFormat="1" ht="21.75" customHeight="1" spans="1:23">
      <c r="A17" s="145" t="s">
        <v>292</v>
      </c>
      <c r="B17" s="146" t="s">
        <v>257</v>
      </c>
      <c r="C17" s="146" t="s">
        <v>310</v>
      </c>
      <c r="D17" s="145" t="s">
        <v>69</v>
      </c>
      <c r="E17" s="146">
        <v>2080506</v>
      </c>
      <c r="F17" s="146" t="s">
        <v>115</v>
      </c>
      <c r="G17" s="146">
        <v>30109</v>
      </c>
      <c r="H17" s="146" t="s">
        <v>259</v>
      </c>
      <c r="I17" s="155">
        <v>120000</v>
      </c>
      <c r="J17" s="155">
        <v>120000</v>
      </c>
      <c r="K17" s="155">
        <v>120000</v>
      </c>
      <c r="L17" s="156"/>
      <c r="M17" s="156"/>
      <c r="N17" s="156"/>
      <c r="O17" s="156"/>
      <c r="P17" s="156"/>
      <c r="Q17" s="156"/>
      <c r="R17" s="156"/>
      <c r="S17" s="156"/>
      <c r="T17" s="156"/>
      <c r="U17" s="156"/>
      <c r="V17" s="156"/>
      <c r="W17" s="156"/>
    </row>
    <row r="18" s="143" customFormat="1" ht="21.75" customHeight="1" spans="1:23">
      <c r="A18" s="145" t="s">
        <v>292</v>
      </c>
      <c r="B18" s="146" t="s">
        <v>311</v>
      </c>
      <c r="C18" s="146" t="s">
        <v>312</v>
      </c>
      <c r="D18" s="145" t="s">
        <v>69</v>
      </c>
      <c r="E18" s="146">
        <v>2010501</v>
      </c>
      <c r="F18" s="146" t="s">
        <v>101</v>
      </c>
      <c r="G18" s="146">
        <v>30199</v>
      </c>
      <c r="H18" s="146" t="s">
        <v>313</v>
      </c>
      <c r="I18" s="155">
        <v>60000</v>
      </c>
      <c r="J18" s="155">
        <v>60000</v>
      </c>
      <c r="K18" s="155">
        <v>60000</v>
      </c>
      <c r="L18" s="156"/>
      <c r="M18" s="156"/>
      <c r="N18" s="156"/>
      <c r="O18" s="156"/>
      <c r="P18" s="156"/>
      <c r="Q18" s="156"/>
      <c r="R18" s="156"/>
      <c r="S18" s="156"/>
      <c r="T18" s="156"/>
      <c r="U18" s="156"/>
      <c r="V18" s="156"/>
      <c r="W18" s="156"/>
    </row>
    <row r="19" s="143" customFormat="1" ht="24" customHeight="1" spans="1:23">
      <c r="A19" s="145" t="s">
        <v>292</v>
      </c>
      <c r="B19" s="223" t="s">
        <v>314</v>
      </c>
      <c r="C19" s="145" t="s">
        <v>315</v>
      </c>
      <c r="D19" s="145" t="s">
        <v>69</v>
      </c>
      <c r="E19" s="147">
        <v>2130111</v>
      </c>
      <c r="F19" s="145" t="s">
        <v>140</v>
      </c>
      <c r="G19" s="147">
        <v>30201</v>
      </c>
      <c r="H19" s="145" t="s">
        <v>240</v>
      </c>
      <c r="I19" s="156">
        <v>260</v>
      </c>
      <c r="J19" s="156"/>
      <c r="K19" s="156"/>
      <c r="L19" s="156"/>
      <c r="M19" s="156"/>
      <c r="N19" s="156">
        <v>260</v>
      </c>
      <c r="O19" s="156"/>
      <c r="P19" s="156"/>
      <c r="Q19" s="156"/>
      <c r="R19" s="156"/>
      <c r="S19" s="156"/>
      <c r="T19" s="156"/>
      <c r="U19" s="156"/>
      <c r="V19" s="156"/>
      <c r="W19" s="156"/>
    </row>
    <row r="20" s="143" customFormat="1" ht="21.75" customHeight="1" spans="1:23">
      <c r="A20" s="19" t="s">
        <v>292</v>
      </c>
      <c r="B20" s="224" t="s">
        <v>316</v>
      </c>
      <c r="C20" s="148" t="s">
        <v>317</v>
      </c>
      <c r="D20" s="145" t="s">
        <v>69</v>
      </c>
      <c r="E20" s="146">
        <v>2010501</v>
      </c>
      <c r="F20" s="146" t="s">
        <v>101</v>
      </c>
      <c r="G20" s="146">
        <v>30201</v>
      </c>
      <c r="H20" s="146" t="s">
        <v>240</v>
      </c>
      <c r="I20" s="156">
        <v>1350000</v>
      </c>
      <c r="J20" s="156"/>
      <c r="K20" s="156"/>
      <c r="L20" s="156"/>
      <c r="M20" s="156"/>
      <c r="N20" s="156"/>
      <c r="O20" s="156"/>
      <c r="P20" s="156"/>
      <c r="Q20" s="156"/>
      <c r="R20" s="156">
        <v>1350000</v>
      </c>
      <c r="S20" s="156"/>
      <c r="T20" s="156"/>
      <c r="U20" s="156"/>
      <c r="V20" s="156"/>
      <c r="W20" s="156">
        <v>1350000</v>
      </c>
    </row>
    <row r="21" s="143" customFormat="1" ht="21.75" customHeight="1" spans="1:23">
      <c r="A21" s="145"/>
      <c r="B21" s="145"/>
      <c r="C21" s="145"/>
      <c r="D21" s="145"/>
      <c r="E21" s="145"/>
      <c r="F21" s="145"/>
      <c r="G21" s="145"/>
      <c r="H21" s="145"/>
      <c r="I21" s="156"/>
      <c r="J21" s="156"/>
      <c r="K21" s="156"/>
      <c r="L21" s="156"/>
      <c r="M21" s="156"/>
      <c r="N21" s="156"/>
      <c r="O21" s="156"/>
      <c r="P21" s="156"/>
      <c r="Q21" s="156"/>
      <c r="R21" s="156"/>
      <c r="S21" s="156"/>
      <c r="T21" s="156"/>
      <c r="U21" s="156"/>
      <c r="V21" s="156"/>
      <c r="W21" s="156"/>
    </row>
    <row r="22" s="143" customFormat="1" ht="21.75" customHeight="1" spans="1:23">
      <c r="A22" s="145"/>
      <c r="B22" s="145"/>
      <c r="C22" s="145"/>
      <c r="D22" s="145"/>
      <c r="E22" s="145"/>
      <c r="F22" s="145"/>
      <c r="G22" s="145"/>
      <c r="H22" s="145"/>
      <c r="I22" s="156"/>
      <c r="J22" s="156"/>
      <c r="K22" s="156"/>
      <c r="L22" s="156"/>
      <c r="M22" s="156"/>
      <c r="N22" s="156"/>
      <c r="O22" s="156"/>
      <c r="P22" s="156"/>
      <c r="Q22" s="156"/>
      <c r="R22" s="156"/>
      <c r="S22" s="156"/>
      <c r="T22" s="156"/>
      <c r="U22" s="156"/>
      <c r="V22" s="156"/>
      <c r="W22" s="156"/>
    </row>
    <row r="23" s="143" customFormat="1" ht="21.75" customHeight="1" spans="1:23">
      <c r="A23" s="145"/>
      <c r="B23" s="145"/>
      <c r="C23" s="145"/>
      <c r="D23" s="145"/>
      <c r="E23" s="145"/>
      <c r="F23" s="145"/>
      <c r="G23" s="145"/>
      <c r="H23" s="145"/>
      <c r="I23" s="156"/>
      <c r="J23" s="156"/>
      <c r="K23" s="156"/>
      <c r="L23" s="156"/>
      <c r="M23" s="156"/>
      <c r="N23" s="156"/>
      <c r="O23" s="156"/>
      <c r="P23" s="156"/>
      <c r="Q23" s="156"/>
      <c r="R23" s="156"/>
      <c r="S23" s="156"/>
      <c r="T23" s="156"/>
      <c r="U23" s="156"/>
      <c r="V23" s="156"/>
      <c r="W23" s="156"/>
    </row>
    <row r="24" s="143" customFormat="1" ht="18.75" customHeight="1" spans="1:23">
      <c r="A24" s="31" t="s">
        <v>187</v>
      </c>
      <c r="B24" s="149"/>
      <c r="C24" s="149"/>
      <c r="D24" s="149"/>
      <c r="E24" s="149"/>
      <c r="F24" s="149"/>
      <c r="G24" s="149"/>
      <c r="H24" s="150"/>
      <c r="I24" s="156">
        <v>4233166</v>
      </c>
      <c r="J24" s="156">
        <f t="shared" ref="I24:N24" si="0">SUM(J9:J23)</f>
        <v>2675304</v>
      </c>
      <c r="K24" s="156">
        <f t="shared" si="0"/>
        <v>2675304</v>
      </c>
      <c r="L24" s="156">
        <f t="shared" si="0"/>
        <v>0</v>
      </c>
      <c r="M24" s="156">
        <f t="shared" si="0"/>
        <v>0</v>
      </c>
      <c r="N24" s="156">
        <f t="shared" si="0"/>
        <v>207862</v>
      </c>
      <c r="O24" s="156"/>
      <c r="P24" s="156"/>
      <c r="Q24" s="156"/>
      <c r="R24" s="156">
        <v>1350000</v>
      </c>
      <c r="S24" s="156"/>
      <c r="T24" s="156"/>
      <c r="U24" s="156"/>
      <c r="V24" s="156"/>
      <c r="W24" s="156">
        <v>1350000</v>
      </c>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4"/>
  <sheetViews>
    <sheetView showZeros="0" topLeftCell="A28" workbookViewId="0">
      <selection activeCell="J1" sqref="J$1:J$1048576"/>
    </sheetView>
  </sheetViews>
  <sheetFormatPr defaultColWidth="9.14166666666667" defaultRowHeight="13.5"/>
  <cols>
    <col min="1" max="1" width="31.375" customWidth="1"/>
    <col min="2" max="2" width="41.5" customWidth="1"/>
    <col min="3" max="4" width="23.575" customWidth="1"/>
    <col min="5" max="5" width="35.75" customWidth="1"/>
    <col min="6" max="6" width="6.25" customWidth="1"/>
    <col min="7" max="7" width="16.75" customWidth="1"/>
    <col min="8" max="8" width="15.575" customWidth="1"/>
    <col min="9" max="9" width="13.425" customWidth="1"/>
    <col min="10" max="10" width="34.875" style="134" customWidth="1"/>
  </cols>
  <sheetData>
    <row r="1" spans="10:10">
      <c r="J1" s="102" t="s">
        <v>318</v>
      </c>
    </row>
    <row r="2" ht="27" spans="1:10">
      <c r="A2" s="63" t="str">
        <f>"2026"&amp;"年部门项目支出绩效目标表"</f>
        <v>2026年部门项目支出绩效目标表</v>
      </c>
      <c r="B2" s="3"/>
      <c r="C2" s="3"/>
      <c r="D2" s="3"/>
      <c r="E2" s="3"/>
      <c r="F2" s="64"/>
      <c r="G2" s="3"/>
      <c r="H2" s="64"/>
      <c r="I2" s="64"/>
      <c r="J2" s="83"/>
    </row>
    <row r="3" spans="1:1">
      <c r="A3" s="4" t="str">
        <f>"单位名称："&amp;"禄劝彝族苗族自治县统计局"</f>
        <v>单位名称：禄劝彝族苗族自治县统计局</v>
      </c>
    </row>
    <row r="4" spans="1:10">
      <c r="A4" s="65" t="s">
        <v>199</v>
      </c>
      <c r="B4" s="65" t="s">
        <v>319</v>
      </c>
      <c r="C4" s="65" t="s">
        <v>320</v>
      </c>
      <c r="D4" s="65" t="s">
        <v>321</v>
      </c>
      <c r="E4" s="65" t="s">
        <v>322</v>
      </c>
      <c r="F4" s="66" t="s">
        <v>323</v>
      </c>
      <c r="G4" s="65" t="s">
        <v>324</v>
      </c>
      <c r="H4" s="66" t="s">
        <v>325</v>
      </c>
      <c r="I4" s="66" t="s">
        <v>326</v>
      </c>
      <c r="J4" s="65" t="s">
        <v>327</v>
      </c>
    </row>
    <row r="5" spans="1:10">
      <c r="A5" s="135">
        <v>1</v>
      </c>
      <c r="B5" s="135">
        <v>2</v>
      </c>
      <c r="C5" s="135">
        <v>3</v>
      </c>
      <c r="D5" s="135">
        <v>4</v>
      </c>
      <c r="E5" s="135">
        <v>5</v>
      </c>
      <c r="F5" s="35">
        <v>6</v>
      </c>
      <c r="G5" s="135">
        <v>7</v>
      </c>
      <c r="H5" s="35">
        <v>8</v>
      </c>
      <c r="I5" s="35">
        <v>9</v>
      </c>
      <c r="J5" s="135">
        <v>10</v>
      </c>
    </row>
    <row r="6" spans="1:10">
      <c r="A6" s="136" t="s">
        <v>328</v>
      </c>
      <c r="B6" s="136" t="s">
        <v>329</v>
      </c>
      <c r="C6" s="136" t="s">
        <v>320</v>
      </c>
      <c r="D6" s="136" t="s">
        <v>321</v>
      </c>
      <c r="E6" s="136" t="s">
        <v>322</v>
      </c>
      <c r="F6" s="136" t="s">
        <v>324</v>
      </c>
      <c r="G6" s="136" t="s">
        <v>324</v>
      </c>
      <c r="H6" s="136" t="s">
        <v>325</v>
      </c>
      <c r="I6" s="136" t="s">
        <v>327</v>
      </c>
      <c r="J6" s="141" t="s">
        <v>330</v>
      </c>
    </row>
    <row r="7" spans="1:10">
      <c r="A7" s="137" t="s">
        <v>294</v>
      </c>
      <c r="B7" s="137" t="s">
        <v>331</v>
      </c>
      <c r="C7" s="138" t="s">
        <v>332</v>
      </c>
      <c r="D7" s="138" t="s">
        <v>333</v>
      </c>
      <c r="E7" s="138" t="s">
        <v>334</v>
      </c>
      <c r="F7" s="20" t="s">
        <v>335</v>
      </c>
      <c r="G7" s="138" t="s">
        <v>336</v>
      </c>
      <c r="H7" s="138" t="s">
        <v>337</v>
      </c>
      <c r="I7" s="20" t="s">
        <v>338</v>
      </c>
      <c r="J7" s="142" t="s">
        <v>339</v>
      </c>
    </row>
    <row r="8" spans="1:10">
      <c r="A8" s="139"/>
      <c r="B8" s="139"/>
      <c r="C8" s="138" t="s">
        <v>332</v>
      </c>
      <c r="D8" s="138" t="s">
        <v>333</v>
      </c>
      <c r="E8" s="138" t="s">
        <v>340</v>
      </c>
      <c r="F8" s="20" t="s">
        <v>335</v>
      </c>
      <c r="G8" s="138" t="s">
        <v>82</v>
      </c>
      <c r="H8" s="138" t="s">
        <v>341</v>
      </c>
      <c r="I8" s="20" t="s">
        <v>338</v>
      </c>
      <c r="J8" s="142" t="s">
        <v>342</v>
      </c>
    </row>
    <row r="9" spans="1:10">
      <c r="A9" s="139"/>
      <c r="B9" s="139"/>
      <c r="C9" s="138" t="s">
        <v>332</v>
      </c>
      <c r="D9" s="138" t="s">
        <v>343</v>
      </c>
      <c r="E9" s="138" t="s">
        <v>344</v>
      </c>
      <c r="F9" s="20" t="s">
        <v>335</v>
      </c>
      <c r="G9" s="138" t="s">
        <v>336</v>
      </c>
      <c r="H9" s="138" t="s">
        <v>345</v>
      </c>
      <c r="I9" s="20" t="s">
        <v>338</v>
      </c>
      <c r="J9" s="142" t="s">
        <v>339</v>
      </c>
    </row>
    <row r="10" spans="1:10">
      <c r="A10" s="139"/>
      <c r="B10" s="139"/>
      <c r="C10" s="138" t="s">
        <v>346</v>
      </c>
      <c r="D10" s="138" t="s">
        <v>347</v>
      </c>
      <c r="E10" s="138" t="s">
        <v>348</v>
      </c>
      <c r="F10" s="20" t="s">
        <v>349</v>
      </c>
      <c r="G10" s="138" t="s">
        <v>350</v>
      </c>
      <c r="H10" s="138" t="s">
        <v>345</v>
      </c>
      <c r="I10" s="20" t="s">
        <v>351</v>
      </c>
      <c r="J10" s="142" t="s">
        <v>339</v>
      </c>
    </row>
    <row r="11" spans="1:10">
      <c r="A11" s="140"/>
      <c r="B11" s="140"/>
      <c r="C11" s="138" t="s">
        <v>352</v>
      </c>
      <c r="D11" s="138" t="s">
        <v>353</v>
      </c>
      <c r="E11" s="138" t="s">
        <v>354</v>
      </c>
      <c r="F11" s="20" t="s">
        <v>335</v>
      </c>
      <c r="G11" s="138" t="s">
        <v>355</v>
      </c>
      <c r="H11" s="138" t="s">
        <v>345</v>
      </c>
      <c r="I11" s="20" t="s">
        <v>338</v>
      </c>
      <c r="J11" s="142" t="s">
        <v>356</v>
      </c>
    </row>
    <row r="12" spans="1:10">
      <c r="A12" s="137" t="s">
        <v>308</v>
      </c>
      <c r="B12" s="137" t="s">
        <v>357</v>
      </c>
      <c r="C12" s="138" t="s">
        <v>332</v>
      </c>
      <c r="D12" s="138" t="s">
        <v>333</v>
      </c>
      <c r="E12" s="138" t="s">
        <v>358</v>
      </c>
      <c r="F12" s="20" t="s">
        <v>349</v>
      </c>
      <c r="G12" s="138" t="s">
        <v>359</v>
      </c>
      <c r="H12" s="138" t="s">
        <v>360</v>
      </c>
      <c r="I12" s="20" t="s">
        <v>338</v>
      </c>
      <c r="J12" s="142" t="s">
        <v>358</v>
      </c>
    </row>
    <row r="13" spans="1:10">
      <c r="A13" s="139"/>
      <c r="B13" s="139"/>
      <c r="C13" s="138" t="s">
        <v>332</v>
      </c>
      <c r="D13" s="138" t="s">
        <v>343</v>
      </c>
      <c r="E13" s="138" t="s">
        <v>361</v>
      </c>
      <c r="F13" s="20" t="s">
        <v>349</v>
      </c>
      <c r="G13" s="138" t="s">
        <v>362</v>
      </c>
      <c r="H13" s="138" t="s">
        <v>345</v>
      </c>
      <c r="I13" s="20" t="s">
        <v>338</v>
      </c>
      <c r="J13" s="142" t="s">
        <v>363</v>
      </c>
    </row>
    <row r="14" spans="1:10">
      <c r="A14" s="139"/>
      <c r="B14" s="139"/>
      <c r="C14" s="138" t="s">
        <v>332</v>
      </c>
      <c r="D14" s="138" t="s">
        <v>364</v>
      </c>
      <c r="E14" s="138" t="s">
        <v>365</v>
      </c>
      <c r="F14" s="20" t="s">
        <v>349</v>
      </c>
      <c r="G14" s="138" t="s">
        <v>366</v>
      </c>
      <c r="H14" s="138" t="s">
        <v>345</v>
      </c>
      <c r="I14" s="20" t="s">
        <v>338</v>
      </c>
      <c r="J14" s="142" t="s">
        <v>366</v>
      </c>
    </row>
    <row r="15" spans="1:10">
      <c r="A15" s="139"/>
      <c r="B15" s="139"/>
      <c r="C15" s="138" t="s">
        <v>346</v>
      </c>
      <c r="D15" s="138" t="s">
        <v>347</v>
      </c>
      <c r="E15" s="138" t="s">
        <v>367</v>
      </c>
      <c r="F15" s="20" t="s">
        <v>349</v>
      </c>
      <c r="G15" s="138" t="s">
        <v>368</v>
      </c>
      <c r="H15" s="138" t="s">
        <v>369</v>
      </c>
      <c r="I15" s="20" t="s">
        <v>351</v>
      </c>
      <c r="J15" s="142" t="s">
        <v>368</v>
      </c>
    </row>
    <row r="16" spans="1:10">
      <c r="A16" s="140"/>
      <c r="B16" s="140"/>
      <c r="C16" s="138" t="s">
        <v>352</v>
      </c>
      <c r="D16" s="138" t="s">
        <v>353</v>
      </c>
      <c r="E16" s="138" t="s">
        <v>370</v>
      </c>
      <c r="F16" s="20" t="s">
        <v>335</v>
      </c>
      <c r="G16" s="138" t="s">
        <v>336</v>
      </c>
      <c r="H16" s="138" t="s">
        <v>345</v>
      </c>
      <c r="I16" s="20" t="s">
        <v>338</v>
      </c>
      <c r="J16" s="142" t="s">
        <v>371</v>
      </c>
    </row>
    <row r="17" spans="1:10">
      <c r="A17" s="137" t="s">
        <v>300</v>
      </c>
      <c r="B17" s="137" t="s">
        <v>372</v>
      </c>
      <c r="C17" s="138" t="s">
        <v>332</v>
      </c>
      <c r="D17" s="138" t="s">
        <v>333</v>
      </c>
      <c r="E17" s="138" t="s">
        <v>373</v>
      </c>
      <c r="F17" s="20" t="s">
        <v>335</v>
      </c>
      <c r="G17" s="138" t="s">
        <v>336</v>
      </c>
      <c r="H17" s="138" t="s">
        <v>374</v>
      </c>
      <c r="I17" s="20" t="s">
        <v>338</v>
      </c>
      <c r="J17" s="142" t="s">
        <v>375</v>
      </c>
    </row>
    <row r="18" spans="1:10">
      <c r="A18" s="139"/>
      <c r="B18" s="139"/>
      <c r="C18" s="138" t="s">
        <v>332</v>
      </c>
      <c r="D18" s="138" t="s">
        <v>343</v>
      </c>
      <c r="E18" s="138" t="s">
        <v>376</v>
      </c>
      <c r="F18" s="20" t="s">
        <v>349</v>
      </c>
      <c r="G18" s="138" t="s">
        <v>362</v>
      </c>
      <c r="H18" s="138" t="s">
        <v>345</v>
      </c>
      <c r="I18" s="20" t="s">
        <v>338</v>
      </c>
      <c r="J18" s="142" t="s">
        <v>377</v>
      </c>
    </row>
    <row r="19" spans="1:10">
      <c r="A19" s="139"/>
      <c r="B19" s="139"/>
      <c r="C19" s="138" t="s">
        <v>332</v>
      </c>
      <c r="D19" s="138" t="s">
        <v>364</v>
      </c>
      <c r="E19" s="138" t="s">
        <v>378</v>
      </c>
      <c r="F19" s="20" t="s">
        <v>349</v>
      </c>
      <c r="G19" s="138" t="s">
        <v>379</v>
      </c>
      <c r="H19" s="138"/>
      <c r="I19" s="20" t="s">
        <v>351</v>
      </c>
      <c r="J19" s="142" t="s">
        <v>339</v>
      </c>
    </row>
    <row r="20" spans="1:10">
      <c r="A20" s="139"/>
      <c r="B20" s="139"/>
      <c r="C20" s="138" t="s">
        <v>346</v>
      </c>
      <c r="D20" s="138" t="s">
        <v>347</v>
      </c>
      <c r="E20" s="138" t="s">
        <v>380</v>
      </c>
      <c r="F20" s="20" t="s">
        <v>349</v>
      </c>
      <c r="G20" s="138" t="s">
        <v>379</v>
      </c>
      <c r="H20" s="138"/>
      <c r="I20" s="20" t="s">
        <v>351</v>
      </c>
      <c r="J20" s="142" t="s">
        <v>339</v>
      </c>
    </row>
    <row r="21" spans="1:10">
      <c r="A21" s="139"/>
      <c r="B21" s="139"/>
      <c r="C21" s="138" t="s">
        <v>346</v>
      </c>
      <c r="D21" s="138" t="s">
        <v>381</v>
      </c>
      <c r="E21" s="138" t="s">
        <v>382</v>
      </c>
      <c r="F21" s="20" t="s">
        <v>335</v>
      </c>
      <c r="G21" s="138" t="s">
        <v>383</v>
      </c>
      <c r="H21" s="138" t="s">
        <v>345</v>
      </c>
      <c r="I21" s="20" t="s">
        <v>338</v>
      </c>
      <c r="J21" s="142" t="s">
        <v>384</v>
      </c>
    </row>
    <row r="22" ht="25.5" spans="1:10">
      <c r="A22" s="140"/>
      <c r="B22" s="140"/>
      <c r="C22" s="138" t="s">
        <v>352</v>
      </c>
      <c r="D22" s="138" t="s">
        <v>353</v>
      </c>
      <c r="E22" s="138" t="s">
        <v>385</v>
      </c>
      <c r="F22" s="20" t="s">
        <v>335</v>
      </c>
      <c r="G22" s="138" t="s">
        <v>336</v>
      </c>
      <c r="H22" s="138" t="s">
        <v>345</v>
      </c>
      <c r="I22" s="20" t="s">
        <v>338</v>
      </c>
      <c r="J22" s="142" t="s">
        <v>386</v>
      </c>
    </row>
    <row r="23" spans="1:10">
      <c r="A23" s="137" t="s">
        <v>302</v>
      </c>
      <c r="B23" s="137" t="s">
        <v>387</v>
      </c>
      <c r="C23" s="138" t="s">
        <v>332</v>
      </c>
      <c r="D23" s="138" t="s">
        <v>333</v>
      </c>
      <c r="E23" s="138" t="s">
        <v>388</v>
      </c>
      <c r="F23" s="20" t="s">
        <v>335</v>
      </c>
      <c r="G23" s="138" t="s">
        <v>389</v>
      </c>
      <c r="H23" s="138" t="s">
        <v>337</v>
      </c>
      <c r="I23" s="20" t="s">
        <v>338</v>
      </c>
      <c r="J23" s="142" t="s">
        <v>339</v>
      </c>
    </row>
    <row r="24" spans="1:10">
      <c r="A24" s="139"/>
      <c r="B24" s="139"/>
      <c r="C24" s="138" t="s">
        <v>332</v>
      </c>
      <c r="D24" s="138" t="s">
        <v>343</v>
      </c>
      <c r="E24" s="138" t="s">
        <v>390</v>
      </c>
      <c r="F24" s="20" t="s">
        <v>391</v>
      </c>
      <c r="G24" s="138" t="s">
        <v>85</v>
      </c>
      <c r="H24" s="138" t="s">
        <v>345</v>
      </c>
      <c r="I24" s="20" t="s">
        <v>338</v>
      </c>
      <c r="J24" s="142" t="s">
        <v>339</v>
      </c>
    </row>
    <row r="25" spans="1:10">
      <c r="A25" s="139"/>
      <c r="B25" s="139"/>
      <c r="C25" s="138" t="s">
        <v>332</v>
      </c>
      <c r="D25" s="138" t="s">
        <v>364</v>
      </c>
      <c r="E25" s="138" t="s">
        <v>392</v>
      </c>
      <c r="F25" s="20" t="s">
        <v>349</v>
      </c>
      <c r="G25" s="138" t="s">
        <v>393</v>
      </c>
      <c r="H25" s="138" t="s">
        <v>394</v>
      </c>
      <c r="I25" s="20" t="s">
        <v>351</v>
      </c>
      <c r="J25" s="142" t="s">
        <v>339</v>
      </c>
    </row>
    <row r="26" spans="1:10">
      <c r="A26" s="139"/>
      <c r="B26" s="139"/>
      <c r="C26" s="138" t="s">
        <v>346</v>
      </c>
      <c r="D26" s="138" t="s">
        <v>347</v>
      </c>
      <c r="E26" s="138" t="s">
        <v>395</v>
      </c>
      <c r="F26" s="20" t="s">
        <v>349</v>
      </c>
      <c r="G26" s="138" t="s">
        <v>81</v>
      </c>
      <c r="H26" s="138" t="s">
        <v>396</v>
      </c>
      <c r="I26" s="20" t="s">
        <v>351</v>
      </c>
      <c r="J26" s="142" t="s">
        <v>339</v>
      </c>
    </row>
    <row r="27" spans="1:10">
      <c r="A27" s="140"/>
      <c r="B27" s="140"/>
      <c r="C27" s="138" t="s">
        <v>352</v>
      </c>
      <c r="D27" s="138" t="s">
        <v>353</v>
      </c>
      <c r="E27" s="138" t="s">
        <v>354</v>
      </c>
      <c r="F27" s="20" t="s">
        <v>335</v>
      </c>
      <c r="G27" s="138" t="s">
        <v>336</v>
      </c>
      <c r="H27" s="138" t="s">
        <v>345</v>
      </c>
      <c r="I27" s="20" t="s">
        <v>338</v>
      </c>
      <c r="J27" s="142" t="s">
        <v>397</v>
      </c>
    </row>
    <row r="28" ht="38.25" spans="1:10">
      <c r="A28" s="137" t="s">
        <v>317</v>
      </c>
      <c r="B28" s="137" t="s">
        <v>398</v>
      </c>
      <c r="C28" s="138" t="s">
        <v>332</v>
      </c>
      <c r="D28" s="138" t="s">
        <v>333</v>
      </c>
      <c r="E28" s="138" t="s">
        <v>399</v>
      </c>
      <c r="F28" s="20" t="s">
        <v>335</v>
      </c>
      <c r="G28" s="138" t="s">
        <v>383</v>
      </c>
      <c r="H28" s="138" t="s">
        <v>345</v>
      </c>
      <c r="I28" s="20" t="s">
        <v>338</v>
      </c>
      <c r="J28" s="142" t="s">
        <v>400</v>
      </c>
    </row>
    <row r="29" ht="25.5" spans="1:10">
      <c r="A29" s="139"/>
      <c r="B29" s="139"/>
      <c r="C29" s="138" t="s">
        <v>332</v>
      </c>
      <c r="D29" s="138" t="s">
        <v>343</v>
      </c>
      <c r="E29" s="138" t="s">
        <v>401</v>
      </c>
      <c r="F29" s="20" t="s">
        <v>335</v>
      </c>
      <c r="G29" s="138" t="s">
        <v>362</v>
      </c>
      <c r="H29" s="138" t="s">
        <v>345</v>
      </c>
      <c r="I29" s="20" t="s">
        <v>338</v>
      </c>
      <c r="J29" s="142" t="s">
        <v>402</v>
      </c>
    </row>
    <row r="30" ht="38.25" spans="1:10">
      <c r="A30" s="139"/>
      <c r="B30" s="139"/>
      <c r="C30" s="138" t="s">
        <v>332</v>
      </c>
      <c r="D30" s="138" t="s">
        <v>364</v>
      </c>
      <c r="E30" s="138" t="s">
        <v>403</v>
      </c>
      <c r="F30" s="20" t="s">
        <v>335</v>
      </c>
      <c r="G30" s="138" t="s">
        <v>383</v>
      </c>
      <c r="H30" s="138" t="s">
        <v>345</v>
      </c>
      <c r="I30" s="20" t="s">
        <v>338</v>
      </c>
      <c r="J30" s="142" t="s">
        <v>404</v>
      </c>
    </row>
    <row r="31" ht="25.5" spans="1:10">
      <c r="A31" s="139"/>
      <c r="B31" s="139"/>
      <c r="C31" s="138" t="s">
        <v>346</v>
      </c>
      <c r="D31" s="138" t="s">
        <v>347</v>
      </c>
      <c r="E31" s="138" t="s">
        <v>405</v>
      </c>
      <c r="F31" s="20" t="s">
        <v>349</v>
      </c>
      <c r="G31" s="138" t="s">
        <v>82</v>
      </c>
      <c r="H31" s="138" t="s">
        <v>406</v>
      </c>
      <c r="I31" s="20" t="s">
        <v>338</v>
      </c>
      <c r="J31" s="142" t="s">
        <v>407</v>
      </c>
    </row>
    <row r="32" ht="25.5" spans="1:10">
      <c r="A32" s="140"/>
      <c r="B32" s="140"/>
      <c r="C32" s="138" t="s">
        <v>352</v>
      </c>
      <c r="D32" s="138" t="s">
        <v>353</v>
      </c>
      <c r="E32" s="138" t="s">
        <v>408</v>
      </c>
      <c r="F32" s="20" t="s">
        <v>335</v>
      </c>
      <c r="G32" s="138" t="s">
        <v>409</v>
      </c>
      <c r="H32" s="138" t="s">
        <v>345</v>
      </c>
      <c r="I32" s="20" t="s">
        <v>338</v>
      </c>
      <c r="J32" s="142" t="s">
        <v>410</v>
      </c>
    </row>
    <row r="33" spans="1:10">
      <c r="A33" s="137" t="s">
        <v>296</v>
      </c>
      <c r="B33" s="137" t="s">
        <v>411</v>
      </c>
      <c r="C33" s="138" t="s">
        <v>332</v>
      </c>
      <c r="D33" s="138" t="s">
        <v>333</v>
      </c>
      <c r="E33" s="138" t="s">
        <v>412</v>
      </c>
      <c r="F33" s="20" t="s">
        <v>335</v>
      </c>
      <c r="G33" s="138" t="s">
        <v>413</v>
      </c>
      <c r="H33" s="138" t="s">
        <v>360</v>
      </c>
      <c r="I33" s="20" t="s">
        <v>338</v>
      </c>
      <c r="J33" s="142" t="s">
        <v>414</v>
      </c>
    </row>
    <row r="34" spans="1:10">
      <c r="A34" s="139"/>
      <c r="B34" s="139"/>
      <c r="C34" s="138" t="s">
        <v>332</v>
      </c>
      <c r="D34" s="138" t="s">
        <v>333</v>
      </c>
      <c r="E34" s="138" t="s">
        <v>415</v>
      </c>
      <c r="F34" s="20" t="s">
        <v>349</v>
      </c>
      <c r="G34" s="138" t="s">
        <v>416</v>
      </c>
      <c r="H34" s="138" t="s">
        <v>341</v>
      </c>
      <c r="I34" s="20" t="s">
        <v>338</v>
      </c>
      <c r="J34" s="142" t="s">
        <v>414</v>
      </c>
    </row>
    <row r="35" spans="1:10">
      <c r="A35" s="139"/>
      <c r="B35" s="139"/>
      <c r="C35" s="138" t="s">
        <v>332</v>
      </c>
      <c r="D35" s="138" t="s">
        <v>364</v>
      </c>
      <c r="E35" s="138" t="s">
        <v>417</v>
      </c>
      <c r="F35" s="20" t="s">
        <v>349</v>
      </c>
      <c r="G35" s="138" t="s">
        <v>418</v>
      </c>
      <c r="H35" s="138" t="s">
        <v>419</v>
      </c>
      <c r="I35" s="20" t="s">
        <v>351</v>
      </c>
      <c r="J35" s="142" t="s">
        <v>414</v>
      </c>
    </row>
    <row r="36" spans="1:10">
      <c r="A36" s="139"/>
      <c r="B36" s="139"/>
      <c r="C36" s="138" t="s">
        <v>346</v>
      </c>
      <c r="D36" s="138" t="s">
        <v>347</v>
      </c>
      <c r="E36" s="138" t="s">
        <v>420</v>
      </c>
      <c r="F36" s="20" t="s">
        <v>335</v>
      </c>
      <c r="G36" s="138" t="s">
        <v>82</v>
      </c>
      <c r="H36" s="138" t="s">
        <v>341</v>
      </c>
      <c r="I36" s="20" t="s">
        <v>338</v>
      </c>
      <c r="J36" s="142" t="s">
        <v>421</v>
      </c>
    </row>
    <row r="37" spans="1:10">
      <c r="A37" s="140"/>
      <c r="B37" s="140"/>
      <c r="C37" s="138" t="s">
        <v>352</v>
      </c>
      <c r="D37" s="138" t="s">
        <v>353</v>
      </c>
      <c r="E37" s="138" t="s">
        <v>422</v>
      </c>
      <c r="F37" s="20" t="s">
        <v>335</v>
      </c>
      <c r="G37" s="138" t="s">
        <v>336</v>
      </c>
      <c r="H37" s="138" t="s">
        <v>345</v>
      </c>
      <c r="I37" s="20" t="s">
        <v>338</v>
      </c>
      <c r="J37" s="142" t="s">
        <v>423</v>
      </c>
    </row>
    <row r="38" spans="1:10">
      <c r="A38" s="137" t="s">
        <v>312</v>
      </c>
      <c r="B38" s="137" t="s">
        <v>424</v>
      </c>
      <c r="C38" s="138" t="s">
        <v>332</v>
      </c>
      <c r="D38" s="138" t="s">
        <v>333</v>
      </c>
      <c r="E38" s="138" t="s">
        <v>425</v>
      </c>
      <c r="F38" s="20" t="s">
        <v>335</v>
      </c>
      <c r="G38" s="138" t="s">
        <v>90</v>
      </c>
      <c r="H38" s="138" t="s">
        <v>360</v>
      </c>
      <c r="I38" s="20" t="s">
        <v>338</v>
      </c>
      <c r="J38" s="142" t="s">
        <v>426</v>
      </c>
    </row>
    <row r="39" spans="1:10">
      <c r="A39" s="139"/>
      <c r="B39" s="139"/>
      <c r="C39" s="138" t="s">
        <v>332</v>
      </c>
      <c r="D39" s="138" t="s">
        <v>343</v>
      </c>
      <c r="E39" s="138" t="s">
        <v>427</v>
      </c>
      <c r="F39" s="20" t="s">
        <v>335</v>
      </c>
      <c r="G39" s="138" t="s">
        <v>362</v>
      </c>
      <c r="H39" s="138" t="s">
        <v>345</v>
      </c>
      <c r="I39" s="20" t="s">
        <v>338</v>
      </c>
      <c r="J39" s="142" t="s">
        <v>425</v>
      </c>
    </row>
    <row r="40" spans="1:10">
      <c r="A40" s="139"/>
      <c r="B40" s="139"/>
      <c r="C40" s="138" t="s">
        <v>332</v>
      </c>
      <c r="D40" s="138" t="s">
        <v>364</v>
      </c>
      <c r="E40" s="138" t="s">
        <v>365</v>
      </c>
      <c r="F40" s="20" t="s">
        <v>335</v>
      </c>
      <c r="G40" s="138" t="s">
        <v>383</v>
      </c>
      <c r="H40" s="138" t="s">
        <v>345</v>
      </c>
      <c r="I40" s="20" t="s">
        <v>338</v>
      </c>
      <c r="J40" s="142" t="s">
        <v>428</v>
      </c>
    </row>
    <row r="41" spans="1:10">
      <c r="A41" s="139"/>
      <c r="B41" s="139"/>
      <c r="C41" s="138" t="s">
        <v>346</v>
      </c>
      <c r="D41" s="138" t="s">
        <v>347</v>
      </c>
      <c r="E41" s="138" t="s">
        <v>429</v>
      </c>
      <c r="F41" s="20" t="s">
        <v>349</v>
      </c>
      <c r="G41" s="138" t="s">
        <v>430</v>
      </c>
      <c r="H41" s="138" t="s">
        <v>345</v>
      </c>
      <c r="I41" s="20" t="s">
        <v>351</v>
      </c>
      <c r="J41" s="142" t="s">
        <v>431</v>
      </c>
    </row>
    <row r="42" spans="1:10">
      <c r="A42" s="140"/>
      <c r="B42" s="140"/>
      <c r="C42" s="138" t="s">
        <v>352</v>
      </c>
      <c r="D42" s="138" t="s">
        <v>353</v>
      </c>
      <c r="E42" s="138" t="s">
        <v>432</v>
      </c>
      <c r="F42" s="20" t="s">
        <v>335</v>
      </c>
      <c r="G42" s="138" t="s">
        <v>336</v>
      </c>
      <c r="H42" s="138" t="s">
        <v>345</v>
      </c>
      <c r="I42" s="20" t="s">
        <v>338</v>
      </c>
      <c r="J42" s="142" t="s">
        <v>433</v>
      </c>
    </row>
    <row r="43" spans="1:10">
      <c r="A43" s="137" t="s">
        <v>310</v>
      </c>
      <c r="B43" s="137" t="s">
        <v>434</v>
      </c>
      <c r="C43" s="138" t="s">
        <v>332</v>
      </c>
      <c r="D43" s="138" t="s">
        <v>333</v>
      </c>
      <c r="E43" s="138" t="s">
        <v>435</v>
      </c>
      <c r="F43" s="20" t="s">
        <v>349</v>
      </c>
      <c r="G43" s="138" t="s">
        <v>82</v>
      </c>
      <c r="H43" s="138" t="s">
        <v>360</v>
      </c>
      <c r="I43" s="20" t="s">
        <v>338</v>
      </c>
      <c r="J43" s="142" t="s">
        <v>436</v>
      </c>
    </row>
    <row r="44" spans="1:10">
      <c r="A44" s="139"/>
      <c r="B44" s="139"/>
      <c r="C44" s="138" t="s">
        <v>332</v>
      </c>
      <c r="D44" s="138" t="s">
        <v>343</v>
      </c>
      <c r="E44" s="138" t="s">
        <v>437</v>
      </c>
      <c r="F44" s="20" t="s">
        <v>349</v>
      </c>
      <c r="G44" s="138" t="s">
        <v>362</v>
      </c>
      <c r="H44" s="138" t="s">
        <v>345</v>
      </c>
      <c r="I44" s="20" t="s">
        <v>338</v>
      </c>
      <c r="J44" s="142" t="s">
        <v>438</v>
      </c>
    </row>
    <row r="45" spans="1:10">
      <c r="A45" s="139"/>
      <c r="B45" s="139"/>
      <c r="C45" s="138" t="s">
        <v>332</v>
      </c>
      <c r="D45" s="138" t="s">
        <v>364</v>
      </c>
      <c r="E45" s="138" t="s">
        <v>439</v>
      </c>
      <c r="F45" s="20" t="s">
        <v>349</v>
      </c>
      <c r="G45" s="138" t="s">
        <v>440</v>
      </c>
      <c r="H45" s="138" t="s">
        <v>396</v>
      </c>
      <c r="I45" s="20" t="s">
        <v>351</v>
      </c>
      <c r="J45" s="142" t="s">
        <v>441</v>
      </c>
    </row>
    <row r="46" spans="1:10">
      <c r="A46" s="139"/>
      <c r="B46" s="139"/>
      <c r="C46" s="138" t="s">
        <v>346</v>
      </c>
      <c r="D46" s="138" t="s">
        <v>381</v>
      </c>
      <c r="E46" s="138" t="s">
        <v>442</v>
      </c>
      <c r="F46" s="20" t="s">
        <v>349</v>
      </c>
      <c r="G46" s="138" t="s">
        <v>362</v>
      </c>
      <c r="H46" s="138" t="s">
        <v>345</v>
      </c>
      <c r="I46" s="20" t="s">
        <v>338</v>
      </c>
      <c r="J46" s="142" t="s">
        <v>438</v>
      </c>
    </row>
    <row r="47" spans="1:10">
      <c r="A47" s="140"/>
      <c r="B47" s="140"/>
      <c r="C47" s="138" t="s">
        <v>352</v>
      </c>
      <c r="D47" s="138" t="s">
        <v>353</v>
      </c>
      <c r="E47" s="138" t="s">
        <v>443</v>
      </c>
      <c r="F47" s="20" t="s">
        <v>335</v>
      </c>
      <c r="G47" s="138" t="s">
        <v>336</v>
      </c>
      <c r="H47" s="138" t="s">
        <v>345</v>
      </c>
      <c r="I47" s="20" t="s">
        <v>338</v>
      </c>
      <c r="J47" s="142" t="s">
        <v>438</v>
      </c>
    </row>
    <row r="48" spans="1:10">
      <c r="A48" s="137" t="s">
        <v>306</v>
      </c>
      <c r="B48" s="137" t="s">
        <v>444</v>
      </c>
      <c r="C48" s="138" t="s">
        <v>332</v>
      </c>
      <c r="D48" s="138" t="s">
        <v>333</v>
      </c>
      <c r="E48" s="138" t="s">
        <v>445</v>
      </c>
      <c r="F48" s="20" t="s">
        <v>335</v>
      </c>
      <c r="G48" s="138" t="s">
        <v>446</v>
      </c>
      <c r="H48" s="138" t="s">
        <v>337</v>
      </c>
      <c r="I48" s="20" t="s">
        <v>338</v>
      </c>
      <c r="J48" s="142" t="s">
        <v>447</v>
      </c>
    </row>
    <row r="49" spans="1:10">
      <c r="A49" s="139"/>
      <c r="B49" s="139"/>
      <c r="C49" s="138" t="s">
        <v>332</v>
      </c>
      <c r="D49" s="138" t="s">
        <v>343</v>
      </c>
      <c r="E49" s="138" t="s">
        <v>448</v>
      </c>
      <c r="F49" s="20" t="s">
        <v>391</v>
      </c>
      <c r="G49" s="138" t="s">
        <v>85</v>
      </c>
      <c r="H49" s="138" t="s">
        <v>345</v>
      </c>
      <c r="I49" s="20" t="s">
        <v>338</v>
      </c>
      <c r="J49" s="142" t="s">
        <v>449</v>
      </c>
    </row>
    <row r="50" spans="1:10">
      <c r="A50" s="139"/>
      <c r="B50" s="139"/>
      <c r="C50" s="138" t="s">
        <v>332</v>
      </c>
      <c r="D50" s="138" t="s">
        <v>364</v>
      </c>
      <c r="E50" s="138" t="s">
        <v>450</v>
      </c>
      <c r="F50" s="20" t="s">
        <v>349</v>
      </c>
      <c r="G50" s="138" t="s">
        <v>451</v>
      </c>
      <c r="H50" s="138" t="s">
        <v>396</v>
      </c>
      <c r="I50" s="20" t="s">
        <v>351</v>
      </c>
      <c r="J50" s="142" t="s">
        <v>452</v>
      </c>
    </row>
    <row r="51" spans="1:10">
      <c r="A51" s="139"/>
      <c r="B51" s="139"/>
      <c r="C51" s="138" t="s">
        <v>346</v>
      </c>
      <c r="D51" s="138" t="s">
        <v>347</v>
      </c>
      <c r="E51" s="138" t="s">
        <v>453</v>
      </c>
      <c r="F51" s="20" t="s">
        <v>349</v>
      </c>
      <c r="G51" s="138" t="s">
        <v>454</v>
      </c>
      <c r="H51" s="138" t="s">
        <v>396</v>
      </c>
      <c r="I51" s="20" t="s">
        <v>351</v>
      </c>
      <c r="J51" s="142" t="s">
        <v>455</v>
      </c>
    </row>
    <row r="52" spans="1:10">
      <c r="A52" s="140"/>
      <c r="B52" s="140"/>
      <c r="C52" s="138" t="s">
        <v>352</v>
      </c>
      <c r="D52" s="138" t="s">
        <v>353</v>
      </c>
      <c r="E52" s="138" t="s">
        <v>354</v>
      </c>
      <c r="F52" s="20" t="s">
        <v>335</v>
      </c>
      <c r="G52" s="138" t="s">
        <v>383</v>
      </c>
      <c r="H52" s="138" t="s">
        <v>345</v>
      </c>
      <c r="I52" s="20" t="s">
        <v>338</v>
      </c>
      <c r="J52" s="142" t="s">
        <v>423</v>
      </c>
    </row>
    <row r="53" spans="1:10">
      <c r="A53" s="137" t="s">
        <v>304</v>
      </c>
      <c r="B53" s="137" t="s">
        <v>456</v>
      </c>
      <c r="C53" s="138" t="s">
        <v>332</v>
      </c>
      <c r="D53" s="138" t="s">
        <v>333</v>
      </c>
      <c r="E53" s="138" t="s">
        <v>388</v>
      </c>
      <c r="F53" s="20" t="s">
        <v>335</v>
      </c>
      <c r="G53" s="138" t="s">
        <v>457</v>
      </c>
      <c r="H53" s="138" t="s">
        <v>337</v>
      </c>
      <c r="I53" s="20" t="s">
        <v>338</v>
      </c>
      <c r="J53" s="142" t="s">
        <v>339</v>
      </c>
    </row>
    <row r="54" spans="1:10">
      <c r="A54" s="139"/>
      <c r="B54" s="139"/>
      <c r="C54" s="138" t="s">
        <v>332</v>
      </c>
      <c r="D54" s="138" t="s">
        <v>343</v>
      </c>
      <c r="E54" s="138" t="s">
        <v>390</v>
      </c>
      <c r="F54" s="20" t="s">
        <v>391</v>
      </c>
      <c r="G54" s="138" t="s">
        <v>458</v>
      </c>
      <c r="H54" s="138" t="s">
        <v>345</v>
      </c>
      <c r="I54" s="20" t="s">
        <v>338</v>
      </c>
      <c r="J54" s="142" t="s">
        <v>339</v>
      </c>
    </row>
    <row r="55" spans="1:10">
      <c r="A55" s="139"/>
      <c r="B55" s="139"/>
      <c r="C55" s="138" t="s">
        <v>332</v>
      </c>
      <c r="D55" s="138" t="s">
        <v>364</v>
      </c>
      <c r="E55" s="138" t="s">
        <v>459</v>
      </c>
      <c r="F55" s="20" t="s">
        <v>349</v>
      </c>
      <c r="G55" s="138" t="s">
        <v>460</v>
      </c>
      <c r="H55" s="138" t="s">
        <v>345</v>
      </c>
      <c r="I55" s="20" t="s">
        <v>351</v>
      </c>
      <c r="J55" s="142" t="s">
        <v>339</v>
      </c>
    </row>
    <row r="56" spans="1:10">
      <c r="A56" s="139"/>
      <c r="B56" s="139"/>
      <c r="C56" s="138" t="s">
        <v>346</v>
      </c>
      <c r="D56" s="138" t="s">
        <v>347</v>
      </c>
      <c r="E56" s="138" t="s">
        <v>461</v>
      </c>
      <c r="F56" s="20" t="s">
        <v>349</v>
      </c>
      <c r="G56" s="138" t="s">
        <v>461</v>
      </c>
      <c r="H56" s="138" t="s">
        <v>345</v>
      </c>
      <c r="I56" s="20" t="s">
        <v>351</v>
      </c>
      <c r="J56" s="142" t="s">
        <v>339</v>
      </c>
    </row>
    <row r="57" spans="1:10">
      <c r="A57" s="140"/>
      <c r="B57" s="140"/>
      <c r="C57" s="138" t="s">
        <v>352</v>
      </c>
      <c r="D57" s="138" t="s">
        <v>353</v>
      </c>
      <c r="E57" s="138" t="s">
        <v>462</v>
      </c>
      <c r="F57" s="20" t="s">
        <v>335</v>
      </c>
      <c r="G57" s="138" t="s">
        <v>336</v>
      </c>
      <c r="H57" s="138" t="s">
        <v>345</v>
      </c>
      <c r="I57" s="20" t="s">
        <v>338</v>
      </c>
      <c r="J57" s="142" t="s">
        <v>397</v>
      </c>
    </row>
    <row r="58" spans="1:10">
      <c r="A58" s="137" t="s">
        <v>298</v>
      </c>
      <c r="B58" s="137" t="s">
        <v>463</v>
      </c>
      <c r="C58" s="138" t="s">
        <v>332</v>
      </c>
      <c r="D58" s="138" t="s">
        <v>333</v>
      </c>
      <c r="E58" s="138" t="s">
        <v>464</v>
      </c>
      <c r="F58" s="20" t="s">
        <v>335</v>
      </c>
      <c r="G58" s="138" t="s">
        <v>465</v>
      </c>
      <c r="H58" s="138" t="s">
        <v>337</v>
      </c>
      <c r="I58" s="20" t="s">
        <v>338</v>
      </c>
      <c r="J58" s="142" t="s">
        <v>466</v>
      </c>
    </row>
    <row r="59" spans="1:10">
      <c r="A59" s="139"/>
      <c r="B59" s="139"/>
      <c r="C59" s="138" t="s">
        <v>332</v>
      </c>
      <c r="D59" s="138" t="s">
        <v>343</v>
      </c>
      <c r="E59" s="138" t="s">
        <v>467</v>
      </c>
      <c r="F59" s="20" t="s">
        <v>335</v>
      </c>
      <c r="G59" s="138" t="s">
        <v>362</v>
      </c>
      <c r="H59" s="138" t="s">
        <v>345</v>
      </c>
      <c r="I59" s="20" t="s">
        <v>338</v>
      </c>
      <c r="J59" s="142" t="s">
        <v>339</v>
      </c>
    </row>
    <row r="60" spans="1:10">
      <c r="A60" s="139"/>
      <c r="B60" s="139"/>
      <c r="C60" s="138" t="s">
        <v>332</v>
      </c>
      <c r="D60" s="138" t="s">
        <v>343</v>
      </c>
      <c r="E60" s="138" t="s">
        <v>468</v>
      </c>
      <c r="F60" s="20" t="s">
        <v>349</v>
      </c>
      <c r="G60" s="138" t="s">
        <v>379</v>
      </c>
      <c r="H60" s="138"/>
      <c r="I60" s="20" t="s">
        <v>351</v>
      </c>
      <c r="J60" s="142" t="s">
        <v>469</v>
      </c>
    </row>
    <row r="61" spans="1:10">
      <c r="A61" s="139"/>
      <c r="B61" s="139"/>
      <c r="C61" s="138" t="s">
        <v>332</v>
      </c>
      <c r="D61" s="138" t="s">
        <v>364</v>
      </c>
      <c r="E61" s="138" t="s">
        <v>470</v>
      </c>
      <c r="F61" s="20" t="s">
        <v>349</v>
      </c>
      <c r="G61" s="138" t="s">
        <v>379</v>
      </c>
      <c r="H61" s="138"/>
      <c r="I61" s="20" t="s">
        <v>351</v>
      </c>
      <c r="J61" s="142" t="s">
        <v>469</v>
      </c>
    </row>
    <row r="62" spans="1:10">
      <c r="A62" s="139"/>
      <c r="B62" s="139"/>
      <c r="C62" s="138" t="s">
        <v>346</v>
      </c>
      <c r="D62" s="138" t="s">
        <v>347</v>
      </c>
      <c r="E62" s="138" t="s">
        <v>471</v>
      </c>
      <c r="F62" s="20" t="s">
        <v>349</v>
      </c>
      <c r="G62" s="138" t="s">
        <v>379</v>
      </c>
      <c r="H62" s="138"/>
      <c r="I62" s="20" t="s">
        <v>351</v>
      </c>
      <c r="J62" s="142" t="s">
        <v>469</v>
      </c>
    </row>
    <row r="63" spans="1:10">
      <c r="A63" s="139"/>
      <c r="B63" s="139"/>
      <c r="C63" s="138" t="s">
        <v>346</v>
      </c>
      <c r="D63" s="138" t="s">
        <v>381</v>
      </c>
      <c r="E63" s="138" t="s">
        <v>382</v>
      </c>
      <c r="F63" s="20" t="s">
        <v>335</v>
      </c>
      <c r="G63" s="138" t="s">
        <v>383</v>
      </c>
      <c r="H63" s="138" t="s">
        <v>345</v>
      </c>
      <c r="I63" s="20" t="s">
        <v>338</v>
      </c>
      <c r="J63" s="142" t="s">
        <v>469</v>
      </c>
    </row>
    <row r="64" spans="1:10">
      <c r="A64" s="140"/>
      <c r="B64" s="140"/>
      <c r="C64" s="138" t="s">
        <v>352</v>
      </c>
      <c r="D64" s="138" t="s">
        <v>353</v>
      </c>
      <c r="E64" s="138" t="s">
        <v>353</v>
      </c>
      <c r="F64" s="20" t="s">
        <v>335</v>
      </c>
      <c r="G64" s="138" t="s">
        <v>383</v>
      </c>
      <c r="H64" s="138" t="s">
        <v>345</v>
      </c>
      <c r="I64" s="20" t="s">
        <v>338</v>
      </c>
      <c r="J64" s="142" t="s">
        <v>472</v>
      </c>
    </row>
  </sheetData>
  <mergeCells count="24">
    <mergeCell ref="A2:J2"/>
    <mergeCell ref="A3:H3"/>
    <mergeCell ref="A7:A11"/>
    <mergeCell ref="A12:A16"/>
    <mergeCell ref="A17:A22"/>
    <mergeCell ref="A23:A27"/>
    <mergeCell ref="A28:A32"/>
    <mergeCell ref="A33:A37"/>
    <mergeCell ref="A38:A42"/>
    <mergeCell ref="A43:A47"/>
    <mergeCell ref="A48:A52"/>
    <mergeCell ref="A53:A57"/>
    <mergeCell ref="A58:A64"/>
    <mergeCell ref="B7:B11"/>
    <mergeCell ref="B12:B16"/>
    <mergeCell ref="B17:B22"/>
    <mergeCell ref="B23:B27"/>
    <mergeCell ref="B28:B32"/>
    <mergeCell ref="B33:B37"/>
    <mergeCell ref="B38:B42"/>
    <mergeCell ref="B43:B47"/>
    <mergeCell ref="B48:B52"/>
    <mergeCell ref="B53:B57"/>
    <mergeCell ref="B58:B64"/>
  </mergeCells>
  <printOptions horizontalCentered="1"/>
  <pageMargins left="0.96" right="0.96" top="0.72" bottom="0.72" header="0" footer="0"/>
  <pageSetup paperSize="9" scale="4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武顺学</cp:lastModifiedBy>
  <dcterms:created xsi:type="dcterms:W3CDTF">2025-03-19T03:21:00Z</dcterms:created>
  <dcterms:modified xsi:type="dcterms:W3CDTF">2026-05-18T02:46:56Z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E765C9EF7B224288891E556AF2F35559_13</vt:lpwstr>
  </property>
  <property fmtid="{D5CDD505-2E9C-101B-9397-08002B2CF9AE}" pid="3" name="KSOProductBuildVer">
    <vt:lpwstr>2052-12.8.2.18205</vt:lpwstr>
  </property>
  <property fmtid="{D5CDD505-2E9C-101B-9397-08002B2CF9AE}" pid="4" name="KSOReadingLayout">
    <vt:bool>true</vt:bool>
  </property>
</Properties>
</file>