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<sst xmlns="http://schemas.openxmlformats.org/spreadsheetml/2006/main" count="2175" uniqueCount="676">
  <si>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</si>
  <si>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</si>
  <si>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</si>
  <si>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</si>
  <si>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</si>
  <si>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</si>
  <si>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</si>
  <si>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</si>
  <si>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</si>
  <si>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</si>
  <si>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</si>
  <si>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</si>
  <si>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</si>
  <si>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</si>
  <si>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</si>
  <si>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</si>
  <si>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</si>
  <si>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</si>
  <si>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</si>
  <si>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</si>
  <si>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</si>
  <si>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</si>
  <si>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</si>
  <si>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</si>
  <si>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</si>
  <si>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</si>
  <si>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</si>
  <si>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</si>
  <si>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</si>
  <si>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</si>
  <si>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</si>
  <si>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</si>
  <si>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</si>
  <si>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</si>
  <si>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</si>
  <si>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</si>
  <si>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</si>
  <si>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</si>
  <si>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</si>
  <si>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</si>
  <si>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</si>
  <si>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</si>
  <si>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</si>
  <si>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</si>
  <si>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</si>
  <si>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</si>
  <si>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</si>
  <si>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</si>
  <si>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</si>
  <si>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</si>
  <si>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</si>
  <si>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</si>
  <si>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</si>
  <si>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</si>
  <si>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</si>
  <si>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</si>
  <si>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</si>
  <si>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</si>
  <si>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</si>
  <si>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</si>
  <si>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</si>
  <si>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</si>
  <si>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</si>
  <si>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</si>
  <si>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</si>
  <si>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</si>
  <si>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</si>
  <si>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</si>
  <si>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</si>
  <si>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t>
  </si>
  <si>
    <t>禄劝彝族苗族自治县自然资源局</t>
  </si>
  <si>
    <t>121001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</si>
  <si>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</si>
  <si>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</si>
  <si>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</si>
  <si>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</si>
  <si>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</si>
  <si>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</si>
  <si>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</si>
  <si>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</si>
  <si>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</si>
  <si>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</si>
  <si>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</si>
  <si>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</si>
  <si>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</si>
  <si>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</si>
  <si>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</si>
  <si>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</si>
  <si>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</si>
  <si>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</si>
  <si>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</si>
  <si>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</si>
  <si>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</si>
  <si>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</si>
  <si>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</si>
  <si>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</si>
  <si>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</si>
  <si>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</si>
  <si>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</si>
  <si>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</si>
  <si>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</si>
  <si>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</si>
  <si>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</si>
  <si>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</si>
  <si>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</si>
  <si>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</si>
  <si>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</si>
  <si>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</si>
  <si>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</si>
  <si>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</si>
  <si>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</si>
  <si>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</si>
  <si>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</si>
  <si>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</si>
  <si>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</si>
  <si>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</si>
  <si>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</si>
  <si>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</si>
  <si>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</si>
  <si>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</si>
  <si>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</si>
  <si>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</si>
  <si>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</si>
  <si>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</si>
  <si>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</si>
  <si>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</si>
  <si>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</si>
  <si>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</si>
  <si>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</si>
  <si>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</si>
  <si>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</si>
  <si>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</si>
  <si>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</si>
  <si>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</si>
  <si>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</si>
  <si>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</si>
  <si>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</si>
  <si>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</si>
  <si>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</si>
  <si>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</si>
  <si>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</si>
  <si>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</si>
  <si>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</si>
  <si>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</si>
  <si>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</si>
  <si>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</si>
  <si>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</si>
  <si>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</si>
  <si>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</si>
  <si>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</si>
  <si>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</si>
  <si>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</si>
  <si>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</si>
  <si>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</si>
  <si>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</si>
  <si>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</si>
  <si>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</si>
  <si>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</si>
  <si>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</si>
  <si>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</si>
  <si>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</si>
  <si>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</si>
  <si>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</si>
  <si>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</si>
  <si>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</si>
  <si>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</si>
  <si>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</si>
  <si>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</si>
  <si>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</si>
  <si>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</si>
  <si>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</si>
  <si>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</si>
  <si>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</si>
  <si>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</si>
  <si>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</si>
  <si>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</si>
  <si>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</si>
  <si>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</si>
  <si>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</si>
  <si>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</si>
  <si>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</si>
  <si>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</si>
  <si>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</si>
  <si>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</si>
  <si>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</si>
  <si>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</si>
  <si>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</si>
  <si>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</si>
  <si>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</si>
  <si>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</si>
  <si>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</si>
  <si>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</si>
  <si>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</si>
  <si>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</si>
  <si>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</si>
  <si>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</si>
  <si>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</si>
  <si>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</si>
  <si>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</si>
  <si>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</si>
  <si>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</si>
  <si>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</si>
  <si>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</si>
  <si>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</si>
  <si>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</si>
  <si>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</si>
  <si>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</si>
  <si>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</si>
  <si>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</si>
  <si>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</si>
  <si>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</si>
  <si>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</si>
  <si>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</si>
  <si>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</si>
  <si>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</si>
  <si>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</si>
  <si>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</si>
  <si>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</si>
  <si>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</si>
  <si>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</si>
  <si>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</si>
  <si>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</si>
  <si>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530128210000000002302</t>
  </si>
  <si>
    <t>行政人员支出工资</t>
  </si>
  <si>
    <t>30101</t>
  </si>
  <si>
    <t>基本工资</t>
  </si>
  <si>
    <t>530128210000000002303</t>
  </si>
  <si>
    <t>事业人员支出工资</t>
  </si>
  <si>
    <t>530128210000000002305</t>
  </si>
  <si>
    <t>30113</t>
  </si>
  <si>
    <t>530128210000000002307</t>
  </si>
  <si>
    <t>公车购置及运维费</t>
  </si>
  <si>
    <t>30231</t>
  </si>
  <si>
    <t>公务用车运行维护费</t>
  </si>
  <si>
    <t>530128210000000002308</t>
  </si>
  <si>
    <t>公务交通补贴</t>
  </si>
  <si>
    <t>30239</t>
  </si>
  <si>
    <t>其他交通费用</t>
  </si>
  <si>
    <t>530128210000000002309</t>
  </si>
  <si>
    <t>工会经费</t>
  </si>
  <si>
    <t>30228</t>
  </si>
  <si>
    <t>530128210000000002310</t>
  </si>
  <si>
    <t>一般公用经费</t>
  </si>
  <si>
    <t>30201</t>
  </si>
  <si>
    <t>办公费</t>
  </si>
  <si>
    <t>30205</t>
  </si>
  <si>
    <t>水费</t>
  </si>
  <si>
    <t>30206</t>
  </si>
  <si>
    <t>电费</t>
  </si>
  <si>
    <t>30211</t>
  </si>
  <si>
    <t>差旅费</t>
  </si>
  <si>
    <t>530128231100001432678</t>
  </si>
  <si>
    <t>公务员基础绩效奖</t>
  </si>
  <si>
    <t>30103</t>
  </si>
  <si>
    <t>奖金</t>
  </si>
  <si>
    <t>530128231100001432679</t>
  </si>
  <si>
    <t>行政年终一次性奖金</t>
  </si>
  <si>
    <t>530128231100001432680</t>
  </si>
  <si>
    <t>行政人员支出津贴</t>
  </si>
  <si>
    <t>30102</t>
  </si>
  <si>
    <t>津贴补贴</t>
  </si>
  <si>
    <t>530128231100001432682</t>
  </si>
  <si>
    <t>事业年终一次性奖金</t>
  </si>
  <si>
    <t>530128231100001432686</t>
  </si>
  <si>
    <t>工伤保险</t>
  </si>
  <si>
    <t>30112</t>
  </si>
  <si>
    <t>其他社会保障缴费</t>
  </si>
  <si>
    <t>530128231100001432688</t>
  </si>
  <si>
    <t>事业人员绩效工资</t>
  </si>
  <si>
    <t>30107</t>
  </si>
  <si>
    <t>绩效工资</t>
  </si>
  <si>
    <t>530128231100001432690</t>
  </si>
  <si>
    <t>事业人员支出津贴</t>
  </si>
  <si>
    <t>530128231100001432694</t>
  </si>
  <si>
    <t>医疗保险缴费</t>
  </si>
  <si>
    <t>30110</t>
  </si>
  <si>
    <t>职工基本医疗保险缴费</t>
  </si>
  <si>
    <t>30111</t>
  </si>
  <si>
    <t>公务员医疗补助缴费</t>
  </si>
  <si>
    <t>530128231100001432709</t>
  </si>
  <si>
    <t>退休人员医疗保险及医疗统筹</t>
  </si>
  <si>
    <t>530128231100001432711</t>
  </si>
  <si>
    <t>养老保险缴费</t>
  </si>
  <si>
    <t>30108</t>
  </si>
  <si>
    <t>机关事业单位基本养老保险缴费</t>
  </si>
  <si>
    <t>530128231100001476966</t>
  </si>
  <si>
    <t>职业年金缴费</t>
  </si>
  <si>
    <t>30109</t>
  </si>
  <si>
    <t>530128231100001477252</t>
  </si>
  <si>
    <t>失业保险</t>
  </si>
  <si>
    <t>530128241100002322129</t>
  </si>
  <si>
    <t>绩效考核奖励（2017提高部分）</t>
  </si>
  <si>
    <t>预算05-1表</t>
  </si>
  <si>
    <t>项目分类</t>
  </si>
  <si>
    <t>项目单位</t>
  </si>
  <si>
    <t>经济科目编码</t>
  </si>
  <si>
    <t>经济科目名称</t>
  </si>
  <si>
    <t>本年拨款</t>
  </si>
  <si>
    <t>其中：本次下达</t>
  </si>
  <si>
    <t>社会保障缴费</t>
  </si>
  <si>
    <t>530128261100005007162</t>
  </si>
  <si>
    <t>失业保险经费</t>
  </si>
  <si>
    <t>对个人和家庭的补助</t>
  </si>
  <si>
    <t>530128261100004991090</t>
  </si>
  <si>
    <t>遗属生活补助经费</t>
  </si>
  <si>
    <t>30305</t>
  </si>
  <si>
    <t>生活补助</t>
  </si>
  <si>
    <t>专项业务类</t>
  </si>
  <si>
    <t>530128231100001905403</t>
  </si>
  <si>
    <t>禄劝县LQG2022T011号地块土地成本返还项目资金</t>
  </si>
  <si>
    <t>30227</t>
  </si>
  <si>
    <t>委托业务费</t>
  </si>
  <si>
    <t>530128231100001977299</t>
  </si>
  <si>
    <t>禄劝县LQG2021T007号地块土地成本返还项目资金</t>
  </si>
  <si>
    <t>530128231100002444348</t>
  </si>
  <si>
    <t>地质灾害群策群防补助项目资金</t>
  </si>
  <si>
    <t>530128241100002316443</t>
  </si>
  <si>
    <t>禄劝县城区控制性详细性规划项目经费</t>
  </si>
  <si>
    <t>530128241100002429142</t>
  </si>
  <si>
    <t>地质灾害防治项目专项资金</t>
  </si>
  <si>
    <t>530128241100003009643</t>
  </si>
  <si>
    <t>LQG2023T016号（皎西加油站）地块成本返还项目资金</t>
  </si>
  <si>
    <t>530128241100003123354</t>
  </si>
  <si>
    <t>禄劝2021至2035国土空间总体规划编制项目资金</t>
  </si>
  <si>
    <t>530128241100003152399</t>
  </si>
  <si>
    <t>LQG2023T004号地块安置部分建安成本返还项目资金</t>
  </si>
  <si>
    <t>530128251100003707694</t>
  </si>
  <si>
    <t>禄劝县全民所有自然资源资产清查专项工作项目资金</t>
  </si>
  <si>
    <t>530128251100003707714</t>
  </si>
  <si>
    <t>禄劝县城镇建设用地基准地价更新项目资金</t>
  </si>
  <si>
    <t>530128251100003707918</t>
  </si>
  <si>
    <t>不动产证书和登记证明采购项目资金</t>
  </si>
  <si>
    <t>530128251100003758441</t>
  </si>
  <si>
    <t>土地卫片违法图斑核查项目资金</t>
  </si>
  <si>
    <t>530128251100003759172</t>
  </si>
  <si>
    <t>禄劝县矿产资源总体规划编制项目资金</t>
  </si>
  <si>
    <t>530128251100003760948</t>
  </si>
  <si>
    <t>过期矿业权清理工作专项法律服务项目资金</t>
  </si>
  <si>
    <t>530128251100004380692</t>
  </si>
  <si>
    <t>卫片执法补助经费</t>
  </si>
  <si>
    <t>530128251100004416700</t>
  </si>
  <si>
    <t>雪山基多九龙河东团街治安地质灾害防治项目专项资金</t>
  </si>
  <si>
    <t>530128251100004441874</t>
  </si>
  <si>
    <t>LQG2025T003号地块成本返还项目资金</t>
  </si>
  <si>
    <t>530128251100004513993</t>
  </si>
  <si>
    <t>LQG2024T002号等9个地块（华新水泥项目）成本返还项目资金</t>
  </si>
  <si>
    <t>530128261100005012766</t>
  </si>
  <si>
    <t>禄劝县国土变更调查项目经费</t>
  </si>
  <si>
    <t>530128261100005012854</t>
  </si>
  <si>
    <t>禄劝县“房地一体”农村不动产确权登记发证工作经费</t>
  </si>
  <si>
    <t>530128261100005036212</t>
  </si>
  <si>
    <t>用地报批工作项目经费</t>
  </si>
  <si>
    <t>530128261100005045480</t>
  </si>
  <si>
    <t>耕地后备资源相关工作经费</t>
  </si>
  <si>
    <t>530128261100005048500</t>
  </si>
  <si>
    <t>永久基本农田储备区划定工作经费</t>
  </si>
  <si>
    <t>530128261100005048526</t>
  </si>
  <si>
    <t>禄劝耕地卫片工作经费</t>
  </si>
  <si>
    <t>530128261100005048575</t>
  </si>
  <si>
    <t>禄劝易地扶贫搬迁集中安置点项目用地报批工作经费</t>
  </si>
  <si>
    <t>530128261100005048593</t>
  </si>
  <si>
    <t>禄劝云龙水库一级保护区移民搬迁安置建设项目报批工作经费</t>
  </si>
  <si>
    <t>530128261100005048640</t>
  </si>
  <si>
    <t>第八批次城镇建设用地勘测定界工作经费</t>
  </si>
  <si>
    <t>530128261100005066815</t>
  </si>
  <si>
    <t>单位自有资金</t>
  </si>
  <si>
    <t>预算05-2表</t>
  </si>
  <si>
    <t>项目年度绩效目标</t>
  </si>
  <si>
    <t>一级指标</t>
  </si>
  <si>
    <t>二级指标</t>
  </si>
  <si>
    <t>三级指标</t>
  </si>
  <si>
    <t>指标性质</t>
  </si>
  <si>
    <t>指标值</t>
  </si>
  <si>
    <t>度量单位</t>
  </si>
  <si>
    <t>指标属性</t>
  </si>
  <si>
    <t>指标内容</t>
  </si>
  <si>
    <t>按照省市规定时限要求，完成禄劝县第八批次城镇建设用地勘测定界工作任务，编制完成土地勘测定界技术报告，提交市级质检并通过验收/项目获得昆明市自然资源局和规划局批准。</t>
  </si>
  <si>
    <t>产出指标</t>
  </si>
  <si>
    <t>数量指标</t>
  </si>
  <si>
    <t>勘测定界报告编制</t>
  </si>
  <si>
    <t>=</t>
  </si>
  <si>
    <t>1个</t>
  </si>
  <si>
    <t>元</t>
  </si>
  <si>
    <t>定量指标</t>
  </si>
  <si>
    <t>勘测定界报告编制数量</t>
  </si>
  <si>
    <t>质量指标</t>
  </si>
  <si>
    <t>项目验收合格率</t>
  </si>
  <si>
    <t>100</t>
  </si>
  <si>
    <t>%</t>
  </si>
  <si>
    <t>定性指标</t>
  </si>
  <si>
    <t>项目通过最终验收。</t>
  </si>
  <si>
    <t>效益指标</t>
  </si>
  <si>
    <t>社会效益</t>
  </si>
  <si>
    <t>工作效益</t>
  </si>
  <si>
    <t>经济</t>
  </si>
  <si>
    <t>发展</t>
  </si>
  <si>
    <t>促进经济社会发展更高质量、更有效率、更加公平、更可持续。</t>
  </si>
  <si>
    <t>满意度指标</t>
  </si>
  <si>
    <t>服务对象满意度</t>
  </si>
  <si>
    <t>涉及服务对象满意度</t>
  </si>
  <si>
    <t>&gt;=</t>
  </si>
  <si>
    <t>80</t>
  </si>
  <si>
    <t>做好本部门人员、公用经费保障，按规定落实干部职工各项待遇，支持部门正常履职。</t>
  </si>
  <si>
    <t>工资福利发放事业人数</t>
  </si>
  <si>
    <t>53</t>
  </si>
  <si>
    <t>人</t>
  </si>
  <si>
    <t>反映部门（单位）实际发放事业编制人员数量</t>
  </si>
  <si>
    <t>部门运转</t>
  </si>
  <si>
    <t>正常运转</t>
  </si>
  <si>
    <t>反映部门（单位）运转情况。</t>
  </si>
  <si>
    <t>单位人员满意度</t>
  </si>
  <si>
    <t>90</t>
  </si>
  <si>
    <t>反映部门（单位）人员对工资福利发放的满意程度。</t>
  </si>
  <si>
    <t>委托专业律师事务所，为矿业权清理关闭及上报注销工作提供法律支持和专项服务，包括矿产资源领域法律咨询、法律法规及政策支持，协助禄劝县有序推进矿业权登记审批工作。</t>
  </si>
  <si>
    <t>项目所涉矿业权个数</t>
  </si>
  <si>
    <t>92</t>
  </si>
  <si>
    <t>个</t>
  </si>
  <si>
    <t>项目所涉92个矿业权</t>
  </si>
  <si>
    <t>委托专业律师事务所，为矿业权清理关闭及上报注销工作提供法律支持和专项服务，包括矿产资源领域法律咨询、法律法规及政策支持；矿业权关闭注销流程梳理；项目涉及法律文书的起草、审查；过期矿业权基本情况梳理；项目所涉92个矿业权审批管理事项书面法律意见及项目所涉92个矿业权的清理工作引发的行政复议、行政诉讼案件代理等，协助禄劝县有序推进矿业权登记审批工作。</t>
  </si>
  <si>
    <t>矿业权登记审批工作</t>
  </si>
  <si>
    <t>有效协助</t>
  </si>
  <si>
    <t>有效维护</t>
  </si>
  <si>
    <t>协助禄劝县有序推进矿业权登记审批工作。</t>
  </si>
  <si>
    <t>85</t>
  </si>
  <si>
    <t>探索资源节约集约和循环利用的产业发展新模式和矿业经济增长的新途径，推动全县矿业经济高质量发展。</t>
  </si>
  <si>
    <t>编制内容</t>
  </si>
  <si>
    <t>1个矿产资源总体规划及1个矿产资源专题研究报告</t>
  </si>
  <si>
    <t>编制数量</t>
  </si>
  <si>
    <t>以绿色发展和高质量发展为主线，立足我县自然资源禀赋和经济社会发展实际，紧扣新时代自然资源和国土空间开发利用保护新要求，加快转变矿产资源勘查开发利用方式，探索资源节约集约和循环利用的产业发展新模式和矿业经济增长的新途径，推动全县矿业经济高质量发展。</t>
  </si>
  <si>
    <t>本年度内返还LQG2021T007号地块成本</t>
  </si>
  <si>
    <t>该宗地面积</t>
  </si>
  <si>
    <t>6.8</t>
  </si>
  <si>
    <t>亩</t>
  </si>
  <si>
    <t>返还地块面积</t>
  </si>
  <si>
    <t>经济效益</t>
  </si>
  <si>
    <t>土地返还成本</t>
  </si>
  <si>
    <t>66.2214</t>
  </si>
  <si>
    <t>万元</t>
  </si>
  <si>
    <t>返还地块成本</t>
  </si>
  <si>
    <t>涉及相关服务对象满意度</t>
  </si>
  <si>
    <t>群众满意度</t>
  </si>
  <si>
    <t>按照相关条款完成禄劝县年度耕地卫片图斑实地举证（含照片、视频等举证材料采集）、监督系统填报上报，同步提交至云南省自然资源厅及自然资源部核查，全面保障 禄劝彝族苗族自治县耕地卫片技术服务工作的有序开展。</t>
  </si>
  <si>
    <t>年度耕地卫片图斑数量</t>
  </si>
  <si>
    <t>1000</t>
  </si>
  <si>
    <t>根据签订合同，按照相关条款完成禄劝县年度耕地卫片图斑实地举证（含照片、视频等举证材料采集）、监督系统填报上报，同步提交至云南省自然资源厅及自然资源部核查；根据核查意见完成补充举证及系统重新填报上报工作，直至通过国家最终核查；预计完成≥1000个图斑全流程处理，确保举证材料合规率100%、系统填报准确率≥98%、国家核查通过率100%工作，在完成合同规定工作后完成支付，全面保障 禄劝彝族苗族自治县耕地卫片技术服务工作的有序开展。</t>
  </si>
  <si>
    <t>生态效益</t>
  </si>
  <si>
    <t>耕地</t>
  </si>
  <si>
    <t>保护</t>
  </si>
  <si>
    <t>严格落实耕地保护制度</t>
  </si>
  <si>
    <t>持续加强对土地、矿产开发利用情况的全面监管，进一步督促各地落实自然资源监管责任，加快推动法治国土建设，进程，坚决守住耕地红线和生态红线，保障粮食安全和生态安全；不断促进自然资源监管的信息化、规范化和科学化，提高自然资源的管理与服务水平。</t>
  </si>
  <si>
    <t>图斑核查率</t>
  </si>
  <si>
    <t>自然资源部卫片执法检查工作通知要求，县（区）对下发图斑数据进行100%核查</t>
  </si>
  <si>
    <t>通过投入专项资金，对禄劝彝族苗族自治县县域内的2个街道办、9个建制镇、6个乡部、省级下发的土地矿产年度卫片第三方技术服务，内容包括部省级下发的土地卫片，矿产卫片，自然资源例行督察系统填报、测绘等内容。</t>
  </si>
  <si>
    <t>成果通过国家、省级级审核率</t>
  </si>
  <si>
    <t>按照通过检查的图斑数/国家下发的图斑总数量计算，通过率≥90%。</t>
  </si>
  <si>
    <t>违法行为责停率</t>
  </si>
  <si>
    <t>95</t>
  </si>
  <si>
    <t>通过核查，对违法行为案件责停。</t>
  </si>
  <si>
    <t>社会公众满意度</t>
  </si>
  <si>
    <t>社会公众对卫片执法工作满意度调查评价。</t>
  </si>
  <si>
    <t>建设项目征占土地勘测定界技术服务，现场执法踏勘报告表，省、市、县三级组件上报，取得云南省人民政府关于云龙水库一级保护区移民</t>
  </si>
  <si>
    <t>项目通过验收，获得用地预审批复及农用地转用批复。</t>
  </si>
  <si>
    <t>云龙水库一级保护区移民搬迁安置建设项目总用地面积约258亩左右，涉及1个乡（镇）街道、2个村（居）民委员会。建设项目征占土地勘测定界技术服务，征地前期八项工作，被征地人员社会保障方案，现场执法踏勘报告表，省、市、县三级组件上报，取得云南省人民政府关于云龙水库一级保护区移民</t>
  </si>
  <si>
    <t>移民搬迁工作</t>
  </si>
  <si>
    <t>保障</t>
  </si>
  <si>
    <t>有效</t>
  </si>
  <si>
    <t>云龙水库一级保护区移民搬迁安置建设项目</t>
  </si>
  <si>
    <t>完成方案及报告编制、建设项目用地预审组件上报及农村宅基地报批工作，在完成合同规定工作后完成支付，全面保障用地报批工作的有序开展。</t>
  </si>
  <si>
    <t>报告编制数量</t>
  </si>
  <si>
    <t>编制报告数量</t>
  </si>
  <si>
    <t>根据签订合同，按照相关条款完成《禄劝彝族苗族自治县易地扶贫搬迁集中安置点土地利用和耕地保护专项报告》、《禄劝彝族苗族自治县易地扶贫搬迁集中安置点涉及禄劝县土地利用总体规划修改方案暨永久基本农田补划方案》编制、建设项目用地预审组件上报及农村宅基地报批工作，在完成合同规定工作后完成支付，全面保障用地报批工作的有序开展。</t>
  </si>
  <si>
    <t>项目获得用地预审批复及农用地转用批复。</t>
  </si>
  <si>
    <t>时效指标</t>
  </si>
  <si>
    <t>按合同约定时限完成工作</t>
  </si>
  <si>
    <t>年</t>
  </si>
  <si>
    <t>按合同约定完成工作，因其他不可抗力因素导致的未按期完成，但依然能完成该项工作。视情况而定。</t>
  </si>
  <si>
    <t>完成LQG2023T004号地块安置部分建安成本返还</t>
  </si>
  <si>
    <t>地块面积</t>
  </si>
  <si>
    <t>14.01</t>
  </si>
  <si>
    <t>设计地块面积</t>
  </si>
  <si>
    <t>完成成本返还工作，优化营商环境</t>
  </si>
  <si>
    <t>达标</t>
  </si>
  <si>
    <t>完成LQ-G2023T-016号地块成本及其他垫缴费用返还</t>
  </si>
  <si>
    <t>返还时限</t>
  </si>
  <si>
    <t>&lt;=</t>
  </si>
  <si>
    <t>2024</t>
  </si>
  <si>
    <t>成本返还时限</t>
  </si>
  <si>
    <t>及时完成成本返还至单位（企业）</t>
  </si>
  <si>
    <t>完成成本返还</t>
  </si>
  <si>
    <t>及时</t>
  </si>
  <si>
    <t>及时完成成本返还</t>
  </si>
  <si>
    <t>完成不动产权证书和登记证明采购，做好不动产登记办证服务</t>
  </si>
  <si>
    <t>采购数量</t>
  </si>
  <si>
    <t>36000</t>
  </si>
  <si>
    <t>本</t>
  </si>
  <si>
    <t>完成不动产登记统一登记可以确认不动产的所有权归属，减少不动产的争议和纠纷。</t>
  </si>
  <si>
    <t>&gt;</t>
  </si>
  <si>
    <t>按照省市规定时限要求，完成部队用地报批工作任务，提交部队用地报批数据，提交市局质检并取得批复。</t>
  </si>
  <si>
    <t>完成用地报批材料组织</t>
  </si>
  <si>
    <t>收集用地报批资料</t>
  </si>
  <si>
    <t>完成用地报批项目上报省级自然资源管理部门审批</t>
  </si>
  <si>
    <t>上报用地报批项目</t>
  </si>
  <si>
    <t>按约定时限完成工作</t>
  </si>
  <si>
    <t>完成时限</t>
  </si>
  <si>
    <t>工作完成时限</t>
  </si>
  <si>
    <t>完成禄劝县“房地一体”农村不动产确权登记发证工作。</t>
  </si>
  <si>
    <t>符合登记发证数</t>
  </si>
  <si>
    <t>86021</t>
  </si>
  <si>
    <t>户</t>
  </si>
  <si>
    <t>符合农村不动产确权登记发证户数</t>
  </si>
  <si>
    <t>发证率</t>
  </si>
  <si>
    <t>农村不动产确权登记发证率</t>
  </si>
  <si>
    <t>1、严格执行土地利用总体规划、城乡规划、土地利用年度计划和其他专项规划，依法依规做好用地保障工作；
2、严格执行矿业权管理制度，完善矿产资源勘查开发监管手段；
3、深化地质灾害防治工作，严格落实地质灾害群测群防各项措施；
4、完成县委、县政府及上级部门下达的各项工作任务。</t>
  </si>
  <si>
    <t>保障人数</t>
  </si>
  <si>
    <t>98</t>
  </si>
  <si>
    <t>反映部门（单位）实际发放工资人员数量。</t>
  </si>
  <si>
    <t>1、？严格执行土地利用总体规划、城乡规划、土地利用年度计划和其他专项规划，依法依规做好用地保障工作；
2、？严格执行矿业权管理制度，完善矿产资源勘查开发监管手段；
3、？深化地质灾害防治工作，严格落实地质灾害群测群防各项措施；
4、？完成县委、县政府及上级部门下达的各项工作任务。</t>
  </si>
  <si>
    <t>返还LQ-G2024T-002、004、005、006、007、008、009、010、011号九个地块成本。</t>
  </si>
  <si>
    <t>返还项目资金</t>
  </si>
  <si>
    <t>803.2043</t>
  </si>
  <si>
    <t>成本返还资金金额</t>
  </si>
  <si>
    <t>返还LQ-G2024T-002、004、005、006、007、008、009、010、011号九个地块成本803.2043万元。</t>
  </si>
  <si>
    <t>可持续影响</t>
  </si>
  <si>
    <t>土地收储及供应</t>
  </si>
  <si>
    <t>有序开展</t>
  </si>
  <si>
    <t>按时效完成土地收储供应工作</t>
  </si>
  <si>
    <t>确保土地收储过程中征地、拆迁、报批等各环节费用的及时支付，使我县土地收储和供应工作有序开展</t>
  </si>
  <si>
    <t>按时限完成成本返还</t>
  </si>
  <si>
    <t>资金到位后支付</t>
  </si>
  <si>
    <t>待财政资金指标下达后及时申请支付至企业</t>
  </si>
  <si>
    <t>缓解企业压力</t>
  </si>
  <si>
    <t>有效缓解</t>
  </si>
  <si>
    <t>确保返还资金及时到位，缓解用地单位资金压力</t>
  </si>
  <si>
    <t>土地利用</t>
  </si>
  <si>
    <t>高效利用</t>
  </si>
  <si>
    <t>高效</t>
  </si>
  <si>
    <t>支持重点项目建设推动土地高效利用和区域经济发展。</t>
  </si>
  <si>
    <t>按照相关要求完成禄劝县2025年区片综合地价更新调整，在完成合同规定工作后完成支付，全面保障禄劝县2025年区片综合地价更新调整的有序开展。</t>
  </si>
  <si>
    <t>完成区片综合地价更新调整工作报告编制</t>
  </si>
  <si>
    <t>编制禄劝县区片综合地价更新调整工作报告</t>
  </si>
  <si>
    <t>完成工作</t>
  </si>
  <si>
    <t>按时</t>
  </si>
  <si>
    <t>项目通过验收，得满分，依次按比例完成扣减对应分数。</t>
  </si>
  <si>
    <t>耕地总量动态平衡</t>
  </si>
  <si>
    <t>科学制定相关耕地保护政策、维护国家粮食安全提供了决策性支撑。</t>
  </si>
  <si>
    <t>对城镇建设用地基准地价进行更新，贴合实际土地价值水平，增强地价管理的时效性与统一性，提高工作效率。</t>
  </si>
  <si>
    <t>按时限完成城镇建设用地基准地价更新工作</t>
  </si>
  <si>
    <t>按时限完成</t>
  </si>
  <si>
    <t>开展工作意义</t>
  </si>
  <si>
    <t>为政府在土地使用权有偿出让时提供依据</t>
  </si>
  <si>
    <t>以便更好地落实经济发展战略，推动城镇化和工业化的发展</t>
  </si>
  <si>
    <t>完成禄劝彝族苗族自治县永久基本农田储备区划定工作全面保障禄劝彝族苗族自治县永久基本农田储备区划定工作的有序开展。</t>
  </si>
  <si>
    <t>永久基本农田储备区划定工作报告编制数量</t>
  </si>
  <si>
    <t>编制禄劝彝族苗族自治县永久基本农田储备区划定工作报告</t>
  </si>
  <si>
    <t>根据签订合同，按照相关条款完成禄劝彝族苗族自治县永久基本农田储备区划定工作，在完成合同规定工作后完成支付，全面保障禄劝彝族苗族自治县永久基本农田储备区划定工作的有序开展。</t>
  </si>
  <si>
    <t>按省市规定时限完成工作</t>
  </si>
  <si>
    <t>按时限规定完成</t>
  </si>
  <si>
    <t>做好本部门遗属人员保障</t>
  </si>
  <si>
    <t>遗属人员人数</t>
  </si>
  <si>
    <t>反映部门（单位）实际发放遗属人员数量。</t>
  </si>
  <si>
    <t>遗属补助正常发放</t>
  </si>
  <si>
    <t>正常发放</t>
  </si>
  <si>
    <t>反映部门遗属补助正常发放情况。</t>
  </si>
  <si>
    <t>反映社会公众对部门（单位）履职情况的满意程度。</t>
  </si>
  <si>
    <t>完成规划成果，包括规划文本（含附表）、规划图件、规划说明、专题研究报告、规划数据库和其他材料。</t>
  </si>
  <si>
    <t>规划数量</t>
  </si>
  <si>
    <t>县级国土空间规划数</t>
  </si>
  <si>
    <t>涉及规划街道数量</t>
  </si>
  <si>
    <t>编制进度</t>
  </si>
  <si>
    <t>总体规划</t>
  </si>
  <si>
    <t>合理高效</t>
  </si>
  <si>
    <t>提升国土空间品质和利用效率，提高国土空间治理能力</t>
  </si>
  <si>
    <t>涉及对象满意度</t>
  </si>
  <si>
    <t>对禄劝县范围内的内各类资源资产开展清查工作，建立协调机制。</t>
  </si>
  <si>
    <t>摸清各类全民所有自然资源资产底数</t>
  </si>
  <si>
    <t>工作成果</t>
  </si>
  <si>
    <t>建立资产清查成果数据库，形成县（市、区）级质量自检报告、总结报告等相关成果</t>
  </si>
  <si>
    <t>统计和分析季度监测和日常变更调查成果数据，形成分析数据和报告，支撑自然资源管理决策。</t>
  </si>
  <si>
    <t>完成图斑调查变更数量</t>
  </si>
  <si>
    <t>11539</t>
  </si>
  <si>
    <t>保护耕地目标，根据往年自然资源常规监测及国土变更调查工作任务下发情况</t>
  </si>
  <si>
    <t>通过投入专项资金，统计和分析季度监测和日常变更调查成果数据，掌握全省季度间各地类变化状况，建设占用农用地、耕地非农化、农村建房、退耕还林等变化状况，以及重点监测区域、永久基本农田、生态保护红线范围内的土地利用变化状况，补充耕地、生态修复、增减挂钩等项目的实施状况，形成分析数据和报告，支撑自然资源管理决策。</t>
  </si>
  <si>
    <t>耕地保护、合理利用土地</t>
  </si>
  <si>
    <t>耕地保护目标为标准</t>
  </si>
  <si>
    <t>合理利用土地调查成果为依据</t>
  </si>
  <si>
    <t>本年度内完成LQG2022T011号地块土地成本及其他垫缴费用返还</t>
  </si>
  <si>
    <t>该宗土地面积</t>
  </si>
  <si>
    <t>18.11</t>
  </si>
  <si>
    <t>涉及地块面积</t>
  </si>
  <si>
    <t>涉及地块成本及其他垫缴费</t>
  </si>
  <si>
    <t>90.3495</t>
  </si>
  <si>
    <t>地块成本及其他垫缴费</t>
  </si>
  <si>
    <t>确保我市地质灾害防治工作有序开展，有效减少和避免地质灾害发生导致的生命财产损失，开展7地质灾害工程治理项目实施工作，全面提升地质灾害防治减灾能力。</t>
  </si>
  <si>
    <t>地质灾害项目验收合格率</t>
  </si>
  <si>
    <t>确保我市地质灾害防治工作有序开展，有效减少和避免地质灾害发生导致的生命财产损失，开展7个中型地质灾害工程治理项目实施工作，全面提升地质灾害防治减灾能力。</t>
  </si>
  <si>
    <t>地质灾害治理目标推进及时率</t>
  </si>
  <si>
    <t>减少地质灾害发生次数</t>
  </si>
  <si>
    <t>有效避免发生</t>
  </si>
  <si>
    <t>地质灾害防治工作，服务对象是受地质灾害隐患威胁的群众问卷调查满意度</t>
  </si>
  <si>
    <t>通过投入专项资金，完成对禄劝彝族苗族自治县中心城区9个编制单元控制性详细规划编制工作。</t>
  </si>
  <si>
    <t>涉及规划编制片区</t>
  </si>
  <si>
    <t>使建设项目规划条件合法，提供土地出让依据。</t>
  </si>
  <si>
    <t>建设项目规划条件合法，提供土地出让依据。</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</si>
  <si>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</si>
  <si>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</si>
  <si>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</si>
  <si>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</si>
  <si>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</si>
  <si>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</si>
  <si>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</si>
  <si>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</si>
  <si>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</si>
  <si>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</si>
  <si>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</si>
  <si>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</si>
  <si>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</si>
  <si>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</si>
  <si>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</si>
  <si>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不动产权证明采购</t>
  </si>
  <si>
    <t>单证印刷服务</t>
  </si>
  <si>
    <t>不动产权证书采购</t>
  </si>
  <si>
    <t>土地承包经营权证采购</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</si>
  <si>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</si>
  <si>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</si>
  <si>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</si>
  <si>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</si>
  <si>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</si>
  <si>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</si>
  <si>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</si>
  <si>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</si>
  <si>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注：本部门本年度无政府购买服务预算安排，此表为空。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</si>
  <si>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</si>
  <si>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</si>
  <si>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</si>
  <si>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</si>
  <si>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</si>
  <si>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</si>
  <si>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</si>
  <si>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</si>
  <si>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</si>
  <si>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</si>
  <si>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</si>
  <si>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</si>
  <si>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</si>
  <si>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</si>
  <si>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</si>
  <si>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</si>
  <si>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</si>
  <si>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</si>
  <si>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</si>
  <si>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</si>
  <si>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</si>
  <si>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</si>
  <si>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</si>
  <si>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注：本部门本年度无对下转移支付预算安排，此表为空。</t>
  </si>
  <si>
    <t>预算09-2表</t>
  </si>
  <si>
    <t>注：本部门本年度无对下转移支付绩效目标预算，此表为空。</t>
  </si>
  <si>
    <t xml:space="preserve">预算10表
</t>
  </si>
  <si>
    <t>资产类别</t>
  </si>
  <si>
    <t>资产分类代码.名称</t>
  </si>
  <si>
    <t>资产名称</t>
  </si>
  <si>
    <t>计量单位</t>
  </si>
  <si>
    <t>财政部门批复数（元）</t>
  </si>
  <si>
    <t>单价</t>
  </si>
  <si>
    <t>金额</t>
  </si>
  <si>
    <t>注：本部门本年度无新增资产配置预算安排，此表为空</t>
  </si>
  <si>
    <t>预算11表</t>
  </si>
  <si>
    <t>上级补助</t>
  </si>
  <si>
    <t>注：本年度无上级转移支付补助项目支出预算，故此表为空。</t>
  </si>
  <si>
    <t>预算12表</t>
  </si>
  <si>
    <t>项目级次</t>
  </si>
  <si>
    <t>112 社会保障缴费</t>
  </si>
  <si>
    <t>本级</t>
  </si>
  <si>
    <t>114 对个人和家庭的补助</t>
  </si>
  <si>
    <t>311 专项业务类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</si>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</sst>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176" formatCode="#,##0.00;\-#,##0.00;;@"/>
    <numFmt numFmtId="177" formatCode="yyyy\-mm\-dd\ hh:mm:ss"/>
    <numFmt numFmtId="178" formatCode="hh:mm:ss"/>
    <numFmt numFmtId="44" formatCode="_ &quot;￥&quot;* #,##0.00_ ;_ &quot;￥&quot;* \-#,##0.00_ ;_ &quot;￥&quot;* &quot;-&quot;??_ ;_ @_ "/>
    <numFmt numFmtId="43" formatCode="_ * #,##0.00_ ;_ * \-#,##0.00_ ;_ * &quot;-&quot;??_ ;_ @_ "/>
    <numFmt numFmtId="179" formatCode="yyyy\-mm\-dd"/>
    <numFmt numFmtId="180" formatCode="#,##0;\-#,##0;;@"/>
  </numFmts>
  <fonts count="35">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rgb="FFFA7D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sz val="9"/>
      <name val="宋体"/>
      <charset val="134"/>
    </font>
    <font>
      <b/>
      <sz val="18"/>
      <color theme="3"/>
      <name val="宋体"/>
      <charset val="134"/>
      <scheme val="minor"/>
    </font>
    <font>
      <sz val="11"/>
      <color rgb="FF0061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theme="7"/>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4"/>
        <bgColor indexed="64"/>
      </patternFill>
    </fill>
    <fill>
      <patternFill patternType="solid">
        <fgColor theme="9" tint="0.399975585192419"/>
        <bgColor indexed="64"/>
      </patternFill>
    </fill>
    <fill>
      <patternFill patternType="solid">
        <fgColor theme="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178" fontId="19" fillId="0" borderId="4">
      <alignment horizontal="right" vertical="center"/>
    </xf>
    <xf numFmtId="177" fontId="19" fillId="0" borderId="4">
      <alignment horizontal="right" vertical="center"/>
    </xf>
    <xf numFmtId="10" fontId="19" fillId="0" borderId="4">
      <alignment horizontal="right" vertical="center"/>
    </xf>
    <xf numFmtId="180" fontId="19" fillId="0" borderId="4">
      <alignment horizontal="right" vertical="center"/>
    </xf>
    <xf numFmtId="0" fontId="17" fillId="32" borderId="0" applyNumberFormat="0" applyBorder="0" applyAlignment="0" applyProtection="0">
      <alignment vertical="center"/>
    </xf>
    <xf numFmtId="0" fontId="16" fillId="27" borderId="0" applyNumberFormat="0" applyBorder="0" applyAlignment="0" applyProtection="0">
      <alignment vertical="center"/>
    </xf>
    <xf numFmtId="0" fontId="17" fillId="12" borderId="0" applyNumberFormat="0" applyBorder="0" applyAlignment="0" applyProtection="0">
      <alignment vertical="center"/>
    </xf>
    <xf numFmtId="0" fontId="33" fillId="30" borderId="17" applyNumberFormat="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176" fontId="19" fillId="0" borderId="4">
      <alignment horizontal="right" vertical="center"/>
    </xf>
    <xf numFmtId="44" fontId="0" fillId="0" borderId="0" applyFont="0" applyFill="0" applyBorder="0" applyAlignment="0" applyProtection="0">
      <alignment vertical="center"/>
    </xf>
    <xf numFmtId="0" fontId="17" fillId="25" borderId="0" applyNumberFormat="0" applyBorder="0" applyAlignment="0" applyProtection="0">
      <alignment vertical="center"/>
    </xf>
    <xf numFmtId="9" fontId="0" fillId="0" borderId="0" applyFont="0" applyFill="0" applyBorder="0" applyAlignment="0" applyProtection="0">
      <alignment vertical="center"/>
    </xf>
    <xf numFmtId="0" fontId="17" fillId="29" borderId="0" applyNumberFormat="0" applyBorder="0" applyAlignment="0" applyProtection="0">
      <alignment vertical="center"/>
    </xf>
    <xf numFmtId="0" fontId="17" fillId="24" borderId="0" applyNumberFormat="0" applyBorder="0" applyAlignment="0" applyProtection="0">
      <alignment vertical="center"/>
    </xf>
    <xf numFmtId="176" fontId="19" fillId="0" borderId="4">
      <alignment horizontal="right" vertical="center"/>
    </xf>
    <xf numFmtId="0" fontId="17" fillId="33" borderId="0" applyNumberFormat="0" applyBorder="0" applyAlignment="0" applyProtection="0">
      <alignment vertical="center"/>
    </xf>
    <xf numFmtId="0" fontId="17" fillId="23" borderId="0" applyNumberFormat="0" applyBorder="0" applyAlignment="0" applyProtection="0">
      <alignment vertical="center"/>
    </xf>
    <xf numFmtId="0" fontId="17" fillId="20" borderId="0" applyNumberFormat="0" applyBorder="0" applyAlignment="0" applyProtection="0">
      <alignment vertical="center"/>
    </xf>
    <xf numFmtId="0" fontId="24" fillId="15" borderId="17" applyNumberFormat="0" applyAlignment="0" applyProtection="0">
      <alignment vertical="center"/>
    </xf>
    <xf numFmtId="0" fontId="17" fillId="31" borderId="0" applyNumberFormat="0" applyBorder="0" applyAlignment="0" applyProtection="0">
      <alignment vertical="center"/>
    </xf>
    <xf numFmtId="0" fontId="26" fillId="18" borderId="0" applyNumberFormat="0" applyBorder="0" applyAlignment="0" applyProtection="0">
      <alignment vertical="center"/>
    </xf>
    <xf numFmtId="0" fontId="16" fillId="21" borderId="0" applyNumberFormat="0" applyBorder="0" applyAlignment="0" applyProtection="0">
      <alignment vertical="center"/>
    </xf>
    <xf numFmtId="0" fontId="21" fillId="11" borderId="0" applyNumberFormat="0" applyBorder="0" applyAlignment="0" applyProtection="0">
      <alignment vertical="center"/>
    </xf>
    <xf numFmtId="0" fontId="16" fillId="17" borderId="0" applyNumberFormat="0" applyBorder="0" applyAlignment="0" applyProtection="0">
      <alignment vertical="center"/>
    </xf>
    <xf numFmtId="0" fontId="30" fillId="0" borderId="20" applyNumberFormat="0" applyFill="0" applyAlignment="0" applyProtection="0">
      <alignment vertical="center"/>
    </xf>
    <xf numFmtId="0" fontId="25" fillId="16" borderId="0" applyNumberFormat="0" applyBorder="0" applyAlignment="0" applyProtection="0">
      <alignment vertical="center"/>
    </xf>
    <xf numFmtId="0" fontId="29" fillId="26" borderId="19" applyNumberFormat="0" applyAlignment="0" applyProtection="0">
      <alignment vertical="center"/>
    </xf>
    <xf numFmtId="0" fontId="31" fillId="15" borderId="21" applyNumberFormat="0" applyAlignment="0" applyProtection="0">
      <alignment vertical="center"/>
    </xf>
    <xf numFmtId="0" fontId="22" fillId="0" borderId="16" applyNumberFormat="0" applyFill="0" applyAlignment="0" applyProtection="0">
      <alignment vertical="center"/>
    </xf>
    <xf numFmtId="0" fontId="34" fillId="0" borderId="0" applyNumberFormat="0" applyFill="0" applyBorder="0" applyAlignment="0" applyProtection="0">
      <alignment vertical="center"/>
    </xf>
    <xf numFmtId="0" fontId="16" fillId="22" borderId="0" applyNumberFormat="0" applyBorder="0" applyAlignment="0" applyProtection="0">
      <alignment vertical="center"/>
    </xf>
    <xf numFmtId="0" fontId="27" fillId="0" borderId="0" applyNumberFormat="0" applyFill="0" applyBorder="0" applyAlignment="0" applyProtection="0">
      <alignment vertical="center"/>
    </xf>
    <xf numFmtId="49" fontId="19" fillId="0" borderId="4">
      <alignment horizontal="left" vertical="center" wrapText="1"/>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10" borderId="0" applyNumberFormat="0" applyBorder="0" applyAlignment="0" applyProtection="0">
      <alignment vertical="center"/>
    </xf>
    <xf numFmtId="0" fontId="32" fillId="0" borderId="0" applyNumberFormat="0" applyFill="0" applyBorder="0" applyAlignment="0" applyProtection="0">
      <alignment vertical="center"/>
    </xf>
    <xf numFmtId="0" fontId="17" fillId="13" borderId="0" applyNumberFormat="0" applyBorder="0" applyAlignment="0" applyProtection="0">
      <alignment vertical="center"/>
    </xf>
    <xf numFmtId="179" fontId="19" fillId="0" borderId="4">
      <alignment horizontal="right" vertical="center"/>
    </xf>
    <xf numFmtId="0" fontId="0" fillId="9" borderId="15" applyNumberFormat="0" applyFont="0" applyAlignment="0" applyProtection="0">
      <alignment vertical="center"/>
    </xf>
    <xf numFmtId="0" fontId="16" fillId="8" borderId="0" applyNumberFormat="0" applyBorder="0" applyAlignment="0" applyProtection="0">
      <alignment vertical="center"/>
    </xf>
    <xf numFmtId="0" fontId="17" fillId="7" borderId="0" applyNumberFormat="0" applyBorder="0" applyAlignment="0" applyProtection="0">
      <alignment vertical="center"/>
    </xf>
    <xf numFmtId="0" fontId="16" fillId="6"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3" fillId="0" borderId="16" applyNumberFormat="0" applyFill="0" applyAlignment="0" applyProtection="0">
      <alignment vertical="center"/>
    </xf>
    <xf numFmtId="0" fontId="16" fillId="5" borderId="0" applyNumberFormat="0" applyBorder="0" applyAlignment="0" applyProtection="0">
      <alignment vertical="center"/>
    </xf>
    <xf numFmtId="0" fontId="27" fillId="0" borderId="18" applyNumberFormat="0" applyFill="0" applyAlignment="0" applyProtection="0">
      <alignment vertical="center"/>
    </xf>
    <xf numFmtId="0" fontId="17" fillId="4" borderId="0" applyNumberFormat="0" applyBorder="0" applyAlignment="0" applyProtection="0">
      <alignment vertical="center"/>
    </xf>
    <xf numFmtId="0" fontId="16" fillId="3" borderId="0" applyNumberFormat="0" applyBorder="0" applyAlignment="0" applyProtection="0">
      <alignment vertical="center"/>
    </xf>
    <xf numFmtId="0" fontId="15" fillId="0" borderId="14" applyNumberFormat="0" applyFill="0" applyAlignment="0" applyProtection="0">
      <alignment vertical="center"/>
    </xf>
  </cellStyleXfs>
  <cellXfs count="209">
    <xf numFmtId="0" fontId="0" fillId="0" borderId="0" xfId="0" applyFont="1" applyBorder="1"/>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49" fontId="5" fillId="0" borderId="4" xfId="35" applyNumberFormat="1" applyFont="1" applyBorder="1">
      <alignment horizontal="left" vertical="center" wrapText="1"/>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4" fillId="0" borderId="0" xfId="0" applyFont="1" applyBorder="1"/>
    <xf numFmtId="0" fontId="3"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4" fontId="3" fillId="0" borderId="4" xfId="0" applyNumberFormat="1" applyFont="1" applyBorder="1" applyAlignment="1" applyProtection="1">
      <alignment horizontal="right" vertical="center" wrapText="1"/>
      <protection locked="0"/>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0" fillId="0" borderId="0" xfId="0" applyFont="1" applyBorder="1" applyAlignment="1">
      <alignment horizontal="left"/>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4" fontId="3" fillId="0" borderId="4" xfId="0" applyNumberFormat="1" applyFont="1" applyBorder="1" applyAlignment="1">
      <alignment horizontal="right" vertical="center" wrapText="1"/>
    </xf>
    <xf numFmtId="0" fontId="3" fillId="2" borderId="7" xfId="0" applyFont="1" applyFill="1" applyBorder="1" applyAlignment="1">
      <alignment horizontal="left" vertical="center"/>
    </xf>
    <xf numFmtId="0" fontId="1" fillId="0" borderId="4" xfId="0" applyFont="1" applyBorder="1" applyAlignment="1" applyProtection="1">
      <alignment horizontal="center" vertical="center"/>
      <protection locked="0"/>
    </xf>
    <xf numFmtId="4" fontId="5" fillId="0" borderId="4" xfId="11"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3"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0" fontId="3" fillId="2" borderId="4" xfId="0" applyFont="1" applyFill="1" applyBorder="1" applyAlignment="1">
      <alignment horizontal="right" vertical="center"/>
    </xf>
    <xf numFmtId="0" fontId="3"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0" fillId="0" borderId="0" xfId="0" applyFont="1" applyBorder="1" applyAlignment="1">
      <alignment horizontal="center"/>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5" xfId="0" applyFont="1" applyBorder="1" applyAlignment="1">
      <alignment horizontal="center" vertical="center"/>
    </xf>
    <xf numFmtId="176" fontId="5" fillId="0" borderId="4" xfId="0" applyNumberFormat="1" applyFont="1" applyBorder="1" applyAlignment="1">
      <alignment horizontal="right" vertical="center"/>
    </xf>
    <xf numFmtId="0" fontId="0" fillId="0" borderId="0" xfId="0" applyFont="1" applyBorder="1" applyAlignment="1"/>
    <xf numFmtId="0" fontId="1" fillId="0" borderId="0" xfId="0" applyFont="1" applyBorder="1" applyAlignment="1">
      <alignment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0" xfId="0" applyFont="1" applyBorder="1" applyProtection="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3" fillId="0" borderId="12" xfId="0" applyFont="1" applyBorder="1" applyAlignment="1">
      <alignment horizontal="center" vertical="center"/>
    </xf>
    <xf numFmtId="0" fontId="3" fillId="0" borderId="13" xfId="0" applyFont="1" applyBorder="1" applyAlignment="1" applyProtection="1">
      <alignment horizontal="left" vertical="center"/>
      <protection locked="0"/>
    </xf>
    <xf numFmtId="0" fontId="2"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3" xfId="0" applyFont="1" applyBorder="1" applyAlignment="1">
      <alignment horizontal="left" vertical="center"/>
    </xf>
    <xf numFmtId="0" fontId="4" fillId="0" borderId="6" xfId="0" applyFont="1" applyBorder="1" applyAlignment="1">
      <alignment horizontal="center" vertical="center" wrapText="1"/>
    </xf>
    <xf numFmtId="0" fontId="3" fillId="2" borderId="11" xfId="0" applyFont="1" applyFill="1" applyBorder="1" applyAlignment="1">
      <alignment horizontal="left" vertical="center"/>
    </xf>
    <xf numFmtId="0" fontId="3"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3" fillId="0" borderId="0" xfId="0" applyFont="1" applyBorder="1" applyAlignment="1">
      <alignment horizontal="left" vertical="center"/>
    </xf>
    <xf numFmtId="180" fontId="5" fillId="0" borderId="4" xfId="4" applyNumberFormat="1" applyFont="1" applyBorder="1" applyAlignment="1">
      <alignment horizontal="center" vertical="center"/>
    </xf>
    <xf numFmtId="180" fontId="5" fillId="0" borderId="4"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11" xfId="0" applyFont="1" applyBorder="1" applyAlignment="1" applyProtection="1">
      <alignment horizontal="left" vertical="center"/>
      <protection locked="0"/>
    </xf>
    <xf numFmtId="0" fontId="3" fillId="0" borderId="11" xfId="0" applyFont="1" applyBorder="1" applyAlignment="1">
      <alignment horizontal="left" vertical="center" wrapText="1"/>
    </xf>
    <xf numFmtId="3" fontId="3" fillId="0" borderId="11" xfId="0" applyNumberFormat="1" applyFont="1" applyBorder="1" applyAlignment="1">
      <alignment horizontal="right" vertical="center"/>
    </xf>
    <xf numFmtId="0" fontId="3" fillId="2" borderId="11" xfId="0" applyFont="1" applyFill="1" applyBorder="1" applyAlignment="1">
      <alignment horizontal="right" vertical="center"/>
    </xf>
    <xf numFmtId="0" fontId="3"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3"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3" fillId="2" borderId="4" xfId="0" applyFont="1" applyFill="1" applyBorder="1" applyAlignment="1" applyProtection="1">
      <alignment horizontal="left" vertical="center" wrapText="1" indent="1"/>
      <protection locked="0"/>
    </xf>
    <xf numFmtId="0" fontId="3" fillId="2" borderId="4" xfId="0" applyFont="1" applyFill="1" applyBorder="1" applyAlignment="1" applyProtection="1">
      <alignment horizontal="left" vertical="center" wrapText="1" indent="2"/>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3" fillId="0" borderId="4" xfId="0" applyFont="1" applyBorder="1" applyAlignment="1">
      <alignment horizontal="left" vertical="center" wrapText="1" indent="1"/>
    </xf>
    <xf numFmtId="0" fontId="3" fillId="0" borderId="4"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3" fillId="0" borderId="0" xfId="0" applyFont="1" applyBorder="1" applyAlignment="1">
      <alignment horizontal="right" vertical="center"/>
    </xf>
    <xf numFmtId="0" fontId="1" fillId="0" borderId="0" xfId="0" applyFont="1" applyBorder="1" applyAlignment="1" applyProtection="1">
      <alignment vertical="top"/>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3" fillId="0" borderId="4" xfId="0" applyFont="1" applyBorder="1" applyAlignment="1">
      <alignment horizontal="left" vertical="center"/>
    </xf>
    <xf numFmtId="0" fontId="3" fillId="0" borderId="6" xfId="0" applyFont="1" applyBorder="1" applyAlignment="1" applyProtection="1">
      <alignment horizontal="left" vertical="center"/>
      <protection locked="0"/>
    </xf>
    <xf numFmtId="49" fontId="1" fillId="0" borderId="0" xfId="0" applyNumberFormat="1" applyFont="1" applyBorder="1" applyProtection="1">
      <protection locked="0"/>
    </xf>
    <xf numFmtId="0" fontId="3" fillId="0" borderId="7" xfId="0" applyFont="1" applyBorder="1" applyAlignment="1" applyProtection="1">
      <alignment horizontal="left" vertical="center"/>
      <protection locked="0"/>
    </xf>
    <xf numFmtId="0" fontId="1" fillId="0" borderId="0"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5" fillId="0" borderId="4" xfId="35" applyNumberFormat="1"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4" xfId="0" applyFont="1" applyFill="1" applyBorder="1" applyAlignment="1" applyProtection="1">
      <alignment vertical="top" wrapText="1"/>
      <protection locked="0"/>
    </xf>
    <xf numFmtId="0" fontId="3" fillId="0" borderId="0" xfId="0" applyFont="1" applyBorder="1" applyAlignment="1">
      <alignment horizontal="right" vertical="center" wrapText="1"/>
    </xf>
    <xf numFmtId="0" fontId="1" fillId="0" borderId="0" xfId="0" applyFont="1" applyBorder="1" applyAlignment="1">
      <alignment horizontal="center" vertical="top"/>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center"/>
    </xf>
    <xf numFmtId="0" fontId="1" fillId="2" borderId="0" xfId="0" applyFont="1" applyFill="1" applyBorder="1" applyAlignment="1" applyProtection="1">
      <alignment horizontal="center" vertical="center" wrapText="1"/>
      <protection locked="0"/>
    </xf>
    <xf numFmtId="0" fontId="6" fillId="2" borderId="0" xfId="0" applyFont="1" applyFill="1" applyBorder="1" applyAlignment="1">
      <alignment horizontal="center" vertical="center"/>
    </xf>
    <xf numFmtId="0" fontId="12"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top" wrapText="1"/>
      <protection locked="0"/>
    </xf>
    <xf numFmtId="0" fontId="12" fillId="0" borderId="4"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0" fontId="13" fillId="0" borderId="4" xfId="0" applyFont="1" applyBorder="1" applyAlignment="1">
      <alignment horizontal="center" vertical="center"/>
    </xf>
    <xf numFmtId="0" fontId="13" fillId="0" borderId="4" xfId="0" applyFont="1" applyBorder="1" applyAlignment="1" applyProtection="1">
      <alignment horizontal="center" vertical="center" wrapText="1"/>
      <protection locked="0"/>
    </xf>
    <xf numFmtId="176" fontId="14" fillId="0" borderId="4" xfId="0" applyNumberFormat="1" applyFont="1" applyBorder="1" applyAlignment="1">
      <alignment horizontal="center" vertical="center"/>
    </xf>
    <xf numFmtId="0" fontId="12" fillId="2" borderId="1" xfId="0" applyFont="1" applyFill="1" applyBorder="1" applyAlignment="1">
      <alignment horizontal="center" vertical="center"/>
    </xf>
    <xf numFmtId="0" fontId="12" fillId="0" borderId="5" xfId="0" applyFont="1" applyBorder="1" applyAlignment="1" applyProtection="1">
      <alignment horizontal="center" vertical="center"/>
      <protection locked="0"/>
    </xf>
    <xf numFmtId="0" fontId="12" fillId="2" borderId="3" xfId="0"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3" fillId="2" borderId="4" xfId="0" applyFont="1" applyFill="1" applyBorder="1" applyAlignment="1">
      <alignment horizontal="left" vertical="center" wrapText="1" indent="1"/>
    </xf>
    <xf numFmtId="0" fontId="3" fillId="2" borderId="4" xfId="0" applyFont="1" applyFill="1" applyBorder="1" applyAlignment="1">
      <alignment horizontal="left" vertical="center" wrapText="1" indent="2"/>
    </xf>
    <xf numFmtId="0" fontId="3" fillId="2" borderId="5" xfId="0" applyFont="1" applyFill="1" applyBorder="1" applyAlignment="1">
      <alignment horizontal="center" vertical="center" wrapText="1"/>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3" fillId="2" borderId="3" xfId="0" applyFont="1" applyFill="1" applyBorder="1" applyAlignment="1">
      <alignment horizontal="left" vertical="center"/>
    </xf>
    <xf numFmtId="0" fontId="3" fillId="2" borderId="4" xfId="0" applyFont="1" applyFill="1" applyBorder="1" applyAlignment="1">
      <alignment horizontal="center" vertical="center"/>
    </xf>
    <xf numFmtId="0" fontId="6" fillId="0" borderId="4" xfId="0" applyFont="1" applyBorder="1" applyAlignment="1" applyProtection="1">
      <alignment vertical="top"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3" fillId="0" borderId="4" xfId="0" applyFont="1" applyBorder="1" applyAlignment="1" applyProtection="1">
      <alignment vertical="center"/>
      <protection locked="0"/>
    </xf>
  </cellXfs>
  <cellStyles count="57">
    <cellStyle name="常规" xfId="0" builtinId="0"/>
    <cellStyle name="TimeStyle" xfId="1"/>
    <cellStyle name="DateTimeStyle" xfId="2"/>
    <cellStyle name="PercentStyle" xfId="3"/>
    <cellStyle name="IntegralNumberStyle" xfId="4"/>
    <cellStyle name="60% - 强调文字颜色 6" xfId="5" builtinId="52"/>
    <cellStyle name="20% - 强调文字颜色 4" xfId="6" builtinId="42"/>
    <cellStyle name="强调文字颜色 4" xfId="7" builtinId="41"/>
    <cellStyle name="输入" xfId="8" builtinId="20"/>
    <cellStyle name="40% - 强调文字颜色 3" xfId="9" builtinId="39"/>
    <cellStyle name="20% - 强调文字颜色 3" xfId="10" builtinId="38"/>
    <cellStyle name="MoneyStyle" xfId="11"/>
    <cellStyle name="货币" xfId="12" builtinId="4"/>
    <cellStyle name="强调文字颜色 3" xfId="13" builtinId="37"/>
    <cellStyle name="百分比" xfId="14" builtinId="5"/>
    <cellStyle name="60% - 强调文字颜色 2" xfId="15" builtinId="36"/>
    <cellStyle name="60% - 强调文字颜色 5" xfId="16" builtinId="48"/>
    <cellStyle name="NumberStyle" xfId="17"/>
    <cellStyle name="强调文字颜色 2" xfId="18" builtinId="33"/>
    <cellStyle name="60% - 强调文字颜色 1" xfId="19" builtinId="32"/>
    <cellStyle name="60% - 强调文字颜色 4" xfId="20" builtinId="44"/>
    <cellStyle name="计算" xfId="21" builtinId="22"/>
    <cellStyle name="强调文字颜色 1" xfId="22" builtinId="29"/>
    <cellStyle name="适中" xfId="23" builtinId="28"/>
    <cellStyle name="20% - 强调文字颜色 5" xfId="24" builtinId="46"/>
    <cellStyle name="好" xfId="25" builtinId="26"/>
    <cellStyle name="20% - 强调文字颜色 1" xfId="26" builtinId="30"/>
    <cellStyle name="汇总" xfId="27" builtinId="25"/>
    <cellStyle name="差" xfId="28" builtinId="27"/>
    <cellStyle name="检查单元格" xfId="29" builtinId="23"/>
    <cellStyle name="输出" xfId="30" builtinId="21"/>
    <cellStyle name="标题 1" xfId="31" builtinId="16"/>
    <cellStyle name="解释性文本" xfId="32" builtinId="53"/>
    <cellStyle name="20% - 强调文字颜色 2" xfId="33" builtinId="34"/>
    <cellStyle name="标题 4" xfId="34" builtinId="19"/>
    <cellStyle name="TextStyle" xfId="35"/>
    <cellStyle name="货币[0]" xfId="36" builtinId="7"/>
    <cellStyle name="40% - 强调文字颜色 4" xfId="37" builtinId="43"/>
    <cellStyle name="千位分隔" xfId="38" builtinId="3"/>
    <cellStyle name="已访问的超链接" xfId="39" builtinId="9"/>
    <cellStyle name="标题" xfId="40" builtinId="15"/>
    <cellStyle name="40% - 强调文字颜色 2" xfId="41" builtinId="35"/>
    <cellStyle name="警告文本" xfId="42" builtinId="11"/>
    <cellStyle name="60% - 强调文字颜色 3" xfId="43" builtinId="40"/>
    <cellStyle name="DateStyle" xfId="44"/>
    <cellStyle name="注释" xfId="45" builtinId="10"/>
    <cellStyle name="20% - 强调文字颜色 6" xfId="46" builtinId="50"/>
    <cellStyle name="强调文字颜色 5" xfId="47" builtinId="45"/>
    <cellStyle name="40% - 强调文字颜色 6" xfId="48" builtinId="51"/>
    <cellStyle name="超链接" xfId="49" builtinId="8"/>
    <cellStyle name="千位分隔[0]" xfId="50" builtinId="6"/>
    <cellStyle name="标题 2" xfId="51" builtinId="17"/>
    <cellStyle name="40% - 强调文字颜色 5" xfId="52" builtinId="47"/>
    <cellStyle name="标题 3" xfId="53" builtinId="18"/>
    <cellStyle name="强调文字颜色 6" xfId="54" builtinId="49"/>
    <cellStyle name="40% - 强调文字颜色 1" xfId="55" builtinId="31"/>
    <cellStyle name="链接单元格" xfId="56"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4" workbookViewId="0">
      <selection activeCell="B33" sqref="B33"/>
    </sheetView>
  </sheetViews>
  <sheetFormatPr defaultColWidth="7.5" defaultRowHeight="12.75" customHeight="1" outlineLevelCol="3"/>
  <cols>
    <col min="1" max="1" width="35.875" customWidth="1"/>
    <col min="2" max="2" width="35.875" style="67" customWidth="1"/>
    <col min="3" max="3" width="35.875" customWidth="1"/>
    <col min="4" max="4" width="35.875" style="67" customWidth="1"/>
  </cols>
  <sheetData>
    <row r="1" ht="15" customHeight="1" spans="1:4">
      <c r="A1" s="46"/>
      <c r="B1" s="172"/>
      <c r="C1" s="46"/>
      <c r="D1" s="63" t="s">
        <v>0</v>
      </c>
    </row>
    <row r="2" ht="41.25" customHeight="1" spans="1:1">
      <c r="A2" s="41" t="str">
        <f>"2026"&amp;"年部门财务收支预算总表"</f>
        <v>2026年部门财务收支预算总表</v>
      </c>
    </row>
    <row r="3" ht="17.25" customHeight="1" spans="1:4">
      <c r="A3" s="44" t="str">
        <f>"单位名称："&amp;"禄劝彝族苗族自治县自然资源局"</f>
        <v>单位名称：禄劝彝族苗族自治县自然资源局</v>
      </c>
      <c r="B3" s="173"/>
      <c r="D3" s="170" t="s">
        <v>1</v>
      </c>
    </row>
    <row r="4" ht="23.25" customHeight="1" spans="1:4">
      <c r="A4" s="174" t="s">
        <v>2</v>
      </c>
      <c r="B4" s="175"/>
      <c r="C4" s="174" t="s">
        <v>3</v>
      </c>
      <c r="D4" s="175"/>
    </row>
    <row r="5" ht="24" customHeight="1" spans="1:4">
      <c r="A5" s="174" t="s">
        <v>4</v>
      </c>
      <c r="B5" s="174" t="s">
        <v>5</v>
      </c>
      <c r="C5" s="174" t="s">
        <v>6</v>
      </c>
      <c r="D5" s="174" t="s">
        <v>5</v>
      </c>
    </row>
    <row r="6" ht="17.25" customHeight="1" spans="1:4">
      <c r="A6" s="177" t="s">
        <v>7</v>
      </c>
      <c r="B6" s="132">
        <v>26964965.73</v>
      </c>
      <c r="C6" s="177" t="s">
        <v>8</v>
      </c>
      <c r="D6" s="132"/>
    </row>
    <row r="7" ht="17.25" customHeight="1" spans="1:4">
      <c r="A7" s="177" t="s">
        <v>9</v>
      </c>
      <c r="B7" s="132">
        <v>24009149</v>
      </c>
      <c r="C7" s="177" t="s">
        <v>10</v>
      </c>
      <c r="D7" s="132"/>
    </row>
    <row r="8" ht="17.25" customHeight="1" spans="1:4">
      <c r="A8" s="177" t="s">
        <v>11</v>
      </c>
      <c r="B8" s="132"/>
      <c r="C8" s="208" t="s">
        <v>12</v>
      </c>
      <c r="D8" s="132"/>
    </row>
    <row r="9" ht="17.25" customHeight="1" spans="1:4">
      <c r="A9" s="177" t="s">
        <v>13</v>
      </c>
      <c r="B9" s="132"/>
      <c r="C9" s="208" t="s">
        <v>14</v>
      </c>
      <c r="D9" s="132"/>
    </row>
    <row r="10" ht="17.25" customHeight="1" spans="1:4">
      <c r="A10" s="177" t="s">
        <v>15</v>
      </c>
      <c r="B10" s="132">
        <v>1500000</v>
      </c>
      <c r="C10" s="208" t="s">
        <v>16</v>
      </c>
      <c r="D10" s="132"/>
    </row>
    <row r="11" ht="17.25" customHeight="1" spans="1:4">
      <c r="A11" s="177" t="s">
        <v>17</v>
      </c>
      <c r="B11" s="132"/>
      <c r="C11" s="208" t="s">
        <v>18</v>
      </c>
      <c r="D11" s="132"/>
    </row>
    <row r="12" ht="17.25" customHeight="1" spans="1:4">
      <c r="A12" s="177" t="s">
        <v>19</v>
      </c>
      <c r="B12" s="132"/>
      <c r="C12" s="28" t="s">
        <v>20</v>
      </c>
      <c r="D12" s="132"/>
    </row>
    <row r="13" ht="17.25" customHeight="1" spans="1:4">
      <c r="A13" s="177" t="s">
        <v>21</v>
      </c>
      <c r="B13" s="132"/>
      <c r="C13" s="28" t="s">
        <v>22</v>
      </c>
      <c r="D13" s="132">
        <v>2184892.24</v>
      </c>
    </row>
    <row r="14" ht="17.25" customHeight="1" spans="1:4">
      <c r="A14" s="177" t="s">
        <v>23</v>
      </c>
      <c r="B14" s="132"/>
      <c r="C14" s="28" t="s">
        <v>24</v>
      </c>
      <c r="D14" s="132">
        <v>1874810.37</v>
      </c>
    </row>
    <row r="15" ht="17.25" customHeight="1" spans="1:4">
      <c r="A15" s="177" t="s">
        <v>25</v>
      </c>
      <c r="B15" s="132">
        <v>1500000</v>
      </c>
      <c r="C15" s="28" t="s">
        <v>26</v>
      </c>
      <c r="D15" s="132"/>
    </row>
    <row r="16" ht="17.25" customHeight="1" spans="1:4">
      <c r="A16" s="149"/>
      <c r="B16" s="132"/>
      <c r="C16" s="28" t="s">
        <v>27</v>
      </c>
      <c r="D16" s="132">
        <v>24009149</v>
      </c>
    </row>
    <row r="17" ht="17.25" customHeight="1" spans="1:4">
      <c r="A17" s="178"/>
      <c r="B17" s="132"/>
      <c r="C17" s="28" t="s">
        <v>28</v>
      </c>
      <c r="D17" s="132"/>
    </row>
    <row r="18" ht="17.25" customHeight="1" spans="1:4">
      <c r="A18" s="178"/>
      <c r="B18" s="132"/>
      <c r="C18" s="28" t="s">
        <v>29</v>
      </c>
      <c r="D18" s="132"/>
    </row>
    <row r="19" ht="17.25" customHeight="1" spans="1:4">
      <c r="A19" s="178"/>
      <c r="B19" s="132"/>
      <c r="C19" s="28" t="s">
        <v>30</v>
      </c>
      <c r="D19" s="132"/>
    </row>
    <row r="20" ht="17.25" customHeight="1" spans="1:4">
      <c r="A20" s="178"/>
      <c r="B20" s="132"/>
      <c r="C20" s="28" t="s">
        <v>31</v>
      </c>
      <c r="D20" s="132"/>
    </row>
    <row r="21" ht="17.25" customHeight="1" spans="1:4">
      <c r="A21" s="178"/>
      <c r="B21" s="132"/>
      <c r="C21" s="28" t="s">
        <v>32</v>
      </c>
      <c r="D21" s="132"/>
    </row>
    <row r="22" ht="17.25" customHeight="1" spans="1:4">
      <c r="A22" s="178"/>
      <c r="B22" s="132"/>
      <c r="C22" s="28" t="s">
        <v>33</v>
      </c>
      <c r="D22" s="132"/>
    </row>
    <row r="23" ht="17.25" customHeight="1" spans="1:4">
      <c r="A23" s="178"/>
      <c r="B23" s="132"/>
      <c r="C23" s="28" t="s">
        <v>34</v>
      </c>
      <c r="D23" s="132">
        <v>20556287</v>
      </c>
    </row>
    <row r="24" ht="17.25" customHeight="1" spans="1:4">
      <c r="A24" s="178"/>
      <c r="B24" s="132"/>
      <c r="C24" s="28" t="s">
        <v>35</v>
      </c>
      <c r="D24" s="132">
        <v>1453227.12</v>
      </c>
    </row>
    <row r="25" ht="17.25" customHeight="1" spans="1:4">
      <c r="A25" s="178"/>
      <c r="B25" s="132"/>
      <c r="C25" s="28" t="s">
        <v>36</v>
      </c>
      <c r="D25" s="132"/>
    </row>
    <row r="26" ht="17.25" customHeight="1" spans="1:4">
      <c r="A26" s="178"/>
      <c r="B26" s="132"/>
      <c r="C26" s="149" t="s">
        <v>37</v>
      </c>
      <c r="D26" s="132"/>
    </row>
    <row r="27" ht="17.25" customHeight="1" spans="1:4">
      <c r="A27" s="178"/>
      <c r="B27" s="132"/>
      <c r="C27" s="28" t="s">
        <v>38</v>
      </c>
      <c r="D27" s="132">
        <v>6596450</v>
      </c>
    </row>
    <row r="28" ht="16.5" customHeight="1" spans="1:4">
      <c r="A28" s="178"/>
      <c r="B28" s="132"/>
      <c r="C28" s="28" t="s">
        <v>39</v>
      </c>
      <c r="D28" s="132"/>
    </row>
    <row r="29" ht="16.5" customHeight="1" spans="1:4">
      <c r="A29" s="178"/>
      <c r="B29" s="132"/>
      <c r="C29" s="149" t="s">
        <v>40</v>
      </c>
      <c r="D29" s="132"/>
    </row>
    <row r="30" ht="17.25" customHeight="1" spans="1:4">
      <c r="A30" s="178"/>
      <c r="B30" s="132"/>
      <c r="C30" s="149" t="s">
        <v>41</v>
      </c>
      <c r="D30" s="132"/>
    </row>
    <row r="31" ht="17.25" customHeight="1" spans="1:4">
      <c r="A31" s="178"/>
      <c r="B31" s="132"/>
      <c r="C31" s="28" t="s">
        <v>42</v>
      </c>
      <c r="D31" s="132"/>
    </row>
    <row r="32" ht="16.5" customHeight="1" spans="1:4">
      <c r="A32" s="178" t="s">
        <v>43</v>
      </c>
      <c r="B32" s="132">
        <v>52474114.73</v>
      </c>
      <c r="C32" s="178" t="s">
        <v>44</v>
      </c>
      <c r="D32" s="132">
        <v>56674815.73</v>
      </c>
    </row>
    <row r="33" ht="16.5" customHeight="1" spans="1:4">
      <c r="A33" s="149" t="s">
        <v>45</v>
      </c>
      <c r="B33" s="132">
        <v>4200701</v>
      </c>
      <c r="C33" s="149" t="s">
        <v>46</v>
      </c>
      <c r="D33" s="132"/>
    </row>
    <row r="34" ht="16.5" customHeight="1" spans="1:4">
      <c r="A34" s="28" t="s">
        <v>47</v>
      </c>
      <c r="B34" s="132">
        <v>4200701</v>
      </c>
      <c r="C34" s="28" t="s">
        <v>47</v>
      </c>
      <c r="D34" s="132"/>
    </row>
    <row r="35" ht="16.5" customHeight="1" spans="1:4">
      <c r="A35" s="28" t="s">
        <v>48</v>
      </c>
      <c r="B35" s="132"/>
      <c r="C35" s="28" t="s">
        <v>49</v>
      </c>
      <c r="D35" s="132"/>
    </row>
    <row r="36" ht="16.5" customHeight="1" spans="1:4">
      <c r="A36" s="179" t="s">
        <v>50</v>
      </c>
      <c r="B36" s="132">
        <v>56674815.73</v>
      </c>
      <c r="C36" s="179" t="s">
        <v>51</v>
      </c>
      <c r="D36" s="132">
        <v>56674815.73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E31" sqref="E31"/>
    </sheetView>
  </sheetViews>
  <sheetFormatPr defaultColWidth="8" defaultRowHeight="14.25" customHeight="1" outlineLevelCol="5"/>
  <cols>
    <col min="1" max="1" width="28.125" customWidth="1"/>
    <col min="2" max="2" width="18.125" customWidth="1"/>
    <col min="3" max="3" width="28.125" customWidth="1"/>
    <col min="4" max="4" width="24.25" customWidth="1"/>
    <col min="5" max="6" width="32.125" customWidth="1"/>
  </cols>
  <sheetData>
    <row r="1" ht="12" customHeight="1" spans="1:6">
      <c r="A1" s="120">
        <v>1</v>
      </c>
      <c r="B1" s="121">
        <v>0</v>
      </c>
      <c r="C1" s="120">
        <v>1</v>
      </c>
      <c r="D1" s="122"/>
      <c r="E1" s="122"/>
      <c r="F1" s="119" t="s">
        <v>603</v>
      </c>
    </row>
    <row r="2" ht="42" customHeight="1" spans="1:6">
      <c r="A2" s="123" t="str">
        <f>"2026"&amp;"年部门政府性基金预算支出预算表"</f>
        <v>2026年部门政府性基金预算支出预算表</v>
      </c>
      <c r="B2" s="123" t="s">
        <v>604</v>
      </c>
      <c r="C2" s="124"/>
      <c r="D2" s="125"/>
      <c r="E2" s="125"/>
      <c r="F2" s="125"/>
    </row>
    <row r="3" ht="13.5" customHeight="1" spans="1:6">
      <c r="A3" s="3" t="str">
        <f>"单位名称："&amp;"禄劝彝族苗族自治县自然资源局"</f>
        <v>单位名称：禄劝彝族苗族自治县自然资源局</v>
      </c>
      <c r="B3" s="3" t="s">
        <v>605</v>
      </c>
      <c r="C3" s="120"/>
      <c r="D3" s="122"/>
      <c r="E3" s="122"/>
      <c r="F3" s="119" t="s">
        <v>1</v>
      </c>
    </row>
    <row r="4" ht="19.5" customHeight="1" spans="1:6">
      <c r="A4" s="126" t="s">
        <v>205</v>
      </c>
      <c r="B4" s="127" t="s">
        <v>73</v>
      </c>
      <c r="C4" s="126" t="s">
        <v>74</v>
      </c>
      <c r="D4" s="21" t="s">
        <v>606</v>
      </c>
      <c r="E4" s="22"/>
      <c r="F4" s="23"/>
    </row>
    <row r="5" ht="18.75" customHeight="1" spans="1:6">
      <c r="A5" s="128"/>
      <c r="B5" s="129"/>
      <c r="C5" s="128"/>
      <c r="D5" s="24" t="s">
        <v>55</v>
      </c>
      <c r="E5" s="21" t="s">
        <v>76</v>
      </c>
      <c r="F5" s="24" t="s">
        <v>77</v>
      </c>
    </row>
    <row r="6" ht="18.75" customHeight="1" spans="1:6">
      <c r="A6" s="69">
        <v>1</v>
      </c>
      <c r="B6" s="130" t="s">
        <v>84</v>
      </c>
      <c r="C6" s="69">
        <v>3</v>
      </c>
      <c r="D6" s="131">
        <v>4</v>
      </c>
      <c r="E6" s="131">
        <v>5</v>
      </c>
      <c r="F6" s="131">
        <v>6</v>
      </c>
    </row>
    <row r="7" ht="29" customHeight="1" spans="1:6">
      <c r="A7" s="12" t="s">
        <v>70</v>
      </c>
      <c r="B7" s="12"/>
      <c r="C7" s="12"/>
      <c r="D7" s="132">
        <v>24009149</v>
      </c>
      <c r="E7" s="132"/>
      <c r="F7" s="132">
        <v>24009149</v>
      </c>
    </row>
    <row r="8" ht="29" customHeight="1" spans="1:6">
      <c r="A8" s="12"/>
      <c r="B8" s="12" t="s">
        <v>125</v>
      </c>
      <c r="C8" s="12" t="s">
        <v>126</v>
      </c>
      <c r="D8" s="132">
        <v>24009149</v>
      </c>
      <c r="E8" s="132"/>
      <c r="F8" s="132">
        <v>24009149</v>
      </c>
    </row>
    <row r="9" ht="29" customHeight="1" spans="1:6">
      <c r="A9" s="14"/>
      <c r="B9" s="133" t="s">
        <v>127</v>
      </c>
      <c r="C9" s="133" t="s">
        <v>128</v>
      </c>
      <c r="D9" s="132">
        <v>24009149</v>
      </c>
      <c r="E9" s="132"/>
      <c r="F9" s="132">
        <v>24009149</v>
      </c>
    </row>
    <row r="10" ht="29" customHeight="1" spans="1:6">
      <c r="A10" s="14"/>
      <c r="B10" s="134" t="s">
        <v>129</v>
      </c>
      <c r="C10" s="134" t="s">
        <v>130</v>
      </c>
      <c r="D10" s="132">
        <v>24009149</v>
      </c>
      <c r="E10" s="132"/>
      <c r="F10" s="132">
        <v>24009149</v>
      </c>
    </row>
    <row r="11" ht="29" customHeight="1" spans="1:6">
      <c r="A11" s="135" t="s">
        <v>195</v>
      </c>
      <c r="B11" s="135" t="s">
        <v>195</v>
      </c>
      <c r="C11" s="136" t="s">
        <v>195</v>
      </c>
      <c r="D11" s="132">
        <v>24009149</v>
      </c>
      <c r="E11" s="132"/>
      <c r="F11" s="132">
        <v>24009149</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C17" sqref="C17"/>
    </sheetView>
  </sheetViews>
  <sheetFormatPr defaultColWidth="8" defaultRowHeight="14.25" customHeight="1"/>
  <cols>
    <col min="1" max="2" width="28.5" customWidth="1"/>
    <col min="3" max="3" width="36" customWidth="1"/>
    <col min="4" max="4" width="19" customWidth="1"/>
    <col min="5" max="5" width="30.875" customWidth="1"/>
    <col min="6" max="6" width="6.75" customWidth="1"/>
    <col min="7" max="7" width="9.75" customWidth="1"/>
    <col min="8" max="8" width="11.625" customWidth="1"/>
    <col min="9" max="18" width="17.5" customWidth="1"/>
    <col min="19" max="19" width="17.375" customWidth="1"/>
  </cols>
  <sheetData>
    <row r="1" ht="15.75" customHeight="1" spans="2:19">
      <c r="B1" s="84"/>
      <c r="C1" s="84"/>
      <c r="R1" s="18"/>
      <c r="S1" s="18" t="s">
        <v>607</v>
      </c>
    </row>
    <row r="2" ht="41.25" customHeight="1" spans="1:19">
      <c r="A2" s="72" t="str">
        <f>"2026"&amp;"年部门政府采购预算表"</f>
        <v>2026年部门政府采购预算表</v>
      </c>
      <c r="B2" s="68"/>
      <c r="C2" s="68"/>
      <c r="D2" s="2"/>
      <c r="E2" s="2"/>
      <c r="F2" s="2"/>
      <c r="G2" s="2"/>
      <c r="H2" s="2"/>
      <c r="I2" s="2"/>
      <c r="J2" s="2"/>
      <c r="K2" s="2"/>
      <c r="L2" s="2"/>
      <c r="M2" s="68"/>
      <c r="N2" s="2"/>
      <c r="O2" s="2"/>
      <c r="P2" s="68"/>
      <c r="Q2" s="2"/>
      <c r="R2" s="68"/>
      <c r="S2" s="68"/>
    </row>
    <row r="3" ht="18.75" customHeight="1" spans="1:19">
      <c r="A3" s="109" t="str">
        <f>"单位名称："&amp;"禄劝彝族苗族自治县自然资源局"</f>
        <v>单位名称：禄劝彝族苗族自治县自然资源局</v>
      </c>
      <c r="B3" s="85"/>
      <c r="C3" s="85"/>
      <c r="D3" s="19"/>
      <c r="E3" s="19"/>
      <c r="F3" s="19"/>
      <c r="G3" s="19"/>
      <c r="H3" s="19"/>
      <c r="I3" s="19"/>
      <c r="J3" s="19"/>
      <c r="K3" s="19"/>
      <c r="L3" s="19"/>
      <c r="R3" s="20"/>
      <c r="S3" s="119" t="s">
        <v>1</v>
      </c>
    </row>
    <row r="4" ht="15.75" customHeight="1" spans="1:19">
      <c r="A4" s="6" t="s">
        <v>204</v>
      </c>
      <c r="B4" s="86" t="s">
        <v>205</v>
      </c>
      <c r="C4" s="86" t="s">
        <v>608</v>
      </c>
      <c r="D4" s="95" t="s">
        <v>609</v>
      </c>
      <c r="E4" s="95" t="s">
        <v>610</v>
      </c>
      <c r="F4" s="95" t="s">
        <v>611</v>
      </c>
      <c r="G4" s="95" t="s">
        <v>612</v>
      </c>
      <c r="H4" s="95" t="s">
        <v>613</v>
      </c>
      <c r="I4" s="99" t="s">
        <v>212</v>
      </c>
      <c r="J4" s="99"/>
      <c r="K4" s="99"/>
      <c r="L4" s="99"/>
      <c r="M4" s="103"/>
      <c r="N4" s="99"/>
      <c r="O4" s="99"/>
      <c r="P4" s="81"/>
      <c r="Q4" s="99"/>
      <c r="R4" s="103"/>
      <c r="S4" s="82"/>
    </row>
    <row r="5" ht="17.25" customHeight="1" spans="1:19">
      <c r="A5" s="8"/>
      <c r="B5" s="88"/>
      <c r="C5" s="88"/>
      <c r="D5" s="96"/>
      <c r="E5" s="96"/>
      <c r="F5" s="96"/>
      <c r="G5" s="96"/>
      <c r="H5" s="96"/>
      <c r="I5" s="96" t="s">
        <v>55</v>
      </c>
      <c r="J5" s="96" t="s">
        <v>58</v>
      </c>
      <c r="K5" s="96" t="s">
        <v>614</v>
      </c>
      <c r="L5" s="96" t="s">
        <v>615</v>
      </c>
      <c r="M5" s="89" t="s">
        <v>616</v>
      </c>
      <c r="N5" s="104" t="s">
        <v>617</v>
      </c>
      <c r="O5" s="104"/>
      <c r="P5" s="107"/>
      <c r="Q5" s="104"/>
      <c r="R5" s="108"/>
      <c r="S5" s="90"/>
    </row>
    <row r="6" ht="54" customHeight="1" spans="1:19">
      <c r="A6" s="10"/>
      <c r="B6" s="90"/>
      <c r="C6" s="90"/>
      <c r="D6" s="97"/>
      <c r="E6" s="97"/>
      <c r="F6" s="97"/>
      <c r="G6" s="97"/>
      <c r="H6" s="97"/>
      <c r="I6" s="97"/>
      <c r="J6" s="97" t="s">
        <v>57</v>
      </c>
      <c r="K6" s="97"/>
      <c r="L6" s="97"/>
      <c r="M6" s="91"/>
      <c r="N6" s="97" t="s">
        <v>57</v>
      </c>
      <c r="O6" s="97" t="s">
        <v>64</v>
      </c>
      <c r="P6" s="90" t="s">
        <v>65</v>
      </c>
      <c r="Q6" s="97" t="s">
        <v>66</v>
      </c>
      <c r="R6" s="91" t="s">
        <v>67</v>
      </c>
      <c r="S6" s="90" t="s">
        <v>68</v>
      </c>
    </row>
    <row r="7" ht="18" customHeight="1" spans="1:19">
      <c r="A7" s="110">
        <v>1</v>
      </c>
      <c r="B7" s="110" t="s">
        <v>84</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112" t="s">
        <v>70</v>
      </c>
      <c r="B8" s="113" t="s">
        <v>70</v>
      </c>
      <c r="C8" s="113" t="s">
        <v>331</v>
      </c>
      <c r="D8" s="114" t="s">
        <v>618</v>
      </c>
      <c r="E8" s="114" t="s">
        <v>619</v>
      </c>
      <c r="F8" s="114" t="s">
        <v>382</v>
      </c>
      <c r="G8" s="115">
        <v>4000</v>
      </c>
      <c r="H8" s="78">
        <v>2640</v>
      </c>
      <c r="I8" s="78">
        <v>2640</v>
      </c>
      <c r="J8" s="78">
        <v>2640</v>
      </c>
      <c r="K8" s="78"/>
      <c r="L8" s="78"/>
      <c r="M8" s="78"/>
      <c r="N8" s="78"/>
      <c r="O8" s="78"/>
      <c r="P8" s="78"/>
      <c r="Q8" s="78"/>
      <c r="R8" s="78"/>
      <c r="S8" s="78"/>
    </row>
    <row r="9" ht="21" customHeight="1" spans="1:19">
      <c r="A9" s="112" t="s">
        <v>70</v>
      </c>
      <c r="B9" s="113" t="s">
        <v>70</v>
      </c>
      <c r="C9" s="113" t="s">
        <v>331</v>
      </c>
      <c r="D9" s="114" t="s">
        <v>620</v>
      </c>
      <c r="E9" s="114" t="s">
        <v>619</v>
      </c>
      <c r="F9" s="114" t="s">
        <v>382</v>
      </c>
      <c r="G9" s="115">
        <v>36000</v>
      </c>
      <c r="H9" s="78">
        <v>99000</v>
      </c>
      <c r="I9" s="78">
        <v>99000</v>
      </c>
      <c r="J9" s="78">
        <v>99000</v>
      </c>
      <c r="K9" s="78"/>
      <c r="L9" s="78"/>
      <c r="M9" s="78"/>
      <c r="N9" s="78"/>
      <c r="O9" s="78"/>
      <c r="P9" s="78"/>
      <c r="Q9" s="78"/>
      <c r="R9" s="78"/>
      <c r="S9" s="78"/>
    </row>
    <row r="10" ht="21" customHeight="1" spans="1:19">
      <c r="A10" s="112" t="s">
        <v>70</v>
      </c>
      <c r="B10" s="113" t="s">
        <v>70</v>
      </c>
      <c r="C10" s="113" t="s">
        <v>331</v>
      </c>
      <c r="D10" s="114" t="s">
        <v>621</v>
      </c>
      <c r="E10" s="114" t="s">
        <v>619</v>
      </c>
      <c r="F10" s="114" t="s">
        <v>382</v>
      </c>
      <c r="G10" s="115">
        <v>1000</v>
      </c>
      <c r="H10" s="78">
        <v>3520</v>
      </c>
      <c r="I10" s="78">
        <v>3520</v>
      </c>
      <c r="J10" s="78">
        <v>3520</v>
      </c>
      <c r="K10" s="78"/>
      <c r="L10" s="78"/>
      <c r="M10" s="78"/>
      <c r="N10" s="78"/>
      <c r="O10" s="78"/>
      <c r="P10" s="78"/>
      <c r="Q10" s="78"/>
      <c r="R10" s="78"/>
      <c r="S10" s="78"/>
    </row>
    <row r="11" ht="21" customHeight="1" spans="1:19">
      <c r="A11" s="92" t="s">
        <v>195</v>
      </c>
      <c r="B11" s="93"/>
      <c r="C11" s="93"/>
      <c r="D11" s="98"/>
      <c r="E11" s="98"/>
      <c r="F11" s="98"/>
      <c r="G11" s="116"/>
      <c r="H11" s="78">
        <v>105160</v>
      </c>
      <c r="I11" s="78">
        <v>105160</v>
      </c>
      <c r="J11" s="78">
        <v>105160</v>
      </c>
      <c r="K11" s="78"/>
      <c r="L11" s="78"/>
      <c r="M11" s="78"/>
      <c r="N11" s="78"/>
      <c r="O11" s="78"/>
      <c r="P11" s="78"/>
      <c r="Q11" s="78"/>
      <c r="R11" s="78"/>
      <c r="S11" s="78"/>
    </row>
    <row r="12" ht="21" customHeight="1" spans="1:19">
      <c r="A12" s="109" t="s">
        <v>622</v>
      </c>
      <c r="B12" s="3"/>
      <c r="C12" s="3"/>
      <c r="D12" s="109"/>
      <c r="E12" s="109"/>
      <c r="F12" s="109"/>
      <c r="G12" s="117"/>
      <c r="H12" s="118"/>
      <c r="I12" s="118"/>
      <c r="J12" s="118"/>
      <c r="K12" s="118"/>
      <c r="L12" s="118"/>
      <c r="M12" s="118"/>
      <c r="N12" s="118"/>
      <c r="O12" s="118"/>
      <c r="P12" s="118"/>
      <c r="Q12" s="118"/>
      <c r="R12" s="118"/>
      <c r="S12" s="118"/>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G1" workbookViewId="0">
      <selection activeCell="K18" sqref="K18"/>
    </sheetView>
  </sheetViews>
  <sheetFormatPr defaultColWidth="8" defaultRowHeight="14.25" customHeight="1"/>
  <cols>
    <col min="1" max="1" width="27.875" customWidth="1"/>
    <col min="2" max="2" width="18.625" customWidth="1"/>
    <col min="3" max="5" width="14.125" customWidth="1"/>
    <col min="6" max="6" width="18.875" customWidth="1"/>
    <col min="7" max="8" width="18.375" customWidth="1"/>
    <col min="9" max="9" width="14.5" customWidth="1"/>
    <col min="10" max="10" width="11.625" customWidth="1"/>
    <col min="11" max="14" width="17.875" customWidth="1"/>
    <col min="15" max="15" width="13.75" customWidth="1"/>
    <col min="16" max="18" width="17.875" customWidth="1"/>
    <col min="19" max="20" width="17.75" customWidth="1"/>
  </cols>
  <sheetData>
    <row r="1" ht="16.5" customHeight="1" spans="1:20">
      <c r="A1" s="80"/>
      <c r="B1" s="84"/>
      <c r="C1" s="84"/>
      <c r="D1" s="84"/>
      <c r="E1" s="84"/>
      <c r="F1" s="84"/>
      <c r="G1" s="84"/>
      <c r="H1" s="80"/>
      <c r="I1" s="80"/>
      <c r="J1" s="80"/>
      <c r="K1" s="80"/>
      <c r="L1" s="80"/>
      <c r="M1" s="80"/>
      <c r="N1" s="101"/>
      <c r="O1" s="80"/>
      <c r="P1" s="80"/>
      <c r="Q1" s="84"/>
      <c r="R1" s="80"/>
      <c r="S1" s="105"/>
      <c r="T1" s="105" t="s">
        <v>623</v>
      </c>
    </row>
    <row r="2" ht="41.25" customHeight="1" spans="1:20">
      <c r="A2" s="72" t="str">
        <f>"2026"&amp;"年部门政府购买服务预算表"</f>
        <v>2026年部门政府购买服务预算表</v>
      </c>
      <c r="B2" s="68"/>
      <c r="C2" s="68"/>
      <c r="D2" s="68"/>
      <c r="E2" s="68"/>
      <c r="F2" s="68"/>
      <c r="G2" s="68"/>
      <c r="H2" s="94"/>
      <c r="I2" s="94"/>
      <c r="J2" s="94"/>
      <c r="K2" s="94"/>
      <c r="L2" s="94"/>
      <c r="M2" s="94"/>
      <c r="N2" s="102"/>
      <c r="O2" s="94"/>
      <c r="P2" s="94"/>
      <c r="Q2" s="68"/>
      <c r="R2" s="94"/>
      <c r="S2" s="102"/>
      <c r="T2" s="68"/>
    </row>
    <row r="3" ht="22.5" customHeight="1" spans="1:20">
      <c r="A3" s="73" t="str">
        <f>"单位名称："&amp;"禄劝彝族苗族自治县自然资源局"</f>
        <v>单位名称：禄劝彝族苗族自治县自然资源局</v>
      </c>
      <c r="B3" s="85"/>
      <c r="C3" s="85"/>
      <c r="D3" s="85"/>
      <c r="E3" s="85"/>
      <c r="F3" s="85"/>
      <c r="G3" s="85"/>
      <c r="H3" s="74"/>
      <c r="I3" s="74"/>
      <c r="J3" s="74"/>
      <c r="K3" s="74"/>
      <c r="L3" s="74"/>
      <c r="M3" s="74"/>
      <c r="N3" s="101"/>
      <c r="O3" s="80"/>
      <c r="P3" s="80"/>
      <c r="Q3" s="84"/>
      <c r="R3" s="80"/>
      <c r="S3" s="106"/>
      <c r="T3" s="105" t="s">
        <v>1</v>
      </c>
    </row>
    <row r="4" ht="24" customHeight="1" spans="1:20">
      <c r="A4" s="6" t="s">
        <v>204</v>
      </c>
      <c r="B4" s="86" t="s">
        <v>205</v>
      </c>
      <c r="C4" s="86" t="s">
        <v>608</v>
      </c>
      <c r="D4" s="87" t="s">
        <v>624</v>
      </c>
      <c r="E4" s="87" t="s">
        <v>625</v>
      </c>
      <c r="F4" s="86" t="s">
        <v>626</v>
      </c>
      <c r="G4" s="86" t="s">
        <v>627</v>
      </c>
      <c r="H4" s="95" t="s">
        <v>628</v>
      </c>
      <c r="I4" s="95" t="s">
        <v>629</v>
      </c>
      <c r="J4" s="99" t="s">
        <v>212</v>
      </c>
      <c r="K4" s="99"/>
      <c r="L4" s="99"/>
      <c r="M4" s="99"/>
      <c r="N4" s="103"/>
      <c r="O4" s="99"/>
      <c r="P4" s="99"/>
      <c r="Q4" s="81"/>
      <c r="R4" s="99"/>
      <c r="S4" s="103"/>
      <c r="T4" s="82"/>
    </row>
    <row r="5" ht="24" customHeight="1" spans="1:20">
      <c r="A5" s="8"/>
      <c r="B5" s="88"/>
      <c r="C5" s="88"/>
      <c r="D5" s="89"/>
      <c r="E5" s="89"/>
      <c r="F5" s="88"/>
      <c r="G5" s="88"/>
      <c r="H5" s="96"/>
      <c r="I5" s="96"/>
      <c r="J5" s="96" t="s">
        <v>55</v>
      </c>
      <c r="K5" s="96" t="s">
        <v>58</v>
      </c>
      <c r="L5" s="96" t="s">
        <v>614</v>
      </c>
      <c r="M5" s="96" t="s">
        <v>615</v>
      </c>
      <c r="N5" s="89" t="s">
        <v>616</v>
      </c>
      <c r="O5" s="104" t="s">
        <v>617</v>
      </c>
      <c r="P5" s="104"/>
      <c r="Q5" s="107"/>
      <c r="R5" s="104"/>
      <c r="S5" s="108"/>
      <c r="T5" s="90"/>
    </row>
    <row r="6" ht="54" customHeight="1" spans="1:20">
      <c r="A6" s="10"/>
      <c r="B6" s="90"/>
      <c r="C6" s="90"/>
      <c r="D6" s="91"/>
      <c r="E6" s="91"/>
      <c r="F6" s="90"/>
      <c r="G6" s="90"/>
      <c r="H6" s="97"/>
      <c r="I6" s="97"/>
      <c r="J6" s="97"/>
      <c r="K6" s="97" t="s">
        <v>57</v>
      </c>
      <c r="L6" s="97"/>
      <c r="M6" s="97"/>
      <c r="N6" s="91"/>
      <c r="O6" s="97" t="s">
        <v>57</v>
      </c>
      <c r="P6" s="97" t="s">
        <v>64</v>
      </c>
      <c r="Q6" s="90" t="s">
        <v>65</v>
      </c>
      <c r="R6" s="97" t="s">
        <v>66</v>
      </c>
      <c r="S6" s="91" t="s">
        <v>67</v>
      </c>
      <c r="T6" s="90" t="s">
        <v>68</v>
      </c>
    </row>
    <row r="7" ht="17.25" customHeight="1" spans="1:20">
      <c r="A7" s="25">
        <v>1</v>
      </c>
      <c r="B7" s="90">
        <v>2</v>
      </c>
      <c r="C7" s="25">
        <v>3</v>
      </c>
      <c r="D7" s="25">
        <v>4</v>
      </c>
      <c r="E7" s="90">
        <v>5</v>
      </c>
      <c r="F7" s="25">
        <v>6</v>
      </c>
      <c r="G7" s="25">
        <v>7</v>
      </c>
      <c r="H7" s="90">
        <v>8</v>
      </c>
      <c r="I7" s="25">
        <v>9</v>
      </c>
      <c r="J7" s="25">
        <v>10</v>
      </c>
      <c r="K7" s="90">
        <v>11</v>
      </c>
      <c r="L7" s="25">
        <v>12</v>
      </c>
      <c r="M7" s="25">
        <v>13</v>
      </c>
      <c r="N7" s="90">
        <v>14</v>
      </c>
      <c r="O7" s="25">
        <v>15</v>
      </c>
      <c r="P7" s="25">
        <v>16</v>
      </c>
      <c r="Q7" s="90">
        <v>17</v>
      </c>
      <c r="R7" s="25">
        <v>18</v>
      </c>
      <c r="S7" s="25">
        <v>19</v>
      </c>
      <c r="T7" s="25">
        <v>20</v>
      </c>
    </row>
    <row r="8" ht="21" customHeight="1" spans="1:20">
      <c r="A8" s="14"/>
      <c r="B8" s="14"/>
      <c r="C8" s="14"/>
      <c r="D8" s="14"/>
      <c r="E8" s="14"/>
      <c r="F8" s="14"/>
      <c r="G8" s="14"/>
      <c r="H8" s="14"/>
      <c r="I8" s="14"/>
      <c r="J8" s="78"/>
      <c r="K8" s="78"/>
      <c r="L8" s="78"/>
      <c r="M8" s="78"/>
      <c r="N8" s="78"/>
      <c r="O8" s="78"/>
      <c r="P8" s="78"/>
      <c r="Q8" s="78"/>
      <c r="R8" s="78"/>
      <c r="S8" s="78"/>
      <c r="T8" s="78"/>
    </row>
    <row r="9" ht="21" customHeight="1" spans="1:20">
      <c r="A9" s="92" t="s">
        <v>195</v>
      </c>
      <c r="B9" s="93"/>
      <c r="C9" s="93"/>
      <c r="D9" s="93"/>
      <c r="E9" s="93"/>
      <c r="F9" s="93"/>
      <c r="G9" s="93"/>
      <c r="H9" s="98"/>
      <c r="I9" s="100"/>
      <c r="J9" s="78"/>
      <c r="K9" s="78"/>
      <c r="L9" s="78"/>
      <c r="M9" s="78"/>
      <c r="N9" s="78"/>
      <c r="O9" s="78"/>
      <c r="P9" s="78"/>
      <c r="Q9" s="78"/>
      <c r="R9" s="78"/>
      <c r="S9" s="78"/>
      <c r="T9" s="78"/>
    </row>
    <row r="10" ht="25" customHeight="1" spans="1:2">
      <c r="A10" s="31" t="s">
        <v>630</v>
      </c>
      <c r="B10" s="31"/>
    </row>
  </sheetData>
  <mergeCells count="20">
    <mergeCell ref="A2:T2"/>
    <mergeCell ref="A3:I3"/>
    <mergeCell ref="J4:T4"/>
    <mergeCell ref="O5:T5"/>
    <mergeCell ref="A9:I9"/>
    <mergeCell ref="A10:B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O18" sqref="O18"/>
    </sheetView>
  </sheetViews>
  <sheetFormatPr defaultColWidth="8" defaultRowHeight="14.25" customHeight="1"/>
  <cols>
    <col min="1" max="1" width="33" customWidth="1"/>
    <col min="2" max="2" width="5.125" customWidth="1"/>
    <col min="3" max="10" width="9.75" customWidth="1"/>
    <col min="11" max="16" width="11.75" customWidth="1"/>
    <col min="17" max="19" width="12.375" customWidth="1"/>
    <col min="20" max="20" width="11.125" customWidth="1"/>
    <col min="21" max="24" width="12.375" customWidth="1"/>
  </cols>
  <sheetData>
    <row r="1" ht="17.25" customHeight="1" spans="4:24">
      <c r="D1" s="71"/>
      <c r="W1" s="18"/>
      <c r="X1" s="18" t="s">
        <v>631</v>
      </c>
    </row>
    <row r="2" ht="41.25" customHeight="1" spans="1:24">
      <c r="A2" s="72" t="str">
        <f>"2026"&amp;"年对下转移支付预算表"</f>
        <v>2026年对下转移支付预算表</v>
      </c>
      <c r="B2" s="2"/>
      <c r="C2" s="2"/>
      <c r="D2" s="2"/>
      <c r="E2" s="2"/>
      <c r="F2" s="2"/>
      <c r="G2" s="2"/>
      <c r="H2" s="2"/>
      <c r="I2" s="2"/>
      <c r="J2" s="2"/>
      <c r="K2" s="2"/>
      <c r="L2" s="2"/>
      <c r="M2" s="2"/>
      <c r="N2" s="2"/>
      <c r="O2" s="2"/>
      <c r="P2" s="2"/>
      <c r="Q2" s="2"/>
      <c r="R2" s="2"/>
      <c r="S2" s="2"/>
      <c r="T2" s="2"/>
      <c r="U2" s="2"/>
      <c r="V2" s="2"/>
      <c r="W2" s="68"/>
      <c r="X2" s="68"/>
    </row>
    <row r="3" ht="18" customHeight="1" spans="1:24">
      <c r="A3" s="73" t="str">
        <f>"单位名称："&amp;"禄劝彝族苗族自治县自然资源局"</f>
        <v>单位名称：禄劝彝族苗族自治县自然资源局</v>
      </c>
      <c r="B3" s="74"/>
      <c r="C3" s="74"/>
      <c r="D3" s="75"/>
      <c r="E3" s="80"/>
      <c r="F3" s="80"/>
      <c r="G3" s="80"/>
      <c r="H3" s="80"/>
      <c r="I3" s="80"/>
      <c r="W3" s="20"/>
      <c r="X3" s="20" t="s">
        <v>1</v>
      </c>
    </row>
    <row r="4" ht="19.5" customHeight="1" spans="1:24">
      <c r="A4" s="32" t="s">
        <v>632</v>
      </c>
      <c r="B4" s="21" t="s">
        <v>212</v>
      </c>
      <c r="C4" s="22"/>
      <c r="D4" s="22"/>
      <c r="E4" s="21" t="s">
        <v>633</v>
      </c>
      <c r="F4" s="22"/>
      <c r="G4" s="22"/>
      <c r="H4" s="22"/>
      <c r="I4" s="22"/>
      <c r="J4" s="22"/>
      <c r="K4" s="22"/>
      <c r="L4" s="22"/>
      <c r="M4" s="22"/>
      <c r="N4" s="22"/>
      <c r="O4" s="22"/>
      <c r="P4" s="22"/>
      <c r="Q4" s="22"/>
      <c r="R4" s="22"/>
      <c r="S4" s="22"/>
      <c r="T4" s="22"/>
      <c r="U4" s="22"/>
      <c r="V4" s="22"/>
      <c r="W4" s="81"/>
      <c r="X4" s="82"/>
    </row>
    <row r="5" ht="40.5" customHeight="1" spans="1:24">
      <c r="A5" s="25"/>
      <c r="B5" s="33" t="s">
        <v>55</v>
      </c>
      <c r="C5" s="6" t="s">
        <v>58</v>
      </c>
      <c r="D5" s="76" t="s">
        <v>614</v>
      </c>
      <c r="E5" s="48" t="s">
        <v>634</v>
      </c>
      <c r="F5" s="48" t="s">
        <v>635</v>
      </c>
      <c r="G5" s="48" t="s">
        <v>636</v>
      </c>
      <c r="H5" s="48" t="s">
        <v>637</v>
      </c>
      <c r="I5" s="48" t="s">
        <v>638</v>
      </c>
      <c r="J5" s="48" t="s">
        <v>639</v>
      </c>
      <c r="K5" s="48" t="s">
        <v>640</v>
      </c>
      <c r="L5" s="48" t="s">
        <v>641</v>
      </c>
      <c r="M5" s="48" t="s">
        <v>642</v>
      </c>
      <c r="N5" s="48" t="s">
        <v>643</v>
      </c>
      <c r="O5" s="48" t="s">
        <v>644</v>
      </c>
      <c r="P5" s="48" t="s">
        <v>645</v>
      </c>
      <c r="Q5" s="48" t="s">
        <v>646</v>
      </c>
      <c r="R5" s="49" t="s">
        <v>647</v>
      </c>
      <c r="S5" s="49" t="s">
        <v>648</v>
      </c>
      <c r="T5" s="49" t="s">
        <v>649</v>
      </c>
      <c r="U5" s="49" t="s">
        <v>650</v>
      </c>
      <c r="V5" s="49" t="s">
        <v>651</v>
      </c>
      <c r="W5" s="49" t="s">
        <v>652</v>
      </c>
      <c r="X5" s="83" t="s">
        <v>653</v>
      </c>
    </row>
    <row r="6" ht="19.5" customHeight="1" spans="1:24">
      <c r="A6" s="11">
        <v>1</v>
      </c>
      <c r="B6" s="11">
        <v>2</v>
      </c>
      <c r="C6" s="11">
        <v>3</v>
      </c>
      <c r="D6" s="77">
        <v>4</v>
      </c>
      <c r="E6" s="36">
        <v>5</v>
      </c>
      <c r="F6" s="11">
        <v>6</v>
      </c>
      <c r="G6" s="11">
        <v>7</v>
      </c>
      <c r="H6" s="77">
        <v>8</v>
      </c>
      <c r="I6" s="11">
        <v>9</v>
      </c>
      <c r="J6" s="11">
        <v>10</v>
      </c>
      <c r="K6" s="11">
        <v>11</v>
      </c>
      <c r="L6" s="77">
        <v>12</v>
      </c>
      <c r="M6" s="11">
        <v>13</v>
      </c>
      <c r="N6" s="11">
        <v>14</v>
      </c>
      <c r="O6" s="11">
        <v>15</v>
      </c>
      <c r="P6" s="77">
        <v>16</v>
      </c>
      <c r="Q6" s="11">
        <v>17</v>
      </c>
      <c r="R6" s="11">
        <v>18</v>
      </c>
      <c r="S6" s="11">
        <v>19</v>
      </c>
      <c r="T6" s="77">
        <v>20</v>
      </c>
      <c r="U6" s="77">
        <v>21</v>
      </c>
      <c r="V6" s="77">
        <v>22</v>
      </c>
      <c r="W6" s="36">
        <v>23</v>
      </c>
      <c r="X6" s="36">
        <v>24</v>
      </c>
    </row>
    <row r="7" ht="19.5" customHeight="1" spans="1:24">
      <c r="A7" s="27"/>
      <c r="B7" s="78"/>
      <c r="C7" s="78"/>
      <c r="D7" s="78"/>
      <c r="E7" s="78"/>
      <c r="F7" s="78"/>
      <c r="G7" s="78"/>
      <c r="H7" s="78"/>
      <c r="I7" s="78"/>
      <c r="J7" s="78"/>
      <c r="K7" s="78"/>
      <c r="L7" s="78"/>
      <c r="M7" s="78"/>
      <c r="N7" s="78"/>
      <c r="O7" s="78"/>
      <c r="P7" s="78"/>
      <c r="Q7" s="78"/>
      <c r="R7" s="78"/>
      <c r="S7" s="78"/>
      <c r="T7" s="78"/>
      <c r="U7" s="78"/>
      <c r="V7" s="78"/>
      <c r="W7" s="78"/>
      <c r="X7" s="78"/>
    </row>
    <row r="8" ht="19.5" customHeight="1" spans="1:24">
      <c r="A8" s="66"/>
      <c r="B8" s="78"/>
      <c r="C8" s="78"/>
      <c r="D8" s="78"/>
      <c r="E8" s="78"/>
      <c r="F8" s="78"/>
      <c r="G8" s="78"/>
      <c r="H8" s="78"/>
      <c r="I8" s="78"/>
      <c r="J8" s="78"/>
      <c r="K8" s="78"/>
      <c r="L8" s="78"/>
      <c r="M8" s="78"/>
      <c r="N8" s="78"/>
      <c r="O8" s="78"/>
      <c r="P8" s="78"/>
      <c r="Q8" s="78"/>
      <c r="R8" s="78"/>
      <c r="S8" s="78"/>
      <c r="T8" s="78"/>
      <c r="U8" s="78"/>
      <c r="V8" s="78"/>
      <c r="W8" s="78"/>
      <c r="X8" s="78"/>
    </row>
    <row r="9" customHeight="1" spans="1:3">
      <c r="A9" s="79" t="s">
        <v>654</v>
      </c>
      <c r="B9" s="79"/>
      <c r="C9" s="79"/>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3" sqref="B13"/>
    </sheetView>
  </sheetViews>
  <sheetFormatPr defaultColWidth="8" defaultRowHeight="12" customHeight="1" outlineLevelRow="7"/>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6.5" customHeight="1" spans="10:10">
      <c r="J1" s="18" t="s">
        <v>655</v>
      </c>
    </row>
    <row r="2" ht="41.25" customHeight="1" spans="1:10">
      <c r="A2" s="64" t="str">
        <f>"2026"&amp;"年对下转移支付绩效目标表"</f>
        <v>2026年对下转移支付绩效目标表</v>
      </c>
      <c r="B2" s="2"/>
      <c r="C2" s="2"/>
      <c r="D2" s="2"/>
      <c r="E2" s="2"/>
      <c r="F2" s="68"/>
      <c r="G2" s="2"/>
      <c r="H2" s="68"/>
      <c r="I2" s="68"/>
      <c r="J2" s="2"/>
    </row>
    <row r="3" ht="17.25" customHeight="1" spans="1:1">
      <c r="A3" s="3" t="str">
        <f>"单位名称："&amp;"禄劝彝族苗族自治县自然资源局"</f>
        <v>单位名称：禄劝彝族苗族自治县自然资源局</v>
      </c>
    </row>
    <row r="4" ht="44.25" customHeight="1" spans="1:10">
      <c r="A4" s="65" t="s">
        <v>632</v>
      </c>
      <c r="B4" s="65" t="s">
        <v>367</v>
      </c>
      <c r="C4" s="65" t="s">
        <v>368</v>
      </c>
      <c r="D4" s="65" t="s">
        <v>369</v>
      </c>
      <c r="E4" s="65" t="s">
        <v>370</v>
      </c>
      <c r="F4" s="69" t="s">
        <v>371</v>
      </c>
      <c r="G4" s="65" t="s">
        <v>372</v>
      </c>
      <c r="H4" s="69" t="s">
        <v>373</v>
      </c>
      <c r="I4" s="69" t="s">
        <v>374</v>
      </c>
      <c r="J4" s="65" t="s">
        <v>375</v>
      </c>
    </row>
    <row r="5" ht="14.25" customHeight="1" spans="1:10">
      <c r="A5" s="65">
        <v>1</v>
      </c>
      <c r="B5" s="65">
        <v>2</v>
      </c>
      <c r="C5" s="65">
        <v>3</v>
      </c>
      <c r="D5" s="65">
        <v>4</v>
      </c>
      <c r="E5" s="65">
        <v>5</v>
      </c>
      <c r="F5" s="69">
        <v>6</v>
      </c>
      <c r="G5" s="65">
        <v>7</v>
      </c>
      <c r="H5" s="69">
        <v>8</v>
      </c>
      <c r="I5" s="69">
        <v>9</v>
      </c>
      <c r="J5" s="65">
        <v>10</v>
      </c>
    </row>
    <row r="6" ht="42" customHeight="1" spans="1:10">
      <c r="A6" s="27"/>
      <c r="B6" s="66"/>
      <c r="C6" s="66"/>
      <c r="D6" s="66"/>
      <c r="E6" s="54"/>
      <c r="F6" s="70"/>
      <c r="G6" s="54"/>
      <c r="H6" s="70"/>
      <c r="I6" s="70"/>
      <c r="J6" s="54"/>
    </row>
    <row r="7" ht="42" customHeight="1" spans="1:10">
      <c r="A7" s="27"/>
      <c r="B7" s="12"/>
      <c r="C7" s="12"/>
      <c r="D7" s="12"/>
      <c r="E7" s="27"/>
      <c r="F7" s="12"/>
      <c r="G7" s="27"/>
      <c r="H7" s="12"/>
      <c r="I7" s="12"/>
      <c r="J7" s="27"/>
    </row>
    <row r="8" ht="21" customHeight="1" spans="1:2">
      <c r="A8" s="67" t="s">
        <v>656</v>
      </c>
      <c r="B8" s="67"/>
    </row>
  </sheetData>
  <mergeCells count="3">
    <mergeCell ref="A2:J2"/>
    <mergeCell ref="A3:H3"/>
    <mergeCell ref="A8:B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6" sqref="C16"/>
    </sheetView>
  </sheetViews>
  <sheetFormatPr defaultColWidth="9.125" defaultRowHeight="14.25" customHeight="1"/>
  <cols>
    <col min="1" max="3" width="29.5" customWidth="1"/>
    <col min="4" max="4" width="39.875" customWidth="1"/>
    <col min="5" max="5" width="24.125" customWidth="1"/>
    <col min="6" max="6" width="19" customWidth="1"/>
    <col min="7" max="9" width="23" customWidth="1"/>
  </cols>
  <sheetData>
    <row r="1" customHeight="1" spans="1:9">
      <c r="A1" s="38" t="s">
        <v>657</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"单位名称："&amp;"禄劝彝族苗族自治县自然资源局"</f>
        <v>单位名称：禄劝彝族苗族自治县自然资源局</v>
      </c>
      <c r="B3" s="45"/>
      <c r="C3" s="45"/>
      <c r="D3" s="46"/>
      <c r="F3" s="43"/>
      <c r="G3" s="42"/>
      <c r="H3" s="42"/>
      <c r="I3" s="63" t="s">
        <v>1</v>
      </c>
    </row>
    <row r="4" ht="28.5" customHeight="1" spans="1:9">
      <c r="A4" s="47" t="s">
        <v>204</v>
      </c>
      <c r="B4" s="48" t="s">
        <v>205</v>
      </c>
      <c r="C4" s="49" t="s">
        <v>658</v>
      </c>
      <c r="D4" s="47" t="s">
        <v>659</v>
      </c>
      <c r="E4" s="47" t="s">
        <v>660</v>
      </c>
      <c r="F4" s="47" t="s">
        <v>661</v>
      </c>
      <c r="G4" s="48" t="s">
        <v>662</v>
      </c>
      <c r="H4" s="36"/>
      <c r="I4" s="47"/>
    </row>
    <row r="5" ht="21" customHeight="1" spans="1:9">
      <c r="A5" s="49"/>
      <c r="B5" s="50"/>
      <c r="C5" s="50"/>
      <c r="D5" s="51"/>
      <c r="E5" s="50"/>
      <c r="F5" s="50"/>
      <c r="G5" s="48" t="s">
        <v>612</v>
      </c>
      <c r="H5" s="48" t="s">
        <v>663</v>
      </c>
      <c r="I5" s="48" t="s">
        <v>664</v>
      </c>
    </row>
    <row r="6" ht="17.25" customHeight="1" spans="1:9">
      <c r="A6" s="52" t="s">
        <v>83</v>
      </c>
      <c r="B6" s="53" t="s">
        <v>84</v>
      </c>
      <c r="C6" s="52" t="s">
        <v>85</v>
      </c>
      <c r="D6" s="54" t="s">
        <v>86</v>
      </c>
      <c r="E6" s="52" t="s">
        <v>87</v>
      </c>
      <c r="F6" s="53" t="s">
        <v>88</v>
      </c>
      <c r="G6" s="59" t="s">
        <v>89</v>
      </c>
      <c r="H6" s="54" t="s">
        <v>90</v>
      </c>
      <c r="I6" s="54">
        <v>9</v>
      </c>
    </row>
    <row r="7" ht="19.5" customHeight="1" spans="1:9">
      <c r="A7" s="55"/>
      <c r="B7" s="28"/>
      <c r="C7" s="28"/>
      <c r="D7" s="27"/>
      <c r="E7" s="12"/>
      <c r="F7" s="59"/>
      <c r="G7" s="60"/>
      <c r="H7" s="61"/>
      <c r="I7" s="61"/>
    </row>
    <row r="8" ht="19.5" customHeight="1" spans="1:9">
      <c r="A8" s="56" t="s">
        <v>55</v>
      </c>
      <c r="B8" s="57"/>
      <c r="C8" s="57"/>
      <c r="D8" s="58"/>
      <c r="E8" s="62"/>
      <c r="F8" s="62"/>
      <c r="G8" s="60"/>
      <c r="H8" s="61"/>
      <c r="I8" s="61"/>
    </row>
    <row r="9" customHeight="1" spans="1:2">
      <c r="A9" s="31" t="s">
        <v>665</v>
      </c>
      <c r="B9" s="31"/>
    </row>
  </sheetData>
  <mergeCells count="12">
    <mergeCell ref="A1:I1"/>
    <mergeCell ref="A2:I2"/>
    <mergeCell ref="A3:C3"/>
    <mergeCell ref="G4:I4"/>
    <mergeCell ref="A8:F8"/>
    <mergeCell ref="A9:B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5" sqref="B15"/>
    </sheetView>
  </sheetViews>
  <sheetFormatPr defaultColWidth="8" defaultRowHeight="14.25" customHeight="1"/>
  <cols>
    <col min="1" max="1" width="16.875" customWidth="1"/>
    <col min="2" max="2" width="29.625" customWidth="1"/>
    <col min="3" max="3" width="20.875" customWidth="1"/>
    <col min="4" max="4" width="9.75" customWidth="1"/>
    <col min="5" max="5" width="15.5" customWidth="1"/>
    <col min="6" max="6" width="8.625" customWidth="1"/>
    <col min="7" max="7" width="15.5" customWidth="1"/>
    <col min="8" max="11" width="20.25" customWidth="1"/>
  </cols>
  <sheetData>
    <row r="1" customHeight="1" spans="4:11">
      <c r="D1" s="1"/>
      <c r="E1" s="1"/>
      <c r="F1" s="1"/>
      <c r="G1" s="1"/>
      <c r="K1" s="18" t="s">
        <v>666</v>
      </c>
    </row>
    <row r="2" ht="41.25" customHeight="1" spans="1:11">
      <c r="A2" s="2" t="str">
        <f>"2026"&amp;"年上级转移支付补助项目支出预算表"</f>
        <v>2026年上级转移支付补助项目支出预算表</v>
      </c>
      <c r="B2" s="2"/>
      <c r="C2" s="2"/>
      <c r="D2" s="2"/>
      <c r="E2" s="2"/>
      <c r="F2" s="2"/>
      <c r="G2" s="2"/>
      <c r="H2" s="2"/>
      <c r="I2" s="2"/>
      <c r="J2" s="2"/>
      <c r="K2" s="2"/>
    </row>
    <row r="3" ht="13.5" customHeight="1" spans="1:11">
      <c r="A3" s="3" t="str">
        <f>"单位名称："&amp;"禄劝彝族苗族自治县自然资源局"</f>
        <v>单位名称：禄劝彝族苗族自治县自然资源局</v>
      </c>
      <c r="B3" s="4"/>
      <c r="C3" s="4"/>
      <c r="D3" s="4"/>
      <c r="E3" s="4"/>
      <c r="F3" s="4"/>
      <c r="G3" s="4"/>
      <c r="H3" s="19"/>
      <c r="I3" s="19"/>
      <c r="J3" s="19"/>
      <c r="K3" s="20" t="s">
        <v>1</v>
      </c>
    </row>
    <row r="4" ht="21.75" customHeight="1" spans="1:11">
      <c r="A4" s="5" t="s">
        <v>293</v>
      </c>
      <c r="B4" s="5" t="s">
        <v>207</v>
      </c>
      <c r="C4" s="5" t="s">
        <v>294</v>
      </c>
      <c r="D4" s="6" t="s">
        <v>208</v>
      </c>
      <c r="E4" s="6" t="s">
        <v>209</v>
      </c>
      <c r="F4" s="6" t="s">
        <v>295</v>
      </c>
      <c r="G4" s="6" t="s">
        <v>296</v>
      </c>
      <c r="H4" s="32" t="s">
        <v>55</v>
      </c>
      <c r="I4" s="21" t="s">
        <v>667</v>
      </c>
      <c r="J4" s="22"/>
      <c r="K4" s="23"/>
    </row>
    <row r="5" ht="21.75" customHeight="1" spans="1:11">
      <c r="A5" s="7"/>
      <c r="B5" s="7"/>
      <c r="C5" s="7"/>
      <c r="D5" s="8"/>
      <c r="E5" s="8"/>
      <c r="F5" s="8"/>
      <c r="G5" s="8"/>
      <c r="H5" s="33"/>
      <c r="I5" s="6" t="s">
        <v>58</v>
      </c>
      <c r="J5" s="6" t="s">
        <v>59</v>
      </c>
      <c r="K5" s="6" t="s">
        <v>60</v>
      </c>
    </row>
    <row r="6" ht="40.5" customHeight="1" spans="1:11">
      <c r="A6" s="9"/>
      <c r="B6" s="9"/>
      <c r="C6" s="9"/>
      <c r="D6" s="10"/>
      <c r="E6" s="10"/>
      <c r="F6" s="10"/>
      <c r="G6" s="10"/>
      <c r="H6" s="25"/>
      <c r="I6" s="10" t="s">
        <v>57</v>
      </c>
      <c r="J6" s="10"/>
      <c r="K6" s="10"/>
    </row>
    <row r="7" ht="15" customHeight="1" spans="1:11">
      <c r="A7" s="11">
        <v>1</v>
      </c>
      <c r="B7" s="11">
        <v>2</v>
      </c>
      <c r="C7" s="11">
        <v>3</v>
      </c>
      <c r="D7" s="11">
        <v>4</v>
      </c>
      <c r="E7" s="11">
        <v>5</v>
      </c>
      <c r="F7" s="11">
        <v>6</v>
      </c>
      <c r="G7" s="11">
        <v>7</v>
      </c>
      <c r="H7" s="11">
        <v>8</v>
      </c>
      <c r="I7" s="11">
        <v>9</v>
      </c>
      <c r="J7" s="36">
        <v>10</v>
      </c>
      <c r="K7" s="36">
        <v>11</v>
      </c>
    </row>
    <row r="8" ht="18.75" customHeight="1" spans="1:11">
      <c r="A8" s="27"/>
      <c r="B8" s="12"/>
      <c r="C8" s="27"/>
      <c r="D8" s="27"/>
      <c r="E8" s="27"/>
      <c r="F8" s="27"/>
      <c r="G8" s="27"/>
      <c r="H8" s="34"/>
      <c r="I8" s="37"/>
      <c r="J8" s="37"/>
      <c r="K8" s="34"/>
    </row>
    <row r="9" ht="18.75" customHeight="1" spans="1:11">
      <c r="A9" s="28"/>
      <c r="B9" s="12"/>
      <c r="C9" s="12"/>
      <c r="D9" s="12"/>
      <c r="E9" s="12"/>
      <c r="F9" s="12"/>
      <c r="G9" s="12"/>
      <c r="H9" s="26"/>
      <c r="I9" s="26"/>
      <c r="J9" s="26"/>
      <c r="K9" s="34"/>
    </row>
    <row r="10" ht="18.75" customHeight="1" spans="1:11">
      <c r="A10" s="29" t="s">
        <v>195</v>
      </c>
      <c r="B10" s="30"/>
      <c r="C10" s="30"/>
      <c r="D10" s="30"/>
      <c r="E10" s="30"/>
      <c r="F10" s="30"/>
      <c r="G10" s="35"/>
      <c r="H10" s="26"/>
      <c r="I10" s="26"/>
      <c r="J10" s="26"/>
      <c r="K10" s="34"/>
    </row>
    <row r="11" customHeight="1" spans="1:3">
      <c r="A11" s="31" t="s">
        <v>668</v>
      </c>
      <c r="B11" s="31"/>
      <c r="C11" s="31"/>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19" workbookViewId="0">
      <selection activeCell="C41" sqref="C41"/>
    </sheetView>
  </sheetViews>
  <sheetFormatPr defaultColWidth="8" defaultRowHeight="14.25" customHeight="1" outlineLevelCol="6"/>
  <cols>
    <col min="1" max="1" width="30.875" customWidth="1"/>
    <col min="2" max="4" width="24.5" customWidth="1"/>
    <col min="5" max="7" width="20.875" customWidth="1"/>
  </cols>
  <sheetData>
    <row r="1" ht="13.5" customHeight="1" spans="4:7">
      <c r="D1" s="1"/>
      <c r="G1" s="18" t="s">
        <v>669</v>
      </c>
    </row>
    <row r="2" ht="41.25" customHeight="1" spans="1:7">
      <c r="A2" s="2" t="str">
        <f>"2026"&amp;"年部门项目中期规划预算表"</f>
        <v>2026年部门项目中期规划预算表</v>
      </c>
      <c r="B2" s="2"/>
      <c r="C2" s="2"/>
      <c r="D2" s="2"/>
      <c r="E2" s="2"/>
      <c r="F2" s="2"/>
      <c r="G2" s="2"/>
    </row>
    <row r="3" ht="13.5" customHeight="1" spans="1:7">
      <c r="A3" s="3" t="str">
        <f>"单位名称："&amp;"禄劝彝族苗族自治县自然资源局"</f>
        <v>单位名称：禄劝彝族苗族自治县自然资源局</v>
      </c>
      <c r="B3" s="4"/>
      <c r="C3" s="4"/>
      <c r="D3" s="4"/>
      <c r="E3" s="19"/>
      <c r="F3" s="19"/>
      <c r="G3" s="20" t="s">
        <v>1</v>
      </c>
    </row>
    <row r="4" ht="21.75" customHeight="1" spans="1:7">
      <c r="A4" s="5" t="s">
        <v>294</v>
      </c>
      <c r="B4" s="5" t="s">
        <v>293</v>
      </c>
      <c r="C4" s="5" t="s">
        <v>207</v>
      </c>
      <c r="D4" s="6" t="s">
        <v>670</v>
      </c>
      <c r="E4" s="21" t="s">
        <v>58</v>
      </c>
      <c r="F4" s="22"/>
      <c r="G4" s="23"/>
    </row>
    <row r="5" ht="21.75" customHeight="1" spans="1:7">
      <c r="A5" s="7"/>
      <c r="B5" s="7"/>
      <c r="C5" s="7"/>
      <c r="D5" s="8"/>
      <c r="E5" s="24" t="str">
        <f>"2026"&amp;"年"</f>
        <v>2026年</v>
      </c>
      <c r="F5" s="6" t="str">
        <f>("2026"+1)&amp;"年"</f>
        <v>2027年</v>
      </c>
      <c r="G5" s="6" t="str">
        <f>("2026"+2)&amp;"年"</f>
        <v>2028年</v>
      </c>
    </row>
    <row r="6" ht="40.5" customHeight="1" spans="1:7">
      <c r="A6" s="9"/>
      <c r="B6" s="9"/>
      <c r="C6" s="9"/>
      <c r="D6" s="10"/>
      <c r="E6" s="25"/>
      <c r="F6" s="10" t="s">
        <v>57</v>
      </c>
      <c r="G6" s="10"/>
    </row>
    <row r="7" ht="15" customHeight="1" spans="1:7">
      <c r="A7" s="11">
        <v>1</v>
      </c>
      <c r="B7" s="11">
        <v>2</v>
      </c>
      <c r="C7" s="11">
        <v>3</v>
      </c>
      <c r="D7" s="11">
        <v>4</v>
      </c>
      <c r="E7" s="11">
        <v>5</v>
      </c>
      <c r="F7" s="11">
        <v>6</v>
      </c>
      <c r="G7" s="11">
        <v>7</v>
      </c>
    </row>
    <row r="8" ht="17.25" customHeight="1" spans="1:7">
      <c r="A8" s="12" t="s">
        <v>70</v>
      </c>
      <c r="B8" s="13"/>
      <c r="C8" s="13"/>
      <c r="D8" s="12"/>
      <c r="E8" s="26">
        <v>8578778</v>
      </c>
      <c r="F8" s="26"/>
      <c r="G8" s="26"/>
    </row>
    <row r="9" ht="31" customHeight="1" spans="1:7">
      <c r="A9" s="12"/>
      <c r="B9" s="12" t="s">
        <v>671</v>
      </c>
      <c r="C9" s="12" t="s">
        <v>301</v>
      </c>
      <c r="D9" s="12" t="s">
        <v>672</v>
      </c>
      <c r="E9" s="26">
        <v>5200</v>
      </c>
      <c r="F9" s="26"/>
      <c r="G9" s="26"/>
    </row>
    <row r="10" ht="31" customHeight="1" spans="1:7">
      <c r="A10" s="14"/>
      <c r="B10" s="12" t="s">
        <v>673</v>
      </c>
      <c r="C10" s="12" t="s">
        <v>304</v>
      </c>
      <c r="D10" s="12" t="s">
        <v>672</v>
      </c>
      <c r="E10" s="26">
        <v>62088</v>
      </c>
      <c r="F10" s="26"/>
      <c r="G10" s="26"/>
    </row>
    <row r="11" ht="31" customHeight="1" spans="1:7">
      <c r="A11" s="14"/>
      <c r="B11" s="12" t="s">
        <v>674</v>
      </c>
      <c r="C11" s="12" t="s">
        <v>317</v>
      </c>
      <c r="D11" s="12" t="s">
        <v>672</v>
      </c>
      <c r="E11" s="26">
        <v>1000000</v>
      </c>
      <c r="F11" s="26"/>
      <c r="G11" s="26"/>
    </row>
    <row r="12" ht="31" customHeight="1" spans="1:7">
      <c r="A12" s="14"/>
      <c r="B12" s="12" t="s">
        <v>674</v>
      </c>
      <c r="C12" s="12" t="s">
        <v>319</v>
      </c>
      <c r="D12" s="12" t="s">
        <v>672</v>
      </c>
      <c r="E12" s="26">
        <v>2000000</v>
      </c>
      <c r="F12" s="26"/>
      <c r="G12" s="26"/>
    </row>
    <row r="13" ht="31" customHeight="1" spans="1:7">
      <c r="A13" s="14"/>
      <c r="B13" s="12" t="s">
        <v>674</v>
      </c>
      <c r="C13" s="12" t="s">
        <v>323</v>
      </c>
      <c r="D13" s="12" t="s">
        <v>672</v>
      </c>
      <c r="E13" s="26">
        <v>1500000</v>
      </c>
      <c r="F13" s="26"/>
      <c r="G13" s="26"/>
    </row>
    <row r="14" ht="31" customHeight="1" spans="1:7">
      <c r="A14" s="14"/>
      <c r="B14" s="12" t="s">
        <v>674</v>
      </c>
      <c r="C14" s="12" t="s">
        <v>327</v>
      </c>
      <c r="D14" s="12" t="s">
        <v>672</v>
      </c>
      <c r="E14" s="26">
        <v>100000</v>
      </c>
      <c r="F14" s="26"/>
      <c r="G14" s="26"/>
    </row>
    <row r="15" ht="31" customHeight="1" spans="1:7">
      <c r="A15" s="14"/>
      <c r="B15" s="12" t="s">
        <v>674</v>
      </c>
      <c r="C15" s="12" t="s">
        <v>329</v>
      </c>
      <c r="D15" s="12" t="s">
        <v>672</v>
      </c>
      <c r="E15" s="26">
        <v>100000</v>
      </c>
      <c r="F15" s="26"/>
      <c r="G15" s="26"/>
    </row>
    <row r="16" ht="31" customHeight="1" spans="1:7">
      <c r="A16" s="14"/>
      <c r="B16" s="12" t="s">
        <v>674</v>
      </c>
      <c r="C16" s="12" t="s">
        <v>331</v>
      </c>
      <c r="D16" s="12" t="s">
        <v>672</v>
      </c>
      <c r="E16" s="26">
        <v>105160</v>
      </c>
      <c r="F16" s="26"/>
      <c r="G16" s="26"/>
    </row>
    <row r="17" ht="31" customHeight="1" spans="1:7">
      <c r="A17" s="14"/>
      <c r="B17" s="12" t="s">
        <v>674</v>
      </c>
      <c r="C17" s="12" t="s">
        <v>333</v>
      </c>
      <c r="D17" s="12" t="s">
        <v>672</v>
      </c>
      <c r="E17" s="26">
        <v>158330</v>
      </c>
      <c r="F17" s="26"/>
      <c r="G17" s="26"/>
    </row>
    <row r="18" ht="31" customHeight="1" spans="1:7">
      <c r="A18" s="14"/>
      <c r="B18" s="12" t="s">
        <v>674</v>
      </c>
      <c r="C18" s="12" t="s">
        <v>335</v>
      </c>
      <c r="D18" s="12" t="s">
        <v>672</v>
      </c>
      <c r="E18" s="26">
        <v>390000</v>
      </c>
      <c r="F18" s="26"/>
      <c r="G18" s="26"/>
    </row>
    <row r="19" ht="31" customHeight="1" spans="1:7">
      <c r="A19" s="14"/>
      <c r="B19" s="12" t="s">
        <v>674</v>
      </c>
      <c r="C19" s="12" t="s">
        <v>337</v>
      </c>
      <c r="D19" s="12" t="s">
        <v>672</v>
      </c>
      <c r="E19" s="26">
        <v>240000</v>
      </c>
      <c r="F19" s="26"/>
      <c r="G19" s="26"/>
    </row>
    <row r="20" ht="31" customHeight="1" spans="1:7">
      <c r="A20" s="14"/>
      <c r="B20" s="12" t="s">
        <v>674</v>
      </c>
      <c r="C20" s="12" t="s">
        <v>347</v>
      </c>
      <c r="D20" s="12" t="s">
        <v>672</v>
      </c>
      <c r="E20" s="26">
        <v>1000000</v>
      </c>
      <c r="F20" s="26"/>
      <c r="G20" s="26"/>
    </row>
    <row r="21" ht="31" customHeight="1" spans="1:7">
      <c r="A21" s="14"/>
      <c r="B21" s="12" t="s">
        <v>674</v>
      </c>
      <c r="C21" s="12" t="s">
        <v>349</v>
      </c>
      <c r="D21" s="12" t="s">
        <v>672</v>
      </c>
      <c r="E21" s="26">
        <v>50000</v>
      </c>
      <c r="F21" s="26"/>
      <c r="G21" s="26"/>
    </row>
    <row r="22" ht="31" customHeight="1" spans="1:7">
      <c r="A22" s="14"/>
      <c r="B22" s="12" t="s">
        <v>674</v>
      </c>
      <c r="C22" s="12" t="s">
        <v>351</v>
      </c>
      <c r="D22" s="12" t="s">
        <v>672</v>
      </c>
      <c r="E22" s="26">
        <v>200000</v>
      </c>
      <c r="F22" s="26"/>
      <c r="G22" s="26"/>
    </row>
    <row r="23" ht="31" customHeight="1" spans="1:7">
      <c r="A23" s="14"/>
      <c r="B23" s="12" t="s">
        <v>674</v>
      </c>
      <c r="C23" s="12" t="s">
        <v>353</v>
      </c>
      <c r="D23" s="12" t="s">
        <v>672</v>
      </c>
      <c r="E23" s="26">
        <v>200000</v>
      </c>
      <c r="F23" s="26"/>
      <c r="G23" s="26"/>
    </row>
    <row r="24" ht="31" customHeight="1" spans="1:7">
      <c r="A24" s="14"/>
      <c r="B24" s="12" t="s">
        <v>674</v>
      </c>
      <c r="C24" s="12" t="s">
        <v>355</v>
      </c>
      <c r="D24" s="12" t="s">
        <v>672</v>
      </c>
      <c r="E24" s="26">
        <v>300000</v>
      </c>
      <c r="F24" s="26"/>
      <c r="G24" s="26"/>
    </row>
    <row r="25" ht="31" customHeight="1" spans="1:7">
      <c r="A25" s="14"/>
      <c r="B25" s="12" t="s">
        <v>674</v>
      </c>
      <c r="C25" s="12" t="s">
        <v>357</v>
      </c>
      <c r="D25" s="12" t="s">
        <v>672</v>
      </c>
      <c r="E25" s="26">
        <v>150000</v>
      </c>
      <c r="F25" s="26"/>
      <c r="G25" s="26"/>
    </row>
    <row r="26" ht="31" customHeight="1" spans="1:7">
      <c r="A26" s="14"/>
      <c r="B26" s="12" t="s">
        <v>674</v>
      </c>
      <c r="C26" s="12" t="s">
        <v>359</v>
      </c>
      <c r="D26" s="12" t="s">
        <v>672</v>
      </c>
      <c r="E26" s="26">
        <v>350000</v>
      </c>
      <c r="F26" s="26"/>
      <c r="G26" s="26"/>
    </row>
    <row r="27" ht="31" customHeight="1" spans="1:7">
      <c r="A27" s="14"/>
      <c r="B27" s="12" t="s">
        <v>674</v>
      </c>
      <c r="C27" s="12" t="s">
        <v>361</v>
      </c>
      <c r="D27" s="12" t="s">
        <v>672</v>
      </c>
      <c r="E27" s="26">
        <v>580000</v>
      </c>
      <c r="F27" s="26"/>
      <c r="G27" s="26"/>
    </row>
    <row r="28" ht="31" customHeight="1" spans="1:7">
      <c r="A28" s="14"/>
      <c r="B28" s="12" t="s">
        <v>674</v>
      </c>
      <c r="C28" s="12" t="s">
        <v>363</v>
      </c>
      <c r="D28" s="12" t="s">
        <v>672</v>
      </c>
      <c r="E28" s="26">
        <v>88000</v>
      </c>
      <c r="F28" s="26"/>
      <c r="G28" s="26"/>
    </row>
    <row r="29" ht="18.75" customHeight="1" spans="1:7">
      <c r="A29" s="15" t="s">
        <v>55</v>
      </c>
      <c r="B29" s="16" t="s">
        <v>675</v>
      </c>
      <c r="C29" s="16"/>
      <c r="D29" s="17"/>
      <c r="E29" s="26">
        <v>8578778</v>
      </c>
      <c r="F29" s="26"/>
      <c r="G29" s="26"/>
    </row>
  </sheetData>
  <mergeCells count="11">
    <mergeCell ref="A2:G2"/>
    <mergeCell ref="A3:D3"/>
    <mergeCell ref="E4:G4"/>
    <mergeCell ref="A29:D2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B19" sqref="B19"/>
    </sheetView>
  </sheetViews>
  <sheetFormatPr defaultColWidth="7.5" defaultRowHeight="12.75" customHeight="1"/>
  <cols>
    <col min="1" max="1" width="13.9" customWidth="1"/>
    <col min="2" max="2" width="30.625" customWidth="1"/>
    <col min="3" max="19" width="19.25" customWidth="1"/>
  </cols>
  <sheetData>
    <row r="1" ht="17.25" customHeight="1" spans="1:1">
      <c r="A1" s="63" t="s">
        <v>52</v>
      </c>
    </row>
    <row r="2" ht="41.25" customHeight="1" spans="1:1">
      <c r="A2" s="41" t="str">
        <f>"2026"&amp;"年部门收入预算表"</f>
        <v>2026年部门收入预算表</v>
      </c>
    </row>
    <row r="3" ht="17.25" customHeight="1" spans="1:19">
      <c r="A3" s="44" t="str">
        <f>"单位名称："&amp;"禄劝彝族苗族自治县自然资源局"</f>
        <v>单位名称：禄劝彝族苗族自治县自然资源局</v>
      </c>
      <c r="S3" s="46" t="s">
        <v>1</v>
      </c>
    </row>
    <row r="4" ht="21.75" customHeight="1" spans="1:19">
      <c r="A4" s="195" t="s">
        <v>53</v>
      </c>
      <c r="B4" s="196" t="s">
        <v>54</v>
      </c>
      <c r="C4" s="196" t="s">
        <v>55</v>
      </c>
      <c r="D4" s="197" t="s">
        <v>56</v>
      </c>
      <c r="E4" s="197"/>
      <c r="F4" s="197"/>
      <c r="G4" s="197"/>
      <c r="H4" s="197"/>
      <c r="I4" s="135"/>
      <c r="J4" s="197"/>
      <c r="K4" s="197"/>
      <c r="L4" s="197"/>
      <c r="M4" s="197"/>
      <c r="N4" s="206"/>
      <c r="O4" s="197" t="s">
        <v>45</v>
      </c>
      <c r="P4" s="197"/>
      <c r="Q4" s="197"/>
      <c r="R4" s="197"/>
      <c r="S4" s="206"/>
    </row>
    <row r="5" ht="27" customHeight="1" spans="1:19">
      <c r="A5" s="198"/>
      <c r="B5" s="199"/>
      <c r="C5" s="199"/>
      <c r="D5" s="199" t="s">
        <v>57</v>
      </c>
      <c r="E5" s="199" t="s">
        <v>58</v>
      </c>
      <c r="F5" s="199" t="s">
        <v>59</v>
      </c>
      <c r="G5" s="199" t="s">
        <v>60</v>
      </c>
      <c r="H5" s="199" t="s">
        <v>61</v>
      </c>
      <c r="I5" s="203" t="s">
        <v>62</v>
      </c>
      <c r="J5" s="204"/>
      <c r="K5" s="204"/>
      <c r="L5" s="204"/>
      <c r="M5" s="204"/>
      <c r="N5" s="205"/>
      <c r="O5" s="199" t="s">
        <v>57</v>
      </c>
      <c r="P5" s="199" t="s">
        <v>58</v>
      </c>
      <c r="Q5" s="199" t="s">
        <v>59</v>
      </c>
      <c r="R5" s="199" t="s">
        <v>60</v>
      </c>
      <c r="S5" s="199" t="s">
        <v>63</v>
      </c>
    </row>
    <row r="6" ht="30" customHeight="1" spans="1:19">
      <c r="A6" s="200"/>
      <c r="B6" s="100"/>
      <c r="C6" s="116"/>
      <c r="D6" s="116"/>
      <c r="E6" s="116"/>
      <c r="F6" s="116"/>
      <c r="G6" s="116"/>
      <c r="H6" s="116"/>
      <c r="I6" s="70" t="s">
        <v>57</v>
      </c>
      <c r="J6" s="205" t="s">
        <v>64</v>
      </c>
      <c r="K6" s="205" t="s">
        <v>65</v>
      </c>
      <c r="L6" s="205" t="s">
        <v>66</v>
      </c>
      <c r="M6" s="205" t="s">
        <v>67</v>
      </c>
      <c r="N6" s="205" t="s">
        <v>68</v>
      </c>
      <c r="O6" s="207"/>
      <c r="P6" s="207"/>
      <c r="Q6" s="207"/>
      <c r="R6" s="207"/>
      <c r="S6" s="116"/>
    </row>
    <row r="7" ht="15" customHeight="1" spans="1:19">
      <c r="A7" s="201">
        <v>1</v>
      </c>
      <c r="B7" s="201">
        <v>2</v>
      </c>
      <c r="C7" s="201">
        <v>3</v>
      </c>
      <c r="D7" s="201">
        <v>4</v>
      </c>
      <c r="E7" s="201">
        <v>5</v>
      </c>
      <c r="F7" s="201">
        <v>6</v>
      </c>
      <c r="G7" s="201">
        <v>7</v>
      </c>
      <c r="H7" s="201">
        <v>8</v>
      </c>
      <c r="I7" s="70">
        <v>9</v>
      </c>
      <c r="J7" s="201">
        <v>10</v>
      </c>
      <c r="K7" s="201">
        <v>11</v>
      </c>
      <c r="L7" s="201">
        <v>12</v>
      </c>
      <c r="M7" s="201">
        <v>13</v>
      </c>
      <c r="N7" s="201">
        <v>14</v>
      </c>
      <c r="O7" s="201">
        <v>15</v>
      </c>
      <c r="P7" s="201">
        <v>16</v>
      </c>
      <c r="Q7" s="201">
        <v>17</v>
      </c>
      <c r="R7" s="201">
        <v>18</v>
      </c>
      <c r="S7" s="201">
        <v>19</v>
      </c>
    </row>
    <row r="8" ht="31" customHeight="1" spans="1:19">
      <c r="A8" s="12" t="s">
        <v>69</v>
      </c>
      <c r="B8" s="12" t="s">
        <v>70</v>
      </c>
      <c r="C8" s="78">
        <v>56674815.73</v>
      </c>
      <c r="D8" s="78">
        <v>52474114.73</v>
      </c>
      <c r="E8" s="78">
        <v>26964965.73</v>
      </c>
      <c r="F8" s="78">
        <v>24009149</v>
      </c>
      <c r="G8" s="78"/>
      <c r="H8" s="78"/>
      <c r="I8" s="78">
        <v>1500000</v>
      </c>
      <c r="J8" s="78"/>
      <c r="K8" s="78"/>
      <c r="L8" s="78"/>
      <c r="M8" s="78"/>
      <c r="N8" s="78">
        <v>1500000</v>
      </c>
      <c r="O8" s="78">
        <v>4200701</v>
      </c>
      <c r="P8" s="78">
        <v>4200701</v>
      </c>
      <c r="Q8" s="78"/>
      <c r="R8" s="78"/>
      <c r="S8" s="78"/>
    </row>
    <row r="9" ht="31" customHeight="1" spans="1:19">
      <c r="A9" s="133" t="s">
        <v>71</v>
      </c>
      <c r="B9" s="133" t="s">
        <v>70</v>
      </c>
      <c r="C9" s="78">
        <v>56674815.73</v>
      </c>
      <c r="D9" s="78">
        <v>52474114.73</v>
      </c>
      <c r="E9" s="78">
        <v>26964965.73</v>
      </c>
      <c r="F9" s="78">
        <v>24009149</v>
      </c>
      <c r="G9" s="78"/>
      <c r="H9" s="78"/>
      <c r="I9" s="78">
        <v>1500000</v>
      </c>
      <c r="J9" s="78"/>
      <c r="K9" s="78"/>
      <c r="L9" s="78"/>
      <c r="M9" s="78"/>
      <c r="N9" s="78">
        <v>1500000</v>
      </c>
      <c r="O9" s="78">
        <v>4200701</v>
      </c>
      <c r="P9" s="78">
        <v>4200701</v>
      </c>
      <c r="Q9" s="78"/>
      <c r="R9" s="78"/>
      <c r="S9" s="78"/>
    </row>
    <row r="10" ht="31" customHeight="1" spans="1:19">
      <c r="A10" s="49" t="s">
        <v>55</v>
      </c>
      <c r="B10" s="202"/>
      <c r="C10" s="78">
        <v>56674815.73</v>
      </c>
      <c r="D10" s="78">
        <v>52474114.73</v>
      </c>
      <c r="E10" s="78">
        <v>26964965.73</v>
      </c>
      <c r="F10" s="78">
        <v>24009149</v>
      </c>
      <c r="G10" s="78"/>
      <c r="H10" s="78"/>
      <c r="I10" s="78">
        <v>1500000</v>
      </c>
      <c r="J10" s="78"/>
      <c r="K10" s="78"/>
      <c r="L10" s="78"/>
      <c r="M10" s="78"/>
      <c r="N10" s="78">
        <v>1500000</v>
      </c>
      <c r="O10" s="78">
        <v>4200701</v>
      </c>
      <c r="P10" s="78">
        <v>4200701</v>
      </c>
      <c r="Q10" s="78"/>
      <c r="R10" s="78"/>
      <c r="S10" s="7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topLeftCell="E15" workbookViewId="0">
      <selection activeCell="O15" sqref="O$1:O$1048576"/>
    </sheetView>
  </sheetViews>
  <sheetFormatPr defaultColWidth="7.5" defaultRowHeight="12.75" customHeight="1"/>
  <cols>
    <col min="1" max="1" width="12.5" customWidth="1"/>
    <col min="2" max="2" width="32.875" customWidth="1"/>
    <col min="3" max="7" width="21.5" style="67" customWidth="1"/>
    <col min="8" max="8" width="21.5" customWidth="1"/>
    <col min="9" max="9" width="23.375" customWidth="1"/>
    <col min="10" max="10" width="21.375" style="67" customWidth="1"/>
    <col min="11" max="11" width="21.375" customWidth="1"/>
    <col min="12" max="14" width="21.5" customWidth="1"/>
    <col min="15" max="15" width="21.5" style="67" customWidth="1"/>
  </cols>
  <sheetData>
    <row r="1" ht="17.25" customHeight="1" spans="1:1">
      <c r="A1" s="46" t="s">
        <v>72</v>
      </c>
    </row>
    <row r="2" ht="41.25" customHeight="1" spans="1:1">
      <c r="A2" s="41" t="str">
        <f>"2026"&amp;"年部门支出预算表"</f>
        <v>2026年部门支出预算表</v>
      </c>
    </row>
    <row r="3" ht="17.25" customHeight="1" spans="1:15">
      <c r="A3" s="44" t="str">
        <f>"单位名称："&amp;"禄劝彝族苗族自治县自然资源局"</f>
        <v>单位名称：禄劝彝族苗族自治县自然资源局</v>
      </c>
      <c r="O3" s="172" t="s">
        <v>1</v>
      </c>
    </row>
    <row r="4" ht="27" customHeight="1" spans="1:15">
      <c r="A4" s="181" t="s">
        <v>73</v>
      </c>
      <c r="B4" s="181" t="s">
        <v>74</v>
      </c>
      <c r="C4" s="181" t="s">
        <v>55</v>
      </c>
      <c r="D4" s="182" t="s">
        <v>58</v>
      </c>
      <c r="E4" s="189"/>
      <c r="F4" s="190"/>
      <c r="G4" s="191" t="s">
        <v>59</v>
      </c>
      <c r="H4" s="191" t="s">
        <v>60</v>
      </c>
      <c r="I4" s="191" t="s">
        <v>75</v>
      </c>
      <c r="J4" s="182" t="s">
        <v>62</v>
      </c>
      <c r="K4" s="189"/>
      <c r="L4" s="189"/>
      <c r="M4" s="189"/>
      <c r="N4" s="193"/>
      <c r="O4" s="194"/>
    </row>
    <row r="5" ht="42" customHeight="1" spans="1:15">
      <c r="A5" s="183"/>
      <c r="B5" s="183"/>
      <c r="C5" s="184"/>
      <c r="D5" s="185" t="s">
        <v>57</v>
      </c>
      <c r="E5" s="185" t="s">
        <v>76</v>
      </c>
      <c r="F5" s="185" t="s">
        <v>77</v>
      </c>
      <c r="G5" s="184"/>
      <c r="H5" s="184"/>
      <c r="I5" s="192"/>
      <c r="J5" s="185" t="s">
        <v>57</v>
      </c>
      <c r="K5" s="174" t="s">
        <v>78</v>
      </c>
      <c r="L5" s="174" t="s">
        <v>79</v>
      </c>
      <c r="M5" s="174" t="s">
        <v>80</v>
      </c>
      <c r="N5" s="174" t="s">
        <v>81</v>
      </c>
      <c r="O5" s="174" t="s">
        <v>82</v>
      </c>
    </row>
    <row r="6" ht="18" customHeight="1" spans="1:15">
      <c r="A6" s="52" t="s">
        <v>83</v>
      </c>
      <c r="B6" s="52" t="s">
        <v>84</v>
      </c>
      <c r="C6" s="52" t="s">
        <v>85</v>
      </c>
      <c r="D6" s="59" t="s">
        <v>86</v>
      </c>
      <c r="E6" s="59" t="s">
        <v>87</v>
      </c>
      <c r="F6" s="59" t="s">
        <v>88</v>
      </c>
      <c r="G6" s="59" t="s">
        <v>89</v>
      </c>
      <c r="H6" s="59" t="s">
        <v>90</v>
      </c>
      <c r="I6" s="59" t="s">
        <v>91</v>
      </c>
      <c r="J6" s="59" t="s">
        <v>92</v>
      </c>
      <c r="K6" s="59" t="s">
        <v>93</v>
      </c>
      <c r="L6" s="59" t="s">
        <v>94</v>
      </c>
      <c r="M6" s="59" t="s">
        <v>95</v>
      </c>
      <c r="N6" s="52" t="s">
        <v>96</v>
      </c>
      <c r="O6" s="59" t="s">
        <v>97</v>
      </c>
    </row>
    <row r="7" ht="21" customHeight="1" spans="1:15">
      <c r="A7" s="55" t="s">
        <v>98</v>
      </c>
      <c r="B7" s="55" t="s">
        <v>99</v>
      </c>
      <c r="C7" s="132">
        <v>2184892.24</v>
      </c>
      <c r="D7" s="132">
        <v>2184892.24</v>
      </c>
      <c r="E7" s="132">
        <v>2117604.24</v>
      </c>
      <c r="F7" s="132">
        <v>67288</v>
      </c>
      <c r="G7" s="132"/>
      <c r="H7" s="78"/>
      <c r="I7" s="78"/>
      <c r="J7" s="132"/>
      <c r="K7" s="78"/>
      <c r="L7" s="78"/>
      <c r="M7" s="78"/>
      <c r="N7" s="78"/>
      <c r="O7" s="132"/>
    </row>
    <row r="8" ht="21" customHeight="1" spans="1:15">
      <c r="A8" s="186" t="s">
        <v>100</v>
      </c>
      <c r="B8" s="186" t="s">
        <v>101</v>
      </c>
      <c r="C8" s="132">
        <v>2080884.16</v>
      </c>
      <c r="D8" s="132">
        <v>2080884.16</v>
      </c>
      <c r="E8" s="132">
        <v>2080884.16</v>
      </c>
      <c r="F8" s="132"/>
      <c r="G8" s="132"/>
      <c r="H8" s="78"/>
      <c r="I8" s="78"/>
      <c r="J8" s="132"/>
      <c r="K8" s="78"/>
      <c r="L8" s="78"/>
      <c r="M8" s="78"/>
      <c r="N8" s="78"/>
      <c r="O8" s="132"/>
    </row>
    <row r="9" ht="21" customHeight="1" spans="1:15">
      <c r="A9" s="187" t="s">
        <v>102</v>
      </c>
      <c r="B9" s="187" t="s">
        <v>103</v>
      </c>
      <c r="C9" s="132">
        <v>1860884.16</v>
      </c>
      <c r="D9" s="132">
        <v>1860884.16</v>
      </c>
      <c r="E9" s="132">
        <v>1860884.16</v>
      </c>
      <c r="F9" s="132"/>
      <c r="G9" s="132"/>
      <c r="H9" s="78"/>
      <c r="I9" s="78"/>
      <c r="J9" s="132"/>
      <c r="K9" s="78"/>
      <c r="L9" s="78"/>
      <c r="M9" s="78"/>
      <c r="N9" s="78"/>
      <c r="O9" s="132"/>
    </row>
    <row r="10" ht="21" customHeight="1" spans="1:15">
      <c r="A10" s="187" t="s">
        <v>104</v>
      </c>
      <c r="B10" s="187" t="s">
        <v>105</v>
      </c>
      <c r="C10" s="132">
        <v>220000</v>
      </c>
      <c r="D10" s="132">
        <v>220000</v>
      </c>
      <c r="E10" s="132">
        <v>220000</v>
      </c>
      <c r="F10" s="132"/>
      <c r="G10" s="132"/>
      <c r="H10" s="78"/>
      <c r="I10" s="78"/>
      <c r="J10" s="132"/>
      <c r="K10" s="78"/>
      <c r="L10" s="78"/>
      <c r="M10" s="78"/>
      <c r="N10" s="78"/>
      <c r="O10" s="132"/>
    </row>
    <row r="11" ht="21" customHeight="1" spans="1:15">
      <c r="A11" s="186" t="s">
        <v>106</v>
      </c>
      <c r="B11" s="186" t="s">
        <v>107</v>
      </c>
      <c r="C11" s="132">
        <v>62088</v>
      </c>
      <c r="D11" s="132">
        <v>62088</v>
      </c>
      <c r="E11" s="132"/>
      <c r="F11" s="132">
        <v>62088</v>
      </c>
      <c r="G11" s="132"/>
      <c r="H11" s="78"/>
      <c r="I11" s="78"/>
      <c r="J11" s="132"/>
      <c r="K11" s="78"/>
      <c r="L11" s="78"/>
      <c r="M11" s="78"/>
      <c r="N11" s="78"/>
      <c r="O11" s="132"/>
    </row>
    <row r="12" ht="21" customHeight="1" spans="1:15">
      <c r="A12" s="187" t="s">
        <v>108</v>
      </c>
      <c r="B12" s="187" t="s">
        <v>109</v>
      </c>
      <c r="C12" s="132">
        <v>62088</v>
      </c>
      <c r="D12" s="132">
        <v>62088</v>
      </c>
      <c r="E12" s="132"/>
      <c r="F12" s="132">
        <v>62088</v>
      </c>
      <c r="G12" s="132"/>
      <c r="H12" s="78"/>
      <c r="I12" s="78"/>
      <c r="J12" s="132"/>
      <c r="K12" s="78"/>
      <c r="L12" s="78"/>
      <c r="M12" s="78"/>
      <c r="N12" s="78"/>
      <c r="O12" s="132"/>
    </row>
    <row r="13" ht="21" customHeight="1" spans="1:15">
      <c r="A13" s="186" t="s">
        <v>110</v>
      </c>
      <c r="B13" s="186" t="s">
        <v>111</v>
      </c>
      <c r="C13" s="132">
        <v>41920.08</v>
      </c>
      <c r="D13" s="132">
        <v>41920.08</v>
      </c>
      <c r="E13" s="132">
        <v>36720.08</v>
      </c>
      <c r="F13" s="132">
        <v>5200</v>
      </c>
      <c r="G13" s="132"/>
      <c r="H13" s="78"/>
      <c r="I13" s="78"/>
      <c r="J13" s="132"/>
      <c r="K13" s="78"/>
      <c r="L13" s="78"/>
      <c r="M13" s="78"/>
      <c r="N13" s="78"/>
      <c r="O13" s="132"/>
    </row>
    <row r="14" ht="21" customHeight="1" spans="1:15">
      <c r="A14" s="187" t="s">
        <v>112</v>
      </c>
      <c r="B14" s="187" t="s">
        <v>111</v>
      </c>
      <c r="C14" s="132">
        <v>41920.08</v>
      </c>
      <c r="D14" s="132">
        <v>41920.08</v>
      </c>
      <c r="E14" s="132">
        <v>36720.08</v>
      </c>
      <c r="F14" s="132">
        <v>5200</v>
      </c>
      <c r="G14" s="132"/>
      <c r="H14" s="78"/>
      <c r="I14" s="78"/>
      <c r="J14" s="132"/>
      <c r="K14" s="78"/>
      <c r="L14" s="78"/>
      <c r="M14" s="78"/>
      <c r="N14" s="78"/>
      <c r="O14" s="132"/>
    </row>
    <row r="15" ht="21" customHeight="1" spans="1:15">
      <c r="A15" s="55" t="s">
        <v>113</v>
      </c>
      <c r="B15" s="55" t="s">
        <v>114</v>
      </c>
      <c r="C15" s="132">
        <v>1874810.37</v>
      </c>
      <c r="D15" s="132">
        <v>1874810.37</v>
      </c>
      <c r="E15" s="132">
        <v>1874810.37</v>
      </c>
      <c r="F15" s="132"/>
      <c r="G15" s="132"/>
      <c r="H15" s="78"/>
      <c r="I15" s="78"/>
      <c r="J15" s="132"/>
      <c r="K15" s="78"/>
      <c r="L15" s="78"/>
      <c r="M15" s="78"/>
      <c r="N15" s="78"/>
      <c r="O15" s="132"/>
    </row>
    <row r="16" ht="21" customHeight="1" spans="1:15">
      <c r="A16" s="186" t="s">
        <v>115</v>
      </c>
      <c r="B16" s="186" t="s">
        <v>116</v>
      </c>
      <c r="C16" s="132">
        <v>1874810.37</v>
      </c>
      <c r="D16" s="132">
        <v>1874810.37</v>
      </c>
      <c r="E16" s="132">
        <v>1874810.37</v>
      </c>
      <c r="F16" s="132"/>
      <c r="G16" s="132"/>
      <c r="H16" s="78"/>
      <c r="I16" s="78"/>
      <c r="J16" s="132"/>
      <c r="K16" s="78"/>
      <c r="L16" s="78"/>
      <c r="M16" s="78"/>
      <c r="N16" s="78"/>
      <c r="O16" s="132"/>
    </row>
    <row r="17" ht="21" customHeight="1" spans="1:15">
      <c r="A17" s="187" t="s">
        <v>117</v>
      </c>
      <c r="B17" s="187" t="s">
        <v>118</v>
      </c>
      <c r="C17" s="132">
        <v>466435.12</v>
      </c>
      <c r="D17" s="132">
        <v>466435.12</v>
      </c>
      <c r="E17" s="132">
        <v>466435.12</v>
      </c>
      <c r="F17" s="132"/>
      <c r="G17" s="132"/>
      <c r="H17" s="78"/>
      <c r="I17" s="78"/>
      <c r="J17" s="132"/>
      <c r="K17" s="78"/>
      <c r="L17" s="78"/>
      <c r="M17" s="78"/>
      <c r="N17" s="78"/>
      <c r="O17" s="132"/>
    </row>
    <row r="18" ht="21" customHeight="1" spans="1:15">
      <c r="A18" s="187" t="s">
        <v>119</v>
      </c>
      <c r="B18" s="187" t="s">
        <v>120</v>
      </c>
      <c r="C18" s="132">
        <v>529058.9</v>
      </c>
      <c r="D18" s="132">
        <v>529058.9</v>
      </c>
      <c r="E18" s="132">
        <v>529058.9</v>
      </c>
      <c r="F18" s="132"/>
      <c r="G18" s="132"/>
      <c r="H18" s="78"/>
      <c r="I18" s="78"/>
      <c r="J18" s="132"/>
      <c r="K18" s="78"/>
      <c r="L18" s="78"/>
      <c r="M18" s="78"/>
      <c r="N18" s="78"/>
      <c r="O18" s="132"/>
    </row>
    <row r="19" ht="21" customHeight="1" spans="1:15">
      <c r="A19" s="187" t="s">
        <v>121</v>
      </c>
      <c r="B19" s="187" t="s">
        <v>122</v>
      </c>
      <c r="C19" s="132">
        <v>764570.3</v>
      </c>
      <c r="D19" s="132">
        <v>764570.3</v>
      </c>
      <c r="E19" s="132">
        <v>764570.3</v>
      </c>
      <c r="F19" s="132"/>
      <c r="G19" s="132"/>
      <c r="H19" s="78"/>
      <c r="I19" s="78"/>
      <c r="J19" s="132"/>
      <c r="K19" s="78"/>
      <c r="L19" s="78"/>
      <c r="M19" s="78"/>
      <c r="N19" s="78"/>
      <c r="O19" s="132"/>
    </row>
    <row r="20" ht="21" customHeight="1" spans="1:15">
      <c r="A20" s="187" t="s">
        <v>123</v>
      </c>
      <c r="B20" s="187" t="s">
        <v>124</v>
      </c>
      <c r="C20" s="132">
        <v>114746.05</v>
      </c>
      <c r="D20" s="132">
        <v>114746.05</v>
      </c>
      <c r="E20" s="132">
        <v>114746.05</v>
      </c>
      <c r="F20" s="132"/>
      <c r="G20" s="132"/>
      <c r="H20" s="78"/>
      <c r="I20" s="78"/>
      <c r="J20" s="132"/>
      <c r="K20" s="78"/>
      <c r="L20" s="78"/>
      <c r="M20" s="78"/>
      <c r="N20" s="78"/>
      <c r="O20" s="132"/>
    </row>
    <row r="21" ht="21" customHeight="1" spans="1:15">
      <c r="A21" s="55" t="s">
        <v>125</v>
      </c>
      <c r="B21" s="55" t="s">
        <v>126</v>
      </c>
      <c r="C21" s="132">
        <v>24009149</v>
      </c>
      <c r="D21" s="132"/>
      <c r="E21" s="132"/>
      <c r="F21" s="132"/>
      <c r="G21" s="132">
        <v>24009149</v>
      </c>
      <c r="H21" s="78"/>
      <c r="I21" s="78"/>
      <c r="J21" s="132"/>
      <c r="K21" s="78"/>
      <c r="L21" s="78"/>
      <c r="M21" s="78"/>
      <c r="N21" s="78"/>
      <c r="O21" s="132"/>
    </row>
    <row r="22" ht="21" customHeight="1" spans="1:15">
      <c r="A22" s="186" t="s">
        <v>127</v>
      </c>
      <c r="B22" s="186" t="s">
        <v>128</v>
      </c>
      <c r="C22" s="132">
        <v>24009149</v>
      </c>
      <c r="D22" s="132"/>
      <c r="E22" s="132"/>
      <c r="F22" s="132"/>
      <c r="G22" s="132">
        <v>24009149</v>
      </c>
      <c r="H22" s="78"/>
      <c r="I22" s="78"/>
      <c r="J22" s="132"/>
      <c r="K22" s="78"/>
      <c r="L22" s="78"/>
      <c r="M22" s="78"/>
      <c r="N22" s="78"/>
      <c r="O22" s="132"/>
    </row>
    <row r="23" ht="21" customHeight="1" spans="1:15">
      <c r="A23" s="187" t="s">
        <v>129</v>
      </c>
      <c r="B23" s="187" t="s">
        <v>130</v>
      </c>
      <c r="C23" s="132">
        <v>24009149</v>
      </c>
      <c r="D23" s="132"/>
      <c r="E23" s="132"/>
      <c r="F23" s="132"/>
      <c r="G23" s="132">
        <v>24009149</v>
      </c>
      <c r="H23" s="78"/>
      <c r="I23" s="78"/>
      <c r="J23" s="132"/>
      <c r="K23" s="78"/>
      <c r="L23" s="78"/>
      <c r="M23" s="78"/>
      <c r="N23" s="78"/>
      <c r="O23" s="132"/>
    </row>
    <row r="24" ht="21" customHeight="1" spans="1:15">
      <c r="A24" s="55" t="s">
        <v>131</v>
      </c>
      <c r="B24" s="55" t="s">
        <v>132</v>
      </c>
      <c r="C24" s="132">
        <v>20556287</v>
      </c>
      <c r="D24" s="132">
        <v>19556287</v>
      </c>
      <c r="E24" s="132">
        <v>12940546</v>
      </c>
      <c r="F24" s="132">
        <v>6615741</v>
      </c>
      <c r="G24" s="132"/>
      <c r="H24" s="78"/>
      <c r="I24" s="78"/>
      <c r="J24" s="132">
        <v>1000000</v>
      </c>
      <c r="K24" s="78"/>
      <c r="L24" s="78"/>
      <c r="M24" s="78"/>
      <c r="N24" s="78"/>
      <c r="O24" s="132">
        <v>1000000</v>
      </c>
    </row>
    <row r="25" ht="21" customHeight="1" spans="1:15">
      <c r="A25" s="186" t="s">
        <v>133</v>
      </c>
      <c r="B25" s="186" t="s">
        <v>134</v>
      </c>
      <c r="C25" s="132">
        <v>20556287</v>
      </c>
      <c r="D25" s="132">
        <v>19556287</v>
      </c>
      <c r="E25" s="132">
        <v>12940546</v>
      </c>
      <c r="F25" s="132">
        <v>6615741</v>
      </c>
      <c r="G25" s="132"/>
      <c r="H25" s="78"/>
      <c r="I25" s="78"/>
      <c r="J25" s="132">
        <v>1000000</v>
      </c>
      <c r="K25" s="78"/>
      <c r="L25" s="78"/>
      <c r="M25" s="78"/>
      <c r="N25" s="78"/>
      <c r="O25" s="132">
        <v>1000000</v>
      </c>
    </row>
    <row r="26" ht="21" customHeight="1" spans="1:15">
      <c r="A26" s="187" t="s">
        <v>135</v>
      </c>
      <c r="B26" s="187" t="s">
        <v>136</v>
      </c>
      <c r="C26" s="132">
        <v>12940546</v>
      </c>
      <c r="D26" s="132">
        <v>12940546</v>
      </c>
      <c r="E26" s="132">
        <v>12940546</v>
      </c>
      <c r="F26" s="132"/>
      <c r="G26" s="132"/>
      <c r="H26" s="78"/>
      <c r="I26" s="78"/>
      <c r="J26" s="132"/>
      <c r="K26" s="78"/>
      <c r="L26" s="78"/>
      <c r="M26" s="78"/>
      <c r="N26" s="78"/>
      <c r="O26" s="132"/>
    </row>
    <row r="27" ht="21" customHeight="1" spans="1:15">
      <c r="A27" s="187" t="s">
        <v>137</v>
      </c>
      <c r="B27" s="187" t="s">
        <v>138</v>
      </c>
      <c r="C27" s="132">
        <v>2500000</v>
      </c>
      <c r="D27" s="132">
        <v>2500000</v>
      </c>
      <c r="E27" s="132"/>
      <c r="F27" s="132">
        <v>2500000</v>
      </c>
      <c r="G27" s="132"/>
      <c r="H27" s="78"/>
      <c r="I27" s="78"/>
      <c r="J27" s="132"/>
      <c r="K27" s="78"/>
      <c r="L27" s="78"/>
      <c r="M27" s="78"/>
      <c r="N27" s="78"/>
      <c r="O27" s="132"/>
    </row>
    <row r="28" ht="21" customHeight="1" spans="1:15">
      <c r="A28" s="187" t="s">
        <v>139</v>
      </c>
      <c r="B28" s="187" t="s">
        <v>140</v>
      </c>
      <c r="C28" s="132">
        <v>104251</v>
      </c>
      <c r="D28" s="132">
        <v>104251</v>
      </c>
      <c r="E28" s="132"/>
      <c r="F28" s="132">
        <v>104251</v>
      </c>
      <c r="G28" s="132"/>
      <c r="H28" s="78"/>
      <c r="I28" s="78"/>
      <c r="J28" s="132"/>
      <c r="K28" s="78"/>
      <c r="L28" s="78"/>
      <c r="M28" s="78"/>
      <c r="N28" s="78"/>
      <c r="O28" s="132"/>
    </row>
    <row r="29" ht="21" customHeight="1" spans="1:15">
      <c r="A29" s="187" t="s">
        <v>141</v>
      </c>
      <c r="B29" s="187" t="s">
        <v>142</v>
      </c>
      <c r="C29" s="132">
        <v>50000</v>
      </c>
      <c r="D29" s="132">
        <v>50000</v>
      </c>
      <c r="E29" s="132"/>
      <c r="F29" s="132">
        <v>50000</v>
      </c>
      <c r="G29" s="132"/>
      <c r="H29" s="78"/>
      <c r="I29" s="78"/>
      <c r="J29" s="132"/>
      <c r="K29" s="78"/>
      <c r="L29" s="78"/>
      <c r="M29" s="78"/>
      <c r="N29" s="78"/>
      <c r="O29" s="132"/>
    </row>
    <row r="30" ht="21" customHeight="1" spans="1:15">
      <c r="A30" s="187" t="s">
        <v>143</v>
      </c>
      <c r="B30" s="187" t="s">
        <v>144</v>
      </c>
      <c r="C30" s="132">
        <v>4961490</v>
      </c>
      <c r="D30" s="132">
        <v>3961490</v>
      </c>
      <c r="E30" s="132"/>
      <c r="F30" s="132">
        <v>3961490</v>
      </c>
      <c r="G30" s="132"/>
      <c r="H30" s="78"/>
      <c r="I30" s="78"/>
      <c r="J30" s="132">
        <v>1000000</v>
      </c>
      <c r="K30" s="78"/>
      <c r="L30" s="78"/>
      <c r="M30" s="78"/>
      <c r="N30" s="78"/>
      <c r="O30" s="132">
        <v>1000000</v>
      </c>
    </row>
    <row r="31" ht="21" customHeight="1" spans="1:15">
      <c r="A31" s="55" t="s">
        <v>145</v>
      </c>
      <c r="B31" s="55" t="s">
        <v>146</v>
      </c>
      <c r="C31" s="132">
        <v>1453227.12</v>
      </c>
      <c r="D31" s="132">
        <v>1453227.12</v>
      </c>
      <c r="E31" s="132">
        <v>1453227.12</v>
      </c>
      <c r="F31" s="132"/>
      <c r="G31" s="132"/>
      <c r="H31" s="78"/>
      <c r="I31" s="78"/>
      <c r="J31" s="132"/>
      <c r="K31" s="78"/>
      <c r="L31" s="78"/>
      <c r="M31" s="78"/>
      <c r="N31" s="78"/>
      <c r="O31" s="132"/>
    </row>
    <row r="32" ht="21" customHeight="1" spans="1:15">
      <c r="A32" s="186" t="s">
        <v>147</v>
      </c>
      <c r="B32" s="186" t="s">
        <v>148</v>
      </c>
      <c r="C32" s="132">
        <v>1453227.12</v>
      </c>
      <c r="D32" s="132">
        <v>1453227.12</v>
      </c>
      <c r="E32" s="132">
        <v>1453227.12</v>
      </c>
      <c r="F32" s="132"/>
      <c r="G32" s="132"/>
      <c r="H32" s="78"/>
      <c r="I32" s="78"/>
      <c r="J32" s="132"/>
      <c r="K32" s="78"/>
      <c r="L32" s="78"/>
      <c r="M32" s="78"/>
      <c r="N32" s="78"/>
      <c r="O32" s="132"/>
    </row>
    <row r="33" ht="21" customHeight="1" spans="1:15">
      <c r="A33" s="187" t="s">
        <v>149</v>
      </c>
      <c r="B33" s="187" t="s">
        <v>150</v>
      </c>
      <c r="C33" s="132">
        <v>1453227.12</v>
      </c>
      <c r="D33" s="132">
        <v>1453227.12</v>
      </c>
      <c r="E33" s="132">
        <v>1453227.12</v>
      </c>
      <c r="F33" s="132"/>
      <c r="G33" s="132"/>
      <c r="H33" s="78"/>
      <c r="I33" s="78"/>
      <c r="J33" s="132"/>
      <c r="K33" s="78"/>
      <c r="L33" s="78"/>
      <c r="M33" s="78"/>
      <c r="N33" s="78"/>
      <c r="O33" s="132"/>
    </row>
    <row r="34" ht="21" customHeight="1" spans="1:15">
      <c r="A34" s="55" t="s">
        <v>151</v>
      </c>
      <c r="B34" s="55" t="s">
        <v>152</v>
      </c>
      <c r="C34" s="132">
        <v>6596450</v>
      </c>
      <c r="D34" s="132">
        <v>6096450</v>
      </c>
      <c r="E34" s="132"/>
      <c r="F34" s="132">
        <v>6096450</v>
      </c>
      <c r="G34" s="132"/>
      <c r="H34" s="78"/>
      <c r="I34" s="78"/>
      <c r="J34" s="132">
        <v>500000</v>
      </c>
      <c r="K34" s="78"/>
      <c r="L34" s="78"/>
      <c r="M34" s="78"/>
      <c r="N34" s="78"/>
      <c r="O34" s="132">
        <v>500000</v>
      </c>
    </row>
    <row r="35" ht="21" customHeight="1" spans="1:15">
      <c r="A35" s="186" t="s">
        <v>153</v>
      </c>
      <c r="B35" s="186" t="s">
        <v>154</v>
      </c>
      <c r="C35" s="132">
        <v>6596450</v>
      </c>
      <c r="D35" s="132">
        <v>6096450</v>
      </c>
      <c r="E35" s="132"/>
      <c r="F35" s="132">
        <v>6096450</v>
      </c>
      <c r="G35" s="132"/>
      <c r="H35" s="78"/>
      <c r="I35" s="78"/>
      <c r="J35" s="132">
        <v>500000</v>
      </c>
      <c r="K35" s="78"/>
      <c r="L35" s="78"/>
      <c r="M35" s="78"/>
      <c r="N35" s="78"/>
      <c r="O35" s="132">
        <v>500000</v>
      </c>
    </row>
    <row r="36" ht="21" customHeight="1" spans="1:15">
      <c r="A36" s="187" t="s">
        <v>155</v>
      </c>
      <c r="B36" s="187" t="s">
        <v>156</v>
      </c>
      <c r="C36" s="132">
        <v>6596450</v>
      </c>
      <c r="D36" s="132">
        <v>6096450</v>
      </c>
      <c r="E36" s="132"/>
      <c r="F36" s="132">
        <v>6096450</v>
      </c>
      <c r="G36" s="132"/>
      <c r="H36" s="78"/>
      <c r="I36" s="78"/>
      <c r="J36" s="132">
        <v>500000</v>
      </c>
      <c r="K36" s="78"/>
      <c r="L36" s="78"/>
      <c r="M36" s="78"/>
      <c r="N36" s="78"/>
      <c r="O36" s="132">
        <v>500000</v>
      </c>
    </row>
    <row r="37" ht="21" customHeight="1" spans="1:15">
      <c r="A37" s="188" t="s">
        <v>55</v>
      </c>
      <c r="B37" s="35"/>
      <c r="C37" s="132">
        <v>56674815.73</v>
      </c>
      <c r="D37" s="132">
        <v>31165666.73</v>
      </c>
      <c r="E37" s="132">
        <v>18386187.73</v>
      </c>
      <c r="F37" s="132">
        <v>12779479</v>
      </c>
      <c r="G37" s="132">
        <v>24009149</v>
      </c>
      <c r="H37" s="78"/>
      <c r="I37" s="78"/>
      <c r="J37" s="132">
        <v>1500000</v>
      </c>
      <c r="K37" s="78"/>
      <c r="L37" s="78"/>
      <c r="M37" s="78"/>
      <c r="N37" s="78"/>
      <c r="O37" s="132">
        <v>1500000</v>
      </c>
    </row>
  </sheetData>
  <mergeCells count="12">
    <mergeCell ref="A1:O1"/>
    <mergeCell ref="A2:O2"/>
    <mergeCell ref="A3:B3"/>
    <mergeCell ref="D4:F4"/>
    <mergeCell ref="J4:O4"/>
    <mergeCell ref="A37:B3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F20" sqref="F20"/>
    </sheetView>
  </sheetViews>
  <sheetFormatPr defaultColWidth="7.5" defaultRowHeight="12.75" customHeight="1" outlineLevelCol="3"/>
  <cols>
    <col min="1" max="1" width="31.125" customWidth="1"/>
    <col min="2" max="2" width="31.125" style="67" customWidth="1"/>
    <col min="3" max="4" width="31.125" customWidth="1"/>
  </cols>
  <sheetData>
    <row r="1" ht="15" customHeight="1" spans="1:4">
      <c r="A1" s="42"/>
      <c r="B1" s="172"/>
      <c r="C1" s="46"/>
      <c r="D1" s="46" t="s">
        <v>157</v>
      </c>
    </row>
    <row r="2" ht="41.25" customHeight="1" spans="1:1">
      <c r="A2" s="41" t="str">
        <f>"2026"&amp;"年部门财政拨款收支预算总表"</f>
        <v>2026年部门财政拨款收支预算总表</v>
      </c>
    </row>
    <row r="3" ht="17.25" customHeight="1" spans="1:4">
      <c r="A3" s="44" t="str">
        <f>"单位名称："&amp;"禄劝彝族苗族自治县自然资源局"</f>
        <v>单位名称：禄劝彝族苗族自治县自然资源局</v>
      </c>
      <c r="B3" s="173"/>
      <c r="D3" s="46" t="s">
        <v>1</v>
      </c>
    </row>
    <row r="4" ht="17.25" customHeight="1" spans="1:4">
      <c r="A4" s="174" t="s">
        <v>2</v>
      </c>
      <c r="B4" s="175"/>
      <c r="C4" s="174" t="s">
        <v>3</v>
      </c>
      <c r="D4" s="176"/>
    </row>
    <row r="5" ht="18.75" customHeight="1" spans="1:4">
      <c r="A5" s="174" t="s">
        <v>4</v>
      </c>
      <c r="B5" s="174" t="s">
        <v>5</v>
      </c>
      <c r="C5" s="174" t="s">
        <v>6</v>
      </c>
      <c r="D5" s="174" t="s">
        <v>5</v>
      </c>
    </row>
    <row r="6" ht="16.5" customHeight="1" spans="1:4">
      <c r="A6" s="177" t="s">
        <v>158</v>
      </c>
      <c r="B6" s="132">
        <v>50974114.73</v>
      </c>
      <c r="C6" s="177" t="s">
        <v>159</v>
      </c>
      <c r="D6" s="132">
        <v>55174815.73</v>
      </c>
    </row>
    <row r="7" ht="16.5" customHeight="1" spans="1:4">
      <c r="A7" s="177" t="s">
        <v>160</v>
      </c>
      <c r="B7" s="132">
        <v>26964965.73</v>
      </c>
      <c r="C7" s="177" t="s">
        <v>161</v>
      </c>
      <c r="D7" s="132"/>
    </row>
    <row r="8" ht="16.5" customHeight="1" spans="1:4">
      <c r="A8" s="177" t="s">
        <v>162</v>
      </c>
      <c r="B8" s="132">
        <v>24009149</v>
      </c>
      <c r="C8" s="177" t="s">
        <v>163</v>
      </c>
      <c r="D8" s="132"/>
    </row>
    <row r="9" ht="16.5" customHeight="1" spans="1:4">
      <c r="A9" s="177" t="s">
        <v>164</v>
      </c>
      <c r="B9" s="132"/>
      <c r="C9" s="177" t="s">
        <v>165</v>
      </c>
      <c r="D9" s="132"/>
    </row>
    <row r="10" ht="16.5" customHeight="1" spans="1:4">
      <c r="A10" s="177" t="s">
        <v>166</v>
      </c>
      <c r="B10" s="132">
        <v>4200701</v>
      </c>
      <c r="C10" s="177" t="s">
        <v>167</v>
      </c>
      <c r="D10" s="132"/>
    </row>
    <row r="11" ht="16.5" customHeight="1" spans="1:4">
      <c r="A11" s="177" t="s">
        <v>160</v>
      </c>
      <c r="B11" s="132">
        <v>4200701</v>
      </c>
      <c r="C11" s="177" t="s">
        <v>168</v>
      </c>
      <c r="D11" s="132"/>
    </row>
    <row r="12" ht="16.5" customHeight="1" spans="1:4">
      <c r="A12" s="149" t="s">
        <v>162</v>
      </c>
      <c r="B12" s="132"/>
      <c r="C12" s="66" t="s">
        <v>169</v>
      </c>
      <c r="D12" s="132"/>
    </row>
    <row r="13" ht="16.5" customHeight="1" spans="1:4">
      <c r="A13" s="149" t="s">
        <v>164</v>
      </c>
      <c r="B13" s="132"/>
      <c r="C13" s="66" t="s">
        <v>170</v>
      </c>
      <c r="D13" s="132"/>
    </row>
    <row r="14" ht="16.5" customHeight="1" spans="1:4">
      <c r="A14" s="178"/>
      <c r="B14" s="132"/>
      <c r="C14" s="66" t="s">
        <v>171</v>
      </c>
      <c r="D14" s="132">
        <v>2184892.24</v>
      </c>
    </row>
    <row r="15" ht="16.5" customHeight="1" spans="1:4">
      <c r="A15" s="178"/>
      <c r="B15" s="132"/>
      <c r="C15" s="66" t="s">
        <v>172</v>
      </c>
      <c r="D15" s="132">
        <v>1874810.37</v>
      </c>
    </row>
    <row r="16" ht="16.5" customHeight="1" spans="1:4">
      <c r="A16" s="178"/>
      <c r="B16" s="132"/>
      <c r="C16" s="66" t="s">
        <v>173</v>
      </c>
      <c r="D16" s="132"/>
    </row>
    <row r="17" ht="16.5" customHeight="1" spans="1:4">
      <c r="A17" s="178"/>
      <c r="B17" s="132"/>
      <c r="C17" s="66" t="s">
        <v>174</v>
      </c>
      <c r="D17" s="132">
        <v>24009149</v>
      </c>
    </row>
    <row r="18" ht="16.5" customHeight="1" spans="1:4">
      <c r="A18" s="178"/>
      <c r="B18" s="132"/>
      <c r="C18" s="66" t="s">
        <v>175</v>
      </c>
      <c r="D18" s="132"/>
    </row>
    <row r="19" ht="16.5" customHeight="1" spans="1:4">
      <c r="A19" s="178"/>
      <c r="B19" s="132"/>
      <c r="C19" s="66" t="s">
        <v>176</v>
      </c>
      <c r="D19" s="132"/>
    </row>
    <row r="20" ht="16.5" customHeight="1" spans="1:4">
      <c r="A20" s="178"/>
      <c r="B20" s="132"/>
      <c r="C20" s="66" t="s">
        <v>177</v>
      </c>
      <c r="D20" s="132"/>
    </row>
    <row r="21" ht="16.5" customHeight="1" spans="1:4">
      <c r="A21" s="178"/>
      <c r="B21" s="132"/>
      <c r="C21" s="66" t="s">
        <v>178</v>
      </c>
      <c r="D21" s="132"/>
    </row>
    <row r="22" ht="16.5" customHeight="1" spans="1:4">
      <c r="A22" s="178"/>
      <c r="B22" s="132"/>
      <c r="C22" s="66" t="s">
        <v>179</v>
      </c>
      <c r="D22" s="132"/>
    </row>
    <row r="23" ht="16.5" customHeight="1" spans="1:4">
      <c r="A23" s="178"/>
      <c r="B23" s="132"/>
      <c r="C23" s="66" t="s">
        <v>180</v>
      </c>
      <c r="D23" s="132"/>
    </row>
    <row r="24" ht="16.5" customHeight="1" spans="1:4">
      <c r="A24" s="178"/>
      <c r="B24" s="132"/>
      <c r="C24" s="66" t="s">
        <v>181</v>
      </c>
      <c r="D24" s="132">
        <v>19556287</v>
      </c>
    </row>
    <row r="25" ht="16.5" customHeight="1" spans="1:4">
      <c r="A25" s="178"/>
      <c r="B25" s="132"/>
      <c r="C25" s="66" t="s">
        <v>182</v>
      </c>
      <c r="D25" s="132">
        <v>1453227.12</v>
      </c>
    </row>
    <row r="26" ht="16.5" customHeight="1" spans="1:4">
      <c r="A26" s="178"/>
      <c r="B26" s="132"/>
      <c r="C26" s="66" t="s">
        <v>183</v>
      </c>
      <c r="D26" s="132"/>
    </row>
    <row r="27" ht="16.5" customHeight="1" spans="1:4">
      <c r="A27" s="178"/>
      <c r="B27" s="132"/>
      <c r="C27" s="66" t="s">
        <v>184</v>
      </c>
      <c r="D27" s="132"/>
    </row>
    <row r="28" ht="16.5" customHeight="1" spans="1:4">
      <c r="A28" s="178"/>
      <c r="B28" s="132"/>
      <c r="C28" s="66" t="s">
        <v>185</v>
      </c>
      <c r="D28" s="132">
        <v>6096450</v>
      </c>
    </row>
    <row r="29" ht="16.5" customHeight="1" spans="1:4">
      <c r="A29" s="178"/>
      <c r="B29" s="132"/>
      <c r="C29" s="66" t="s">
        <v>186</v>
      </c>
      <c r="D29" s="132"/>
    </row>
    <row r="30" ht="16.5" customHeight="1" spans="1:4">
      <c r="A30" s="178"/>
      <c r="B30" s="132"/>
      <c r="C30" s="66" t="s">
        <v>187</v>
      </c>
      <c r="D30" s="132"/>
    </row>
    <row r="31" ht="16.5" customHeight="1" spans="1:4">
      <c r="A31" s="178"/>
      <c r="B31" s="132"/>
      <c r="C31" s="149" t="s">
        <v>188</v>
      </c>
      <c r="D31" s="132"/>
    </row>
    <row r="32" ht="16.5" customHeight="1" spans="1:4">
      <c r="A32" s="178"/>
      <c r="B32" s="132"/>
      <c r="C32" s="149" t="s">
        <v>189</v>
      </c>
      <c r="D32" s="132"/>
    </row>
    <row r="33" ht="16.5" customHeight="1" spans="1:4">
      <c r="A33" s="178"/>
      <c r="B33" s="132"/>
      <c r="C33" s="27" t="s">
        <v>190</v>
      </c>
      <c r="D33" s="132"/>
    </row>
    <row r="34" ht="15" customHeight="1" spans="1:4">
      <c r="A34" s="179" t="s">
        <v>50</v>
      </c>
      <c r="B34" s="180">
        <v>55174815.73</v>
      </c>
      <c r="C34" s="179" t="s">
        <v>51</v>
      </c>
      <c r="D34" s="180">
        <v>55174815.73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workbookViewId="0">
      <selection activeCell="J12" sqref="J12"/>
    </sheetView>
  </sheetViews>
  <sheetFormatPr defaultColWidth="8" defaultRowHeight="14.25" customHeight="1" outlineLevelCol="6"/>
  <cols>
    <col min="1" max="1" width="17.625" customWidth="1"/>
    <col min="2" max="2" width="38.5" customWidth="1"/>
    <col min="3" max="7" width="21.125" style="67" customWidth="1"/>
  </cols>
  <sheetData>
    <row r="1" customHeight="1" spans="4:7">
      <c r="D1" s="164"/>
      <c r="F1" s="169"/>
      <c r="G1" s="170" t="s">
        <v>191</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3" t="str">
        <f>"单位名称："&amp;"禄劝彝族苗族自治县自然资源局"</f>
        <v>单位名称：禄劝彝族苗族自治县自然资源局</v>
      </c>
      <c r="F3" s="171"/>
      <c r="G3" s="170" t="s">
        <v>1</v>
      </c>
    </row>
    <row r="4" ht="20.25" customHeight="1" spans="1:7">
      <c r="A4" s="165" t="s">
        <v>192</v>
      </c>
      <c r="B4" s="166"/>
      <c r="C4" s="126" t="s">
        <v>55</v>
      </c>
      <c r="D4" s="155" t="s">
        <v>76</v>
      </c>
      <c r="E4" s="22"/>
      <c r="F4" s="23"/>
      <c r="G4" s="142" t="s">
        <v>77</v>
      </c>
    </row>
    <row r="5" ht="20.25" customHeight="1" spans="1:7">
      <c r="A5" s="167" t="s">
        <v>73</v>
      </c>
      <c r="B5" s="167" t="s">
        <v>74</v>
      </c>
      <c r="C5" s="25"/>
      <c r="D5" s="131" t="s">
        <v>57</v>
      </c>
      <c r="E5" s="131" t="s">
        <v>193</v>
      </c>
      <c r="F5" s="131" t="s">
        <v>194</v>
      </c>
      <c r="G5" s="144"/>
    </row>
    <row r="6" ht="15" customHeight="1" spans="1:7">
      <c r="A6" s="56" t="s">
        <v>83</v>
      </c>
      <c r="B6" s="56" t="s">
        <v>84</v>
      </c>
      <c r="C6" s="56" t="s">
        <v>85</v>
      </c>
      <c r="D6" s="56" t="s">
        <v>86</v>
      </c>
      <c r="E6" s="56" t="s">
        <v>87</v>
      </c>
      <c r="F6" s="56" t="s">
        <v>88</v>
      </c>
      <c r="G6" s="56" t="s">
        <v>89</v>
      </c>
    </row>
    <row r="7" ht="18" customHeight="1" spans="1:7">
      <c r="A7" s="27" t="s">
        <v>98</v>
      </c>
      <c r="B7" s="27" t="s">
        <v>99</v>
      </c>
      <c r="C7" s="132">
        <v>2184892.24</v>
      </c>
      <c r="D7" s="132">
        <v>2117604.24</v>
      </c>
      <c r="E7" s="132">
        <v>2117604.24</v>
      </c>
      <c r="F7" s="132"/>
      <c r="G7" s="132">
        <v>67288</v>
      </c>
    </row>
    <row r="8" ht="18" customHeight="1" spans="1:7">
      <c r="A8" s="138" t="s">
        <v>100</v>
      </c>
      <c r="B8" s="138" t="s">
        <v>101</v>
      </c>
      <c r="C8" s="132">
        <v>2080884.16</v>
      </c>
      <c r="D8" s="132">
        <v>2080884.16</v>
      </c>
      <c r="E8" s="132">
        <v>2080884.16</v>
      </c>
      <c r="F8" s="132"/>
      <c r="G8" s="132"/>
    </row>
    <row r="9" ht="18" customHeight="1" spans="1:7">
      <c r="A9" s="139" t="s">
        <v>102</v>
      </c>
      <c r="B9" s="139" t="s">
        <v>103</v>
      </c>
      <c r="C9" s="132">
        <v>1860884.16</v>
      </c>
      <c r="D9" s="132">
        <v>1860884.16</v>
      </c>
      <c r="E9" s="132">
        <v>1860884.16</v>
      </c>
      <c r="F9" s="132"/>
      <c r="G9" s="132"/>
    </row>
    <row r="10" ht="18" customHeight="1" spans="1:7">
      <c r="A10" s="139" t="s">
        <v>104</v>
      </c>
      <c r="B10" s="139" t="s">
        <v>105</v>
      </c>
      <c r="C10" s="132">
        <v>220000</v>
      </c>
      <c r="D10" s="132">
        <v>220000</v>
      </c>
      <c r="E10" s="132">
        <v>220000</v>
      </c>
      <c r="F10" s="132"/>
      <c r="G10" s="132"/>
    </row>
    <row r="11" ht="18" customHeight="1" spans="1:7">
      <c r="A11" s="138" t="s">
        <v>106</v>
      </c>
      <c r="B11" s="138" t="s">
        <v>107</v>
      </c>
      <c r="C11" s="132">
        <v>62088</v>
      </c>
      <c r="D11" s="132"/>
      <c r="E11" s="132"/>
      <c r="F11" s="132"/>
      <c r="G11" s="132">
        <v>62088</v>
      </c>
    </row>
    <row r="12" ht="18" customHeight="1" spans="1:7">
      <c r="A12" s="139" t="s">
        <v>108</v>
      </c>
      <c r="B12" s="139" t="s">
        <v>109</v>
      </c>
      <c r="C12" s="132">
        <v>62088</v>
      </c>
      <c r="D12" s="132"/>
      <c r="E12" s="132"/>
      <c r="F12" s="132"/>
      <c r="G12" s="132">
        <v>62088</v>
      </c>
    </row>
    <row r="13" ht="18" customHeight="1" spans="1:7">
      <c r="A13" s="138" t="s">
        <v>110</v>
      </c>
      <c r="B13" s="138" t="s">
        <v>111</v>
      </c>
      <c r="C13" s="132">
        <v>41920.08</v>
      </c>
      <c r="D13" s="132">
        <v>36720.08</v>
      </c>
      <c r="E13" s="132">
        <v>36720.08</v>
      </c>
      <c r="F13" s="132"/>
      <c r="G13" s="132">
        <v>5200</v>
      </c>
    </row>
    <row r="14" ht="18" customHeight="1" spans="1:7">
      <c r="A14" s="139" t="s">
        <v>112</v>
      </c>
      <c r="B14" s="139" t="s">
        <v>111</v>
      </c>
      <c r="C14" s="132">
        <v>41920.08</v>
      </c>
      <c r="D14" s="132">
        <v>36720.08</v>
      </c>
      <c r="E14" s="132">
        <v>36720.08</v>
      </c>
      <c r="F14" s="132"/>
      <c r="G14" s="132">
        <v>5200</v>
      </c>
    </row>
    <row r="15" ht="18" customHeight="1" spans="1:7">
      <c r="A15" s="27" t="s">
        <v>113</v>
      </c>
      <c r="B15" s="27" t="s">
        <v>114</v>
      </c>
      <c r="C15" s="132">
        <v>1874810.37</v>
      </c>
      <c r="D15" s="132">
        <v>1874810.37</v>
      </c>
      <c r="E15" s="132">
        <v>1874810.37</v>
      </c>
      <c r="F15" s="132"/>
      <c r="G15" s="132"/>
    </row>
    <row r="16" ht="18" customHeight="1" spans="1:7">
      <c r="A16" s="138" t="s">
        <v>115</v>
      </c>
      <c r="B16" s="138" t="s">
        <v>116</v>
      </c>
      <c r="C16" s="132">
        <v>1874810.37</v>
      </c>
      <c r="D16" s="132">
        <v>1874810.37</v>
      </c>
      <c r="E16" s="132">
        <v>1874810.37</v>
      </c>
      <c r="F16" s="132"/>
      <c r="G16" s="132"/>
    </row>
    <row r="17" ht="18" customHeight="1" spans="1:7">
      <c r="A17" s="139" t="s">
        <v>117</v>
      </c>
      <c r="B17" s="139" t="s">
        <v>118</v>
      </c>
      <c r="C17" s="132">
        <v>466435.12</v>
      </c>
      <c r="D17" s="132">
        <v>466435.12</v>
      </c>
      <c r="E17" s="132">
        <v>466435.12</v>
      </c>
      <c r="F17" s="132"/>
      <c r="G17" s="132"/>
    </row>
    <row r="18" ht="18" customHeight="1" spans="1:7">
      <c r="A18" s="139" t="s">
        <v>119</v>
      </c>
      <c r="B18" s="139" t="s">
        <v>120</v>
      </c>
      <c r="C18" s="132">
        <v>529058.9</v>
      </c>
      <c r="D18" s="132">
        <v>529058.9</v>
      </c>
      <c r="E18" s="132">
        <v>529058.9</v>
      </c>
      <c r="F18" s="132"/>
      <c r="G18" s="132"/>
    </row>
    <row r="19" ht="18" customHeight="1" spans="1:7">
      <c r="A19" s="139" t="s">
        <v>121</v>
      </c>
      <c r="B19" s="139" t="s">
        <v>122</v>
      </c>
      <c r="C19" s="132">
        <v>764570.3</v>
      </c>
      <c r="D19" s="132">
        <v>764570.3</v>
      </c>
      <c r="E19" s="132">
        <v>764570.3</v>
      </c>
      <c r="F19" s="132"/>
      <c r="G19" s="132"/>
    </row>
    <row r="20" ht="18" customHeight="1" spans="1:7">
      <c r="A20" s="139" t="s">
        <v>123</v>
      </c>
      <c r="B20" s="139" t="s">
        <v>124</v>
      </c>
      <c r="C20" s="132">
        <v>114746.05</v>
      </c>
      <c r="D20" s="132">
        <v>114746.05</v>
      </c>
      <c r="E20" s="132">
        <v>114746.05</v>
      </c>
      <c r="F20" s="132"/>
      <c r="G20" s="132"/>
    </row>
    <row r="21" ht="18" customHeight="1" spans="1:7">
      <c r="A21" s="27" t="s">
        <v>131</v>
      </c>
      <c r="B21" s="27" t="s">
        <v>132</v>
      </c>
      <c r="C21" s="132">
        <v>19556287</v>
      </c>
      <c r="D21" s="132">
        <v>12940546</v>
      </c>
      <c r="E21" s="132">
        <v>12278346</v>
      </c>
      <c r="F21" s="132">
        <v>662200</v>
      </c>
      <c r="G21" s="132">
        <v>6615741</v>
      </c>
    </row>
    <row r="22" ht="18" customHeight="1" spans="1:7">
      <c r="A22" s="138" t="s">
        <v>133</v>
      </c>
      <c r="B22" s="138" t="s">
        <v>134</v>
      </c>
      <c r="C22" s="132">
        <v>19556287</v>
      </c>
      <c r="D22" s="132">
        <v>12940546</v>
      </c>
      <c r="E22" s="132">
        <v>12278346</v>
      </c>
      <c r="F22" s="132">
        <v>662200</v>
      </c>
      <c r="G22" s="132">
        <v>6615741</v>
      </c>
    </row>
    <row r="23" ht="18" customHeight="1" spans="1:7">
      <c r="A23" s="139" t="s">
        <v>135</v>
      </c>
      <c r="B23" s="139" t="s">
        <v>136</v>
      </c>
      <c r="C23" s="132">
        <v>12940546</v>
      </c>
      <c r="D23" s="132">
        <v>12940546</v>
      </c>
      <c r="E23" s="132">
        <v>12278346</v>
      </c>
      <c r="F23" s="132">
        <v>662200</v>
      </c>
      <c r="G23" s="132"/>
    </row>
    <row r="24" ht="18" customHeight="1" spans="1:7">
      <c r="A24" s="139" t="s">
        <v>137</v>
      </c>
      <c r="B24" s="139" t="s">
        <v>138</v>
      </c>
      <c r="C24" s="132">
        <v>2500000</v>
      </c>
      <c r="D24" s="132"/>
      <c r="E24" s="132"/>
      <c r="F24" s="132"/>
      <c r="G24" s="132">
        <v>2500000</v>
      </c>
    </row>
    <row r="25" ht="18" customHeight="1" spans="1:7">
      <c r="A25" s="139" t="s">
        <v>139</v>
      </c>
      <c r="B25" s="139" t="s">
        <v>140</v>
      </c>
      <c r="C25" s="132">
        <v>104251</v>
      </c>
      <c r="D25" s="132"/>
      <c r="E25" s="132"/>
      <c r="F25" s="132"/>
      <c r="G25" s="132">
        <v>104251</v>
      </c>
    </row>
    <row r="26" ht="18" customHeight="1" spans="1:7">
      <c r="A26" s="139" t="s">
        <v>141</v>
      </c>
      <c r="B26" s="139" t="s">
        <v>142</v>
      </c>
      <c r="C26" s="132">
        <v>50000</v>
      </c>
      <c r="D26" s="132"/>
      <c r="E26" s="132"/>
      <c r="F26" s="132"/>
      <c r="G26" s="132">
        <v>50000</v>
      </c>
    </row>
    <row r="27" ht="18" customHeight="1" spans="1:7">
      <c r="A27" s="139" t="s">
        <v>143</v>
      </c>
      <c r="B27" s="139" t="s">
        <v>144</v>
      </c>
      <c r="C27" s="132">
        <v>3961490</v>
      </c>
      <c r="D27" s="132"/>
      <c r="E27" s="132"/>
      <c r="F27" s="132"/>
      <c r="G27" s="132">
        <v>3961490</v>
      </c>
    </row>
    <row r="28" ht="18" customHeight="1" spans="1:7">
      <c r="A28" s="27" t="s">
        <v>145</v>
      </c>
      <c r="B28" s="27" t="s">
        <v>146</v>
      </c>
      <c r="C28" s="132">
        <v>1453227.12</v>
      </c>
      <c r="D28" s="132">
        <v>1453227.12</v>
      </c>
      <c r="E28" s="132">
        <v>1453227.12</v>
      </c>
      <c r="F28" s="132"/>
      <c r="G28" s="132"/>
    </row>
    <row r="29" ht="18" customHeight="1" spans="1:7">
      <c r="A29" s="138" t="s">
        <v>147</v>
      </c>
      <c r="B29" s="138" t="s">
        <v>148</v>
      </c>
      <c r="C29" s="132">
        <v>1453227.12</v>
      </c>
      <c r="D29" s="132">
        <v>1453227.12</v>
      </c>
      <c r="E29" s="132">
        <v>1453227.12</v>
      </c>
      <c r="F29" s="132"/>
      <c r="G29" s="132"/>
    </row>
    <row r="30" ht="18" customHeight="1" spans="1:7">
      <c r="A30" s="139" t="s">
        <v>149</v>
      </c>
      <c r="B30" s="139" t="s">
        <v>150</v>
      </c>
      <c r="C30" s="132">
        <v>1453227.12</v>
      </c>
      <c r="D30" s="132">
        <v>1453227.12</v>
      </c>
      <c r="E30" s="132">
        <v>1453227.12</v>
      </c>
      <c r="F30" s="132"/>
      <c r="G30" s="132"/>
    </row>
    <row r="31" ht="18" customHeight="1" spans="1:7">
      <c r="A31" s="27" t="s">
        <v>151</v>
      </c>
      <c r="B31" s="27" t="s">
        <v>152</v>
      </c>
      <c r="C31" s="132">
        <v>6096450</v>
      </c>
      <c r="D31" s="132"/>
      <c r="E31" s="132"/>
      <c r="F31" s="132"/>
      <c r="G31" s="132">
        <v>6096450</v>
      </c>
    </row>
    <row r="32" ht="18" customHeight="1" spans="1:7">
      <c r="A32" s="138" t="s">
        <v>153</v>
      </c>
      <c r="B32" s="138" t="s">
        <v>154</v>
      </c>
      <c r="C32" s="132">
        <v>6096450</v>
      </c>
      <c r="D32" s="132"/>
      <c r="E32" s="132"/>
      <c r="F32" s="132"/>
      <c r="G32" s="132">
        <v>6096450</v>
      </c>
    </row>
    <row r="33" ht="18" customHeight="1" spans="1:7">
      <c r="A33" s="139" t="s">
        <v>155</v>
      </c>
      <c r="B33" s="139" t="s">
        <v>156</v>
      </c>
      <c r="C33" s="132">
        <v>6096450</v>
      </c>
      <c r="D33" s="132"/>
      <c r="E33" s="132"/>
      <c r="F33" s="132"/>
      <c r="G33" s="132">
        <v>6096450</v>
      </c>
    </row>
    <row r="34" ht="18" customHeight="1" spans="1:7">
      <c r="A34" s="77" t="s">
        <v>195</v>
      </c>
      <c r="B34" s="168" t="s">
        <v>195</v>
      </c>
      <c r="C34" s="132">
        <v>31165666.73</v>
      </c>
      <c r="D34" s="132">
        <v>18386187.73</v>
      </c>
      <c r="E34" s="132">
        <v>17723987.73</v>
      </c>
      <c r="F34" s="132">
        <v>662200</v>
      </c>
      <c r="G34" s="132">
        <v>12779479</v>
      </c>
    </row>
  </sheetData>
  <mergeCells count="6">
    <mergeCell ref="A2:G2"/>
    <mergeCell ref="A4:B4"/>
    <mergeCell ref="D4:F4"/>
    <mergeCell ref="A34:B3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E19" sqref="E19"/>
    </sheetView>
  </sheetViews>
  <sheetFormatPr defaultColWidth="9.125" defaultRowHeight="14.25" customHeight="1" outlineLevelRow="6" outlineLevelCol="5"/>
  <cols>
    <col min="1" max="6" width="24.625" customWidth="1"/>
  </cols>
  <sheetData>
    <row r="1" customHeight="1" spans="1:6">
      <c r="A1" s="43"/>
      <c r="B1" s="43"/>
      <c r="C1" s="43"/>
      <c r="D1" s="43"/>
      <c r="E1" s="42"/>
      <c r="F1" s="163" t="s">
        <v>196</v>
      </c>
    </row>
    <row r="2" ht="41.25" customHeight="1" spans="1:6">
      <c r="A2" s="160" t="str">
        <f>"2026"&amp;"年一般公共预算“三公”经费支出预算表"</f>
        <v>2026年一般公共预算“三公”经费支出预算表</v>
      </c>
      <c r="B2" s="43"/>
      <c r="C2" s="43"/>
      <c r="D2" s="43"/>
      <c r="E2" s="42"/>
      <c r="F2" s="43"/>
    </row>
    <row r="3" customHeight="1" spans="1:6">
      <c r="A3" s="109" t="str">
        <f>"单位名称："&amp;"禄劝彝族苗族自治县自然资源局"</f>
        <v>单位名称：禄劝彝族苗族自治县自然资源局</v>
      </c>
      <c r="B3" s="161"/>
      <c r="D3" s="43"/>
      <c r="E3" s="42"/>
      <c r="F3" s="63" t="s">
        <v>1</v>
      </c>
    </row>
    <row r="4" ht="27" customHeight="1" spans="1:6">
      <c r="A4" s="47" t="s">
        <v>197</v>
      </c>
      <c r="B4" s="47" t="s">
        <v>198</v>
      </c>
      <c r="C4" s="49" t="s">
        <v>199</v>
      </c>
      <c r="D4" s="47"/>
      <c r="E4" s="48"/>
      <c r="F4" s="47" t="s">
        <v>200</v>
      </c>
    </row>
    <row r="5" ht="28.5" customHeight="1" spans="1:6">
      <c r="A5" s="162"/>
      <c r="B5" s="51"/>
      <c r="C5" s="48" t="s">
        <v>57</v>
      </c>
      <c r="D5" s="48" t="s">
        <v>201</v>
      </c>
      <c r="E5" s="48" t="s">
        <v>202</v>
      </c>
      <c r="F5" s="50"/>
    </row>
    <row r="6" ht="17.25" customHeight="1" spans="1:6">
      <c r="A6" s="59" t="s">
        <v>83</v>
      </c>
      <c r="B6" s="59" t="s">
        <v>84</v>
      </c>
      <c r="C6" s="59" t="s">
        <v>85</v>
      </c>
      <c r="D6" s="59" t="s">
        <v>86</v>
      </c>
      <c r="E6" s="59" t="s">
        <v>87</v>
      </c>
      <c r="F6" s="59" t="s">
        <v>88</v>
      </c>
    </row>
    <row r="7" ht="17.25" customHeight="1" spans="1:6">
      <c r="A7" s="78">
        <v>6000</v>
      </c>
      <c r="B7" s="78"/>
      <c r="C7" s="132">
        <v>6000</v>
      </c>
      <c r="D7" s="132"/>
      <c r="E7" s="132">
        <v>6000</v>
      </c>
      <c r="F7" s="7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0"/>
  <sheetViews>
    <sheetView showZeros="0" topLeftCell="K1" workbookViewId="0">
      <selection activeCell="O16" sqref="O16"/>
    </sheetView>
  </sheetViews>
  <sheetFormatPr defaultColWidth="8" defaultRowHeight="14.25" customHeight="1"/>
  <cols>
    <col min="1" max="2" width="28.75" customWidth="1"/>
    <col min="3" max="3" width="18.125" customWidth="1"/>
    <col min="4" max="4" width="27.375" customWidth="1"/>
    <col min="5" max="5" width="8.875" customWidth="1"/>
    <col min="6" max="6" width="15.375" customWidth="1"/>
    <col min="7" max="7" width="9" customWidth="1"/>
    <col min="8" max="8" width="20.125" customWidth="1"/>
    <col min="9" max="13" width="16.375" style="67" customWidth="1"/>
    <col min="14" max="24" width="16.375" customWidth="1"/>
  </cols>
  <sheetData>
    <row r="1" ht="13.5" customHeight="1" spans="2:24">
      <c r="B1" s="140"/>
      <c r="C1" s="146"/>
      <c r="E1" s="151"/>
      <c r="F1" s="151"/>
      <c r="G1" s="151"/>
      <c r="H1" s="151"/>
      <c r="I1" s="153"/>
      <c r="J1" s="153"/>
      <c r="K1" s="153"/>
      <c r="L1" s="153"/>
      <c r="M1" s="153"/>
      <c r="N1" s="84"/>
      <c r="R1" s="84"/>
      <c r="V1" s="146"/>
      <c r="X1" s="18" t="s">
        <v>203</v>
      </c>
    </row>
    <row r="2" ht="45.75" customHeight="1" spans="1:24">
      <c r="A2" s="68" t="str">
        <f>"2026"&amp;"年部门基本支出预算表"</f>
        <v>2026年部门基本支出预算表</v>
      </c>
      <c r="B2" s="2"/>
      <c r="C2" s="68"/>
      <c r="D2" s="68"/>
      <c r="E2" s="68"/>
      <c r="F2" s="68"/>
      <c r="G2" s="68"/>
      <c r="H2" s="68"/>
      <c r="I2" s="68"/>
      <c r="J2" s="68"/>
      <c r="K2" s="68"/>
      <c r="L2" s="68"/>
      <c r="M2" s="68"/>
      <c r="N2" s="68"/>
      <c r="O2" s="2"/>
      <c r="P2" s="2"/>
      <c r="Q2" s="2"/>
      <c r="R2" s="68"/>
      <c r="S2" s="68"/>
      <c r="T2" s="68"/>
      <c r="U2" s="68"/>
      <c r="V2" s="68"/>
      <c r="W2" s="68"/>
      <c r="X2" s="68"/>
    </row>
    <row r="3" ht="18.75" customHeight="1" spans="1:24">
      <c r="A3" s="3" t="str">
        <f>"单位名称："&amp;"禄劝彝族苗族自治县自然资源局"</f>
        <v>单位名称：禄劝彝族苗族自治县自然资源局</v>
      </c>
      <c r="B3" s="4"/>
      <c r="C3" s="147"/>
      <c r="D3" s="147"/>
      <c r="E3" s="147"/>
      <c r="F3" s="147"/>
      <c r="G3" s="147"/>
      <c r="H3" s="147"/>
      <c r="I3" s="154"/>
      <c r="J3" s="154"/>
      <c r="K3" s="154"/>
      <c r="L3" s="154"/>
      <c r="M3" s="154"/>
      <c r="N3" s="85"/>
      <c r="O3" s="19"/>
      <c r="P3" s="19"/>
      <c r="Q3" s="19"/>
      <c r="R3" s="85"/>
      <c r="V3" s="146"/>
      <c r="X3" s="18" t="s">
        <v>1</v>
      </c>
    </row>
    <row r="4" ht="18" customHeight="1" spans="1:24">
      <c r="A4" s="5" t="s">
        <v>204</v>
      </c>
      <c r="B4" s="5" t="s">
        <v>205</v>
      </c>
      <c r="C4" s="5" t="s">
        <v>206</v>
      </c>
      <c r="D4" s="5" t="s">
        <v>207</v>
      </c>
      <c r="E4" s="5" t="s">
        <v>208</v>
      </c>
      <c r="F4" s="5" t="s">
        <v>209</v>
      </c>
      <c r="G4" s="5" t="s">
        <v>210</v>
      </c>
      <c r="H4" s="5" t="s">
        <v>211</v>
      </c>
      <c r="I4" s="155" t="s">
        <v>212</v>
      </c>
      <c r="J4" s="81" t="s">
        <v>212</v>
      </c>
      <c r="K4" s="81"/>
      <c r="L4" s="81"/>
      <c r="M4" s="81"/>
      <c r="N4" s="81"/>
      <c r="O4" s="22"/>
      <c r="P4" s="22"/>
      <c r="Q4" s="22"/>
      <c r="R4" s="103" t="s">
        <v>61</v>
      </c>
      <c r="S4" s="81" t="s">
        <v>62</v>
      </c>
      <c r="T4" s="81"/>
      <c r="U4" s="81"/>
      <c r="V4" s="81"/>
      <c r="W4" s="81"/>
      <c r="X4" s="82"/>
    </row>
    <row r="5" ht="18" customHeight="1" spans="1:24">
      <c r="A5" s="7"/>
      <c r="B5" s="33"/>
      <c r="C5" s="128"/>
      <c r="D5" s="7"/>
      <c r="E5" s="7"/>
      <c r="F5" s="7"/>
      <c r="G5" s="7"/>
      <c r="H5" s="7"/>
      <c r="I5" s="126" t="s">
        <v>213</v>
      </c>
      <c r="J5" s="155" t="s">
        <v>58</v>
      </c>
      <c r="K5" s="81"/>
      <c r="L5" s="81"/>
      <c r="M5" s="81"/>
      <c r="N5" s="82"/>
      <c r="O5" s="21" t="s">
        <v>214</v>
      </c>
      <c r="P5" s="22"/>
      <c r="Q5" s="23"/>
      <c r="R5" s="5" t="s">
        <v>61</v>
      </c>
      <c r="S5" s="155" t="s">
        <v>62</v>
      </c>
      <c r="T5" s="103" t="s">
        <v>64</v>
      </c>
      <c r="U5" s="81" t="s">
        <v>62</v>
      </c>
      <c r="V5" s="103" t="s">
        <v>66</v>
      </c>
      <c r="W5" s="103" t="s">
        <v>67</v>
      </c>
      <c r="X5" s="159" t="s">
        <v>68</v>
      </c>
    </row>
    <row r="6" ht="19.5" customHeight="1" spans="1:24">
      <c r="A6" s="33"/>
      <c r="B6" s="33"/>
      <c r="C6" s="33"/>
      <c r="D6" s="33"/>
      <c r="E6" s="33"/>
      <c r="F6" s="33"/>
      <c r="G6" s="33"/>
      <c r="H6" s="33"/>
      <c r="I6" s="33"/>
      <c r="J6" s="156" t="s">
        <v>215</v>
      </c>
      <c r="K6" s="5" t="s">
        <v>216</v>
      </c>
      <c r="L6" s="5" t="s">
        <v>217</v>
      </c>
      <c r="M6" s="5" t="s">
        <v>218</v>
      </c>
      <c r="N6" s="5" t="s">
        <v>219</v>
      </c>
      <c r="O6" s="5" t="s">
        <v>58</v>
      </c>
      <c r="P6" s="5" t="s">
        <v>59</v>
      </c>
      <c r="Q6" s="5" t="s">
        <v>60</v>
      </c>
      <c r="R6" s="33"/>
      <c r="S6" s="5" t="s">
        <v>57</v>
      </c>
      <c r="T6" s="5" t="s">
        <v>64</v>
      </c>
      <c r="U6" s="5" t="s">
        <v>220</v>
      </c>
      <c r="V6" s="5" t="s">
        <v>66</v>
      </c>
      <c r="W6" s="5" t="s">
        <v>67</v>
      </c>
      <c r="X6" s="5" t="s">
        <v>68</v>
      </c>
    </row>
    <row r="7" ht="37.5" customHeight="1" spans="1:24">
      <c r="A7" s="148"/>
      <c r="B7" s="25"/>
      <c r="C7" s="148"/>
      <c r="D7" s="148"/>
      <c r="E7" s="148"/>
      <c r="F7" s="148"/>
      <c r="G7" s="148"/>
      <c r="H7" s="148"/>
      <c r="I7" s="148"/>
      <c r="J7" s="157" t="s">
        <v>57</v>
      </c>
      <c r="K7" s="9" t="s">
        <v>221</v>
      </c>
      <c r="L7" s="9" t="s">
        <v>217</v>
      </c>
      <c r="M7" s="9" t="s">
        <v>218</v>
      </c>
      <c r="N7" s="9" t="s">
        <v>219</v>
      </c>
      <c r="O7" s="9" t="s">
        <v>217</v>
      </c>
      <c r="P7" s="9" t="s">
        <v>218</v>
      </c>
      <c r="Q7" s="9" t="s">
        <v>219</v>
      </c>
      <c r="R7" s="9" t="s">
        <v>61</v>
      </c>
      <c r="S7" s="9" t="s">
        <v>57</v>
      </c>
      <c r="T7" s="9" t="s">
        <v>64</v>
      </c>
      <c r="U7" s="9" t="s">
        <v>220</v>
      </c>
      <c r="V7" s="9" t="s">
        <v>66</v>
      </c>
      <c r="W7" s="9" t="s">
        <v>67</v>
      </c>
      <c r="X7" s="9"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9" t="s">
        <v>70</v>
      </c>
      <c r="B9" s="149" t="s">
        <v>70</v>
      </c>
      <c r="C9" s="149" t="s">
        <v>222</v>
      </c>
      <c r="D9" s="149" t="s">
        <v>223</v>
      </c>
      <c r="E9" s="149" t="s">
        <v>135</v>
      </c>
      <c r="F9" s="149" t="s">
        <v>136</v>
      </c>
      <c r="G9" s="149" t="s">
        <v>224</v>
      </c>
      <c r="H9" s="149" t="s">
        <v>225</v>
      </c>
      <c r="I9" s="132">
        <v>1945008</v>
      </c>
      <c r="J9" s="132">
        <v>1945008</v>
      </c>
      <c r="K9" s="132"/>
      <c r="L9" s="132"/>
      <c r="M9" s="132">
        <v>1945008</v>
      </c>
      <c r="N9" s="78"/>
      <c r="O9" s="78"/>
      <c r="P9" s="78"/>
      <c r="Q9" s="78"/>
      <c r="R9" s="78"/>
      <c r="S9" s="78"/>
      <c r="T9" s="78"/>
      <c r="U9" s="78"/>
      <c r="V9" s="78"/>
      <c r="W9" s="78"/>
      <c r="X9" s="78"/>
    </row>
    <row r="10" ht="20.25" customHeight="1" spans="1:24">
      <c r="A10" s="149" t="s">
        <v>70</v>
      </c>
      <c r="B10" s="149" t="s">
        <v>70</v>
      </c>
      <c r="C10" s="149" t="s">
        <v>226</v>
      </c>
      <c r="D10" s="149" t="s">
        <v>227</v>
      </c>
      <c r="E10" s="149" t="s">
        <v>135</v>
      </c>
      <c r="F10" s="149" t="s">
        <v>136</v>
      </c>
      <c r="G10" s="149" t="s">
        <v>224</v>
      </c>
      <c r="H10" s="149" t="s">
        <v>225</v>
      </c>
      <c r="I10" s="132">
        <v>2880360</v>
      </c>
      <c r="J10" s="132">
        <v>2880360</v>
      </c>
      <c r="K10" s="158"/>
      <c r="L10" s="158"/>
      <c r="M10" s="132">
        <v>2880360</v>
      </c>
      <c r="N10" s="14"/>
      <c r="O10" s="78"/>
      <c r="P10" s="78"/>
      <c r="Q10" s="78"/>
      <c r="R10" s="78"/>
      <c r="S10" s="78"/>
      <c r="T10" s="78"/>
      <c r="U10" s="78"/>
      <c r="V10" s="78"/>
      <c r="W10" s="78"/>
      <c r="X10" s="78"/>
    </row>
    <row r="11" ht="20.25" customHeight="1" spans="1:24">
      <c r="A11" s="149" t="s">
        <v>70</v>
      </c>
      <c r="B11" s="149" t="s">
        <v>70</v>
      </c>
      <c r="C11" s="149" t="s">
        <v>228</v>
      </c>
      <c r="D11" s="149" t="s">
        <v>150</v>
      </c>
      <c r="E11" s="149" t="s">
        <v>149</v>
      </c>
      <c r="F11" s="149" t="s">
        <v>150</v>
      </c>
      <c r="G11" s="149" t="s">
        <v>229</v>
      </c>
      <c r="H11" s="149" t="s">
        <v>150</v>
      </c>
      <c r="I11" s="132">
        <v>766761.84</v>
      </c>
      <c r="J11" s="132">
        <v>766761.84</v>
      </c>
      <c r="K11" s="158"/>
      <c r="L11" s="158"/>
      <c r="M11" s="132">
        <v>766761.84</v>
      </c>
      <c r="N11" s="14"/>
      <c r="O11" s="78"/>
      <c r="P11" s="78"/>
      <c r="Q11" s="78"/>
      <c r="R11" s="78"/>
      <c r="S11" s="78"/>
      <c r="T11" s="78"/>
      <c r="U11" s="78"/>
      <c r="V11" s="78"/>
      <c r="W11" s="78"/>
      <c r="X11" s="78"/>
    </row>
    <row r="12" ht="20.25" customHeight="1" spans="1:24">
      <c r="A12" s="149" t="s">
        <v>70</v>
      </c>
      <c r="B12" s="149" t="s">
        <v>70</v>
      </c>
      <c r="C12" s="149" t="s">
        <v>228</v>
      </c>
      <c r="D12" s="149" t="s">
        <v>150</v>
      </c>
      <c r="E12" s="149" t="s">
        <v>149</v>
      </c>
      <c r="F12" s="149" t="s">
        <v>150</v>
      </c>
      <c r="G12" s="149" t="s">
        <v>229</v>
      </c>
      <c r="H12" s="149" t="s">
        <v>150</v>
      </c>
      <c r="I12" s="132">
        <v>686465.28</v>
      </c>
      <c r="J12" s="132">
        <v>686465.28</v>
      </c>
      <c r="K12" s="158"/>
      <c r="L12" s="158"/>
      <c r="M12" s="132">
        <v>686465.28</v>
      </c>
      <c r="N12" s="14"/>
      <c r="O12" s="78"/>
      <c r="P12" s="78"/>
      <c r="Q12" s="78"/>
      <c r="R12" s="78"/>
      <c r="S12" s="78"/>
      <c r="T12" s="78"/>
      <c r="U12" s="78"/>
      <c r="V12" s="78"/>
      <c r="W12" s="78"/>
      <c r="X12" s="78"/>
    </row>
    <row r="13" ht="20.25" customHeight="1" spans="1:24">
      <c r="A13" s="149" t="s">
        <v>70</v>
      </c>
      <c r="B13" s="149" t="s">
        <v>70</v>
      </c>
      <c r="C13" s="149" t="s">
        <v>230</v>
      </c>
      <c r="D13" s="149" t="s">
        <v>231</v>
      </c>
      <c r="E13" s="149" t="s">
        <v>135</v>
      </c>
      <c r="F13" s="149" t="s">
        <v>136</v>
      </c>
      <c r="G13" s="149" t="s">
        <v>232</v>
      </c>
      <c r="H13" s="149" t="s">
        <v>233</v>
      </c>
      <c r="I13" s="132">
        <v>6000</v>
      </c>
      <c r="J13" s="132">
        <v>6000</v>
      </c>
      <c r="K13" s="158"/>
      <c r="L13" s="158"/>
      <c r="M13" s="132">
        <v>6000</v>
      </c>
      <c r="N13" s="14"/>
      <c r="O13" s="78"/>
      <c r="P13" s="78"/>
      <c r="Q13" s="78"/>
      <c r="R13" s="78"/>
      <c r="S13" s="78"/>
      <c r="T13" s="78"/>
      <c r="U13" s="78"/>
      <c r="V13" s="78"/>
      <c r="W13" s="78"/>
      <c r="X13" s="78"/>
    </row>
    <row r="14" ht="20.25" customHeight="1" spans="1:24">
      <c r="A14" s="149" t="s">
        <v>70</v>
      </c>
      <c r="B14" s="149" t="s">
        <v>70</v>
      </c>
      <c r="C14" s="149" t="s">
        <v>234</v>
      </c>
      <c r="D14" s="149" t="s">
        <v>235</v>
      </c>
      <c r="E14" s="149" t="s">
        <v>135</v>
      </c>
      <c r="F14" s="149" t="s">
        <v>136</v>
      </c>
      <c r="G14" s="149" t="s">
        <v>236</v>
      </c>
      <c r="H14" s="149" t="s">
        <v>237</v>
      </c>
      <c r="I14" s="132">
        <v>401400</v>
      </c>
      <c r="J14" s="132">
        <v>401400</v>
      </c>
      <c r="K14" s="158"/>
      <c r="L14" s="158"/>
      <c r="M14" s="132">
        <v>401400</v>
      </c>
      <c r="N14" s="14"/>
      <c r="O14" s="78"/>
      <c r="P14" s="78"/>
      <c r="Q14" s="78"/>
      <c r="R14" s="78"/>
      <c r="S14" s="78"/>
      <c r="T14" s="78"/>
      <c r="U14" s="78"/>
      <c r="V14" s="78"/>
      <c r="W14" s="78"/>
      <c r="X14" s="78"/>
    </row>
    <row r="15" ht="20.25" customHeight="1" spans="1:24">
      <c r="A15" s="149" t="s">
        <v>70</v>
      </c>
      <c r="B15" s="149" t="s">
        <v>70</v>
      </c>
      <c r="C15" s="149" t="s">
        <v>238</v>
      </c>
      <c r="D15" s="149" t="s">
        <v>239</v>
      </c>
      <c r="E15" s="149" t="s">
        <v>135</v>
      </c>
      <c r="F15" s="149" t="s">
        <v>136</v>
      </c>
      <c r="G15" s="149" t="s">
        <v>240</v>
      </c>
      <c r="H15" s="149" t="s">
        <v>239</v>
      </c>
      <c r="I15" s="132">
        <v>27000</v>
      </c>
      <c r="J15" s="132">
        <v>27000</v>
      </c>
      <c r="K15" s="158"/>
      <c r="L15" s="158"/>
      <c r="M15" s="132">
        <v>27000</v>
      </c>
      <c r="N15" s="14"/>
      <c r="O15" s="78"/>
      <c r="P15" s="78"/>
      <c r="Q15" s="78"/>
      <c r="R15" s="78"/>
      <c r="S15" s="78"/>
      <c r="T15" s="78"/>
      <c r="U15" s="78"/>
      <c r="V15" s="78"/>
      <c r="W15" s="78"/>
      <c r="X15" s="78"/>
    </row>
    <row r="16" ht="20.25" customHeight="1" spans="1:24">
      <c r="A16" s="149" t="s">
        <v>70</v>
      </c>
      <c r="B16" s="149" t="s">
        <v>70</v>
      </c>
      <c r="C16" s="149" t="s">
        <v>238</v>
      </c>
      <c r="D16" s="149" t="s">
        <v>239</v>
      </c>
      <c r="E16" s="149" t="s">
        <v>135</v>
      </c>
      <c r="F16" s="149" t="s">
        <v>136</v>
      </c>
      <c r="G16" s="149" t="s">
        <v>240</v>
      </c>
      <c r="H16" s="149" t="s">
        <v>239</v>
      </c>
      <c r="I16" s="132">
        <v>31800</v>
      </c>
      <c r="J16" s="132">
        <v>31800</v>
      </c>
      <c r="K16" s="158"/>
      <c r="L16" s="158"/>
      <c r="M16" s="132">
        <v>31800</v>
      </c>
      <c r="N16" s="14"/>
      <c r="O16" s="78"/>
      <c r="P16" s="78"/>
      <c r="Q16" s="78"/>
      <c r="R16" s="78"/>
      <c r="S16" s="78"/>
      <c r="T16" s="78"/>
      <c r="U16" s="78"/>
      <c r="V16" s="78"/>
      <c r="W16" s="78"/>
      <c r="X16" s="78"/>
    </row>
    <row r="17" ht="20.25" customHeight="1" spans="1:24">
      <c r="A17" s="149" t="s">
        <v>70</v>
      </c>
      <c r="B17" s="149" t="s">
        <v>70</v>
      </c>
      <c r="C17" s="149" t="s">
        <v>241</v>
      </c>
      <c r="D17" s="149" t="s">
        <v>242</v>
      </c>
      <c r="E17" s="149" t="s">
        <v>135</v>
      </c>
      <c r="F17" s="149" t="s">
        <v>136</v>
      </c>
      <c r="G17" s="149" t="s">
        <v>243</v>
      </c>
      <c r="H17" s="149" t="s">
        <v>244</v>
      </c>
      <c r="I17" s="132">
        <v>12000</v>
      </c>
      <c r="J17" s="132">
        <v>12000</v>
      </c>
      <c r="K17" s="158"/>
      <c r="L17" s="158"/>
      <c r="M17" s="132">
        <v>12000</v>
      </c>
      <c r="N17" s="14"/>
      <c r="O17" s="78"/>
      <c r="P17" s="78"/>
      <c r="Q17" s="78"/>
      <c r="R17" s="78"/>
      <c r="S17" s="78"/>
      <c r="T17" s="78"/>
      <c r="U17" s="78"/>
      <c r="V17" s="78"/>
      <c r="W17" s="78"/>
      <c r="X17" s="78"/>
    </row>
    <row r="18" ht="20.25" customHeight="1" spans="1:24">
      <c r="A18" s="149" t="s">
        <v>70</v>
      </c>
      <c r="B18" s="149" t="s">
        <v>70</v>
      </c>
      <c r="C18" s="149" t="s">
        <v>241</v>
      </c>
      <c r="D18" s="149" t="s">
        <v>242</v>
      </c>
      <c r="E18" s="149" t="s">
        <v>135</v>
      </c>
      <c r="F18" s="149" t="s">
        <v>136</v>
      </c>
      <c r="G18" s="149" t="s">
        <v>243</v>
      </c>
      <c r="H18" s="149" t="s">
        <v>244</v>
      </c>
      <c r="I18" s="132">
        <v>106000</v>
      </c>
      <c r="J18" s="132">
        <v>106000</v>
      </c>
      <c r="K18" s="158"/>
      <c r="L18" s="158"/>
      <c r="M18" s="132">
        <v>106000</v>
      </c>
      <c r="N18" s="14"/>
      <c r="O18" s="78"/>
      <c r="P18" s="78"/>
      <c r="Q18" s="78"/>
      <c r="R18" s="78"/>
      <c r="S18" s="78"/>
      <c r="T18" s="78"/>
      <c r="U18" s="78"/>
      <c r="V18" s="78"/>
      <c r="W18" s="78"/>
      <c r="X18" s="78"/>
    </row>
    <row r="19" ht="20.25" customHeight="1" spans="1:24">
      <c r="A19" s="149" t="s">
        <v>70</v>
      </c>
      <c r="B19" s="149" t="s">
        <v>70</v>
      </c>
      <c r="C19" s="149" t="s">
        <v>241</v>
      </c>
      <c r="D19" s="149" t="s">
        <v>242</v>
      </c>
      <c r="E19" s="149" t="s">
        <v>135</v>
      </c>
      <c r="F19" s="149" t="s">
        <v>136</v>
      </c>
      <c r="G19" s="149" t="s">
        <v>245</v>
      </c>
      <c r="H19" s="149" t="s">
        <v>246</v>
      </c>
      <c r="I19" s="132">
        <v>3000</v>
      </c>
      <c r="J19" s="132">
        <v>3000</v>
      </c>
      <c r="K19" s="158"/>
      <c r="L19" s="158"/>
      <c r="M19" s="132">
        <v>3000</v>
      </c>
      <c r="N19" s="14"/>
      <c r="O19" s="78"/>
      <c r="P19" s="78"/>
      <c r="Q19" s="78"/>
      <c r="R19" s="78"/>
      <c r="S19" s="78"/>
      <c r="T19" s="78"/>
      <c r="U19" s="78"/>
      <c r="V19" s="78"/>
      <c r="W19" s="78"/>
      <c r="X19" s="78"/>
    </row>
    <row r="20" ht="20.25" customHeight="1" spans="1:24">
      <c r="A20" s="149" t="s">
        <v>70</v>
      </c>
      <c r="B20" s="149" t="s">
        <v>70</v>
      </c>
      <c r="C20" s="149" t="s">
        <v>241</v>
      </c>
      <c r="D20" s="149" t="s">
        <v>242</v>
      </c>
      <c r="E20" s="149" t="s">
        <v>135</v>
      </c>
      <c r="F20" s="149" t="s">
        <v>136</v>
      </c>
      <c r="G20" s="149" t="s">
        <v>247</v>
      </c>
      <c r="H20" s="149" t="s">
        <v>248</v>
      </c>
      <c r="I20" s="132">
        <v>25000</v>
      </c>
      <c r="J20" s="132">
        <v>25000</v>
      </c>
      <c r="K20" s="158"/>
      <c r="L20" s="158"/>
      <c r="M20" s="132">
        <v>25000</v>
      </c>
      <c r="N20" s="14"/>
      <c r="O20" s="78"/>
      <c r="P20" s="78"/>
      <c r="Q20" s="78"/>
      <c r="R20" s="78"/>
      <c r="S20" s="78"/>
      <c r="T20" s="78"/>
      <c r="U20" s="78"/>
      <c r="V20" s="78"/>
      <c r="W20" s="78"/>
      <c r="X20" s="78"/>
    </row>
    <row r="21" ht="20.25" customHeight="1" spans="1:24">
      <c r="A21" s="149" t="s">
        <v>70</v>
      </c>
      <c r="B21" s="149" t="s">
        <v>70</v>
      </c>
      <c r="C21" s="149" t="s">
        <v>241</v>
      </c>
      <c r="D21" s="149" t="s">
        <v>242</v>
      </c>
      <c r="E21" s="149" t="s">
        <v>135</v>
      </c>
      <c r="F21" s="149" t="s">
        <v>136</v>
      </c>
      <c r="G21" s="149" t="s">
        <v>249</v>
      </c>
      <c r="H21" s="149" t="s">
        <v>250</v>
      </c>
      <c r="I21" s="132">
        <v>50000</v>
      </c>
      <c r="J21" s="132">
        <v>50000</v>
      </c>
      <c r="K21" s="158"/>
      <c r="L21" s="158"/>
      <c r="M21" s="132">
        <v>50000</v>
      </c>
      <c r="N21" s="14"/>
      <c r="O21" s="78"/>
      <c r="P21" s="78"/>
      <c r="Q21" s="78"/>
      <c r="R21" s="78"/>
      <c r="S21" s="78"/>
      <c r="T21" s="78"/>
      <c r="U21" s="78"/>
      <c r="V21" s="78"/>
      <c r="W21" s="78"/>
      <c r="X21" s="78"/>
    </row>
    <row r="22" ht="20.25" customHeight="1" spans="1:24">
      <c r="A22" s="149" t="s">
        <v>70</v>
      </c>
      <c r="B22" s="149" t="s">
        <v>70</v>
      </c>
      <c r="C22" s="149" t="s">
        <v>251</v>
      </c>
      <c r="D22" s="149" t="s">
        <v>252</v>
      </c>
      <c r="E22" s="149" t="s">
        <v>135</v>
      </c>
      <c r="F22" s="149" t="s">
        <v>136</v>
      </c>
      <c r="G22" s="149" t="s">
        <v>253</v>
      </c>
      <c r="H22" s="149" t="s">
        <v>254</v>
      </c>
      <c r="I22" s="132">
        <v>696120</v>
      </c>
      <c r="J22" s="132">
        <v>696120</v>
      </c>
      <c r="K22" s="158"/>
      <c r="L22" s="158"/>
      <c r="M22" s="132">
        <v>696120</v>
      </c>
      <c r="N22" s="14"/>
      <c r="O22" s="78"/>
      <c r="P22" s="78"/>
      <c r="Q22" s="78"/>
      <c r="R22" s="78"/>
      <c r="S22" s="78"/>
      <c r="T22" s="78"/>
      <c r="U22" s="78"/>
      <c r="V22" s="78"/>
      <c r="W22" s="78"/>
      <c r="X22" s="78"/>
    </row>
    <row r="23" ht="20.25" customHeight="1" spans="1:24">
      <c r="A23" s="149" t="s">
        <v>70</v>
      </c>
      <c r="B23" s="149" t="s">
        <v>70</v>
      </c>
      <c r="C23" s="149" t="s">
        <v>255</v>
      </c>
      <c r="D23" s="149" t="s">
        <v>256</v>
      </c>
      <c r="E23" s="149" t="s">
        <v>135</v>
      </c>
      <c r="F23" s="149" t="s">
        <v>136</v>
      </c>
      <c r="G23" s="149" t="s">
        <v>253</v>
      </c>
      <c r="H23" s="149" t="s">
        <v>254</v>
      </c>
      <c r="I23" s="132">
        <v>162084</v>
      </c>
      <c r="J23" s="132">
        <v>162084</v>
      </c>
      <c r="K23" s="158"/>
      <c r="L23" s="158"/>
      <c r="M23" s="132">
        <v>162084</v>
      </c>
      <c r="N23" s="14"/>
      <c r="O23" s="78"/>
      <c r="P23" s="78"/>
      <c r="Q23" s="78"/>
      <c r="R23" s="78"/>
      <c r="S23" s="78"/>
      <c r="T23" s="78"/>
      <c r="U23" s="78"/>
      <c r="V23" s="78"/>
      <c r="W23" s="78"/>
      <c r="X23" s="78"/>
    </row>
    <row r="24" ht="20.25" customHeight="1" spans="1:24">
      <c r="A24" s="149" t="s">
        <v>70</v>
      </c>
      <c r="B24" s="149" t="s">
        <v>70</v>
      </c>
      <c r="C24" s="149" t="s">
        <v>257</v>
      </c>
      <c r="D24" s="149" t="s">
        <v>258</v>
      </c>
      <c r="E24" s="149" t="s">
        <v>135</v>
      </c>
      <c r="F24" s="149" t="s">
        <v>136</v>
      </c>
      <c r="G24" s="149" t="s">
        <v>259</v>
      </c>
      <c r="H24" s="149" t="s">
        <v>260</v>
      </c>
      <c r="I24" s="132">
        <v>168000</v>
      </c>
      <c r="J24" s="132">
        <v>168000</v>
      </c>
      <c r="K24" s="158"/>
      <c r="L24" s="158"/>
      <c r="M24" s="132">
        <v>168000</v>
      </c>
      <c r="N24" s="14"/>
      <c r="O24" s="78"/>
      <c r="P24" s="78"/>
      <c r="Q24" s="78"/>
      <c r="R24" s="78"/>
      <c r="S24" s="78"/>
      <c r="T24" s="78"/>
      <c r="U24" s="78"/>
      <c r="V24" s="78"/>
      <c r="W24" s="78"/>
      <c r="X24" s="78"/>
    </row>
    <row r="25" ht="20.25" customHeight="1" spans="1:24">
      <c r="A25" s="149" t="s">
        <v>70</v>
      </c>
      <c r="B25" s="149" t="s">
        <v>70</v>
      </c>
      <c r="C25" s="149" t="s">
        <v>257</v>
      </c>
      <c r="D25" s="149" t="s">
        <v>258</v>
      </c>
      <c r="E25" s="149" t="s">
        <v>135</v>
      </c>
      <c r="F25" s="149" t="s">
        <v>136</v>
      </c>
      <c r="G25" s="149" t="s">
        <v>259</v>
      </c>
      <c r="H25" s="149" t="s">
        <v>260</v>
      </c>
      <c r="I25" s="132">
        <v>2917332</v>
      </c>
      <c r="J25" s="132">
        <v>2917332</v>
      </c>
      <c r="K25" s="158"/>
      <c r="L25" s="158"/>
      <c r="M25" s="132">
        <v>2917332</v>
      </c>
      <c r="N25" s="14"/>
      <c r="O25" s="78"/>
      <c r="P25" s="78"/>
      <c r="Q25" s="78"/>
      <c r="R25" s="78"/>
      <c r="S25" s="78"/>
      <c r="T25" s="78"/>
      <c r="U25" s="78"/>
      <c r="V25" s="78"/>
      <c r="W25" s="78"/>
      <c r="X25" s="78"/>
    </row>
    <row r="26" ht="20.25" customHeight="1" spans="1:24">
      <c r="A26" s="149" t="s">
        <v>70</v>
      </c>
      <c r="B26" s="149" t="s">
        <v>70</v>
      </c>
      <c r="C26" s="149" t="s">
        <v>261</v>
      </c>
      <c r="D26" s="149" t="s">
        <v>262</v>
      </c>
      <c r="E26" s="149" t="s">
        <v>135</v>
      </c>
      <c r="F26" s="149" t="s">
        <v>136</v>
      </c>
      <c r="G26" s="149" t="s">
        <v>253</v>
      </c>
      <c r="H26" s="149" t="s">
        <v>254</v>
      </c>
      <c r="I26" s="132">
        <v>240030</v>
      </c>
      <c r="J26" s="132">
        <v>240030</v>
      </c>
      <c r="K26" s="158"/>
      <c r="L26" s="158"/>
      <c r="M26" s="132">
        <v>240030</v>
      </c>
      <c r="N26" s="14"/>
      <c r="O26" s="78"/>
      <c r="P26" s="78"/>
      <c r="Q26" s="78"/>
      <c r="R26" s="78"/>
      <c r="S26" s="78"/>
      <c r="T26" s="78"/>
      <c r="U26" s="78"/>
      <c r="V26" s="78"/>
      <c r="W26" s="78"/>
      <c r="X26" s="78"/>
    </row>
    <row r="27" ht="20.25" customHeight="1" spans="1:24">
      <c r="A27" s="149" t="s">
        <v>70</v>
      </c>
      <c r="B27" s="149" t="s">
        <v>70</v>
      </c>
      <c r="C27" s="149" t="s">
        <v>263</v>
      </c>
      <c r="D27" s="149" t="s">
        <v>264</v>
      </c>
      <c r="E27" s="149" t="s">
        <v>123</v>
      </c>
      <c r="F27" s="149" t="s">
        <v>124</v>
      </c>
      <c r="G27" s="149" t="s">
        <v>265</v>
      </c>
      <c r="H27" s="149" t="s">
        <v>266</v>
      </c>
      <c r="I27" s="132">
        <v>10481.69</v>
      </c>
      <c r="J27" s="132">
        <v>10481.69</v>
      </c>
      <c r="K27" s="158"/>
      <c r="L27" s="158"/>
      <c r="M27" s="132">
        <v>10481.69</v>
      </c>
      <c r="N27" s="14"/>
      <c r="O27" s="78"/>
      <c r="P27" s="78"/>
      <c r="Q27" s="78"/>
      <c r="R27" s="78"/>
      <c r="S27" s="78"/>
      <c r="T27" s="78"/>
      <c r="U27" s="78"/>
      <c r="V27" s="78"/>
      <c r="W27" s="78"/>
      <c r="X27" s="78"/>
    </row>
    <row r="28" ht="20.25" customHeight="1" spans="1:24">
      <c r="A28" s="149" t="s">
        <v>70</v>
      </c>
      <c r="B28" s="149" t="s">
        <v>70</v>
      </c>
      <c r="C28" s="149" t="s">
        <v>263</v>
      </c>
      <c r="D28" s="149" t="s">
        <v>264</v>
      </c>
      <c r="E28" s="149" t="s">
        <v>123</v>
      </c>
      <c r="F28" s="149" t="s">
        <v>124</v>
      </c>
      <c r="G28" s="149" t="s">
        <v>265</v>
      </c>
      <c r="H28" s="149" t="s">
        <v>266</v>
      </c>
      <c r="I28" s="132">
        <v>12779.36</v>
      </c>
      <c r="J28" s="132">
        <v>12779.36</v>
      </c>
      <c r="K28" s="158"/>
      <c r="L28" s="158"/>
      <c r="M28" s="132">
        <v>12779.36</v>
      </c>
      <c r="N28" s="14"/>
      <c r="O28" s="78"/>
      <c r="P28" s="78"/>
      <c r="Q28" s="78"/>
      <c r="R28" s="78"/>
      <c r="S28" s="78"/>
      <c r="T28" s="78"/>
      <c r="U28" s="78"/>
      <c r="V28" s="78"/>
      <c r="W28" s="78"/>
      <c r="X28" s="78"/>
    </row>
    <row r="29" ht="20.25" customHeight="1" spans="1:24">
      <c r="A29" s="149" t="s">
        <v>70</v>
      </c>
      <c r="B29" s="149" t="s">
        <v>70</v>
      </c>
      <c r="C29" s="149" t="s">
        <v>267</v>
      </c>
      <c r="D29" s="149" t="s">
        <v>268</v>
      </c>
      <c r="E29" s="149" t="s">
        <v>135</v>
      </c>
      <c r="F29" s="149" t="s">
        <v>136</v>
      </c>
      <c r="G29" s="149" t="s">
        <v>269</v>
      </c>
      <c r="H29" s="149" t="s">
        <v>270</v>
      </c>
      <c r="I29" s="132">
        <v>962760</v>
      </c>
      <c r="J29" s="132">
        <v>962760</v>
      </c>
      <c r="K29" s="158"/>
      <c r="L29" s="158"/>
      <c r="M29" s="132">
        <v>962760</v>
      </c>
      <c r="N29" s="14"/>
      <c r="O29" s="78"/>
      <c r="P29" s="78"/>
      <c r="Q29" s="78"/>
      <c r="R29" s="78"/>
      <c r="S29" s="78"/>
      <c r="T29" s="78"/>
      <c r="U29" s="78"/>
      <c r="V29" s="78"/>
      <c r="W29" s="78"/>
      <c r="X29" s="78"/>
    </row>
    <row r="30" ht="20.25" customHeight="1" spans="1:24">
      <c r="A30" s="149" t="s">
        <v>70</v>
      </c>
      <c r="B30" s="149" t="s">
        <v>70</v>
      </c>
      <c r="C30" s="149" t="s">
        <v>267</v>
      </c>
      <c r="D30" s="149" t="s">
        <v>268</v>
      </c>
      <c r="E30" s="149" t="s">
        <v>135</v>
      </c>
      <c r="F30" s="149" t="s">
        <v>136</v>
      </c>
      <c r="G30" s="149" t="s">
        <v>269</v>
      </c>
      <c r="H30" s="149" t="s">
        <v>270</v>
      </c>
      <c r="I30" s="132">
        <v>522828</v>
      </c>
      <c r="J30" s="132">
        <v>522828</v>
      </c>
      <c r="K30" s="158"/>
      <c r="L30" s="158"/>
      <c r="M30" s="132">
        <v>522828</v>
      </c>
      <c r="N30" s="14"/>
      <c r="O30" s="78"/>
      <c r="P30" s="78"/>
      <c r="Q30" s="78"/>
      <c r="R30" s="78"/>
      <c r="S30" s="78"/>
      <c r="T30" s="78"/>
      <c r="U30" s="78"/>
      <c r="V30" s="78"/>
      <c r="W30" s="78"/>
      <c r="X30" s="78"/>
    </row>
    <row r="31" ht="20.25" customHeight="1" spans="1:24">
      <c r="A31" s="149" t="s">
        <v>70</v>
      </c>
      <c r="B31" s="149" t="s">
        <v>70</v>
      </c>
      <c r="C31" s="149" t="s">
        <v>271</v>
      </c>
      <c r="D31" s="149" t="s">
        <v>272</v>
      </c>
      <c r="E31" s="149" t="s">
        <v>135</v>
      </c>
      <c r="F31" s="149" t="s">
        <v>136</v>
      </c>
      <c r="G31" s="149" t="s">
        <v>259</v>
      </c>
      <c r="H31" s="149" t="s">
        <v>260</v>
      </c>
      <c r="I31" s="132">
        <v>1338624</v>
      </c>
      <c r="J31" s="132">
        <v>1338624</v>
      </c>
      <c r="K31" s="158"/>
      <c r="L31" s="158"/>
      <c r="M31" s="132">
        <v>1338624</v>
      </c>
      <c r="N31" s="14"/>
      <c r="O31" s="78"/>
      <c r="P31" s="78"/>
      <c r="Q31" s="78"/>
      <c r="R31" s="78"/>
      <c r="S31" s="78"/>
      <c r="T31" s="78"/>
      <c r="U31" s="78"/>
      <c r="V31" s="78"/>
      <c r="W31" s="78"/>
      <c r="X31" s="78"/>
    </row>
    <row r="32" ht="20.25" customHeight="1" spans="1:24">
      <c r="A32" s="149" t="s">
        <v>70</v>
      </c>
      <c r="B32" s="149" t="s">
        <v>70</v>
      </c>
      <c r="C32" s="149" t="s">
        <v>273</v>
      </c>
      <c r="D32" s="149" t="s">
        <v>274</v>
      </c>
      <c r="E32" s="149" t="s">
        <v>117</v>
      </c>
      <c r="F32" s="149" t="s">
        <v>118</v>
      </c>
      <c r="G32" s="149" t="s">
        <v>275</v>
      </c>
      <c r="H32" s="149" t="s">
        <v>276</v>
      </c>
      <c r="I32" s="132">
        <v>10481.69</v>
      </c>
      <c r="J32" s="132">
        <v>10481.69</v>
      </c>
      <c r="K32" s="158"/>
      <c r="L32" s="158"/>
      <c r="M32" s="132">
        <v>10481.69</v>
      </c>
      <c r="N32" s="14"/>
      <c r="O32" s="78"/>
      <c r="P32" s="78"/>
      <c r="Q32" s="78"/>
      <c r="R32" s="78"/>
      <c r="S32" s="78"/>
      <c r="T32" s="78"/>
      <c r="U32" s="78"/>
      <c r="V32" s="78"/>
      <c r="W32" s="78"/>
      <c r="X32" s="78"/>
    </row>
    <row r="33" ht="20.25" customHeight="1" spans="1:24">
      <c r="A33" s="149" t="s">
        <v>70</v>
      </c>
      <c r="B33" s="149" t="s">
        <v>70</v>
      </c>
      <c r="C33" s="149" t="s">
        <v>273</v>
      </c>
      <c r="D33" s="149" t="s">
        <v>274</v>
      </c>
      <c r="E33" s="149" t="s">
        <v>117</v>
      </c>
      <c r="F33" s="149" t="s">
        <v>118</v>
      </c>
      <c r="G33" s="149" t="s">
        <v>275</v>
      </c>
      <c r="H33" s="149" t="s">
        <v>276</v>
      </c>
      <c r="I33" s="132">
        <v>408785.83</v>
      </c>
      <c r="J33" s="132">
        <v>408785.83</v>
      </c>
      <c r="K33" s="158"/>
      <c r="L33" s="158"/>
      <c r="M33" s="132">
        <v>408785.83</v>
      </c>
      <c r="N33" s="14"/>
      <c r="O33" s="78"/>
      <c r="P33" s="78"/>
      <c r="Q33" s="78"/>
      <c r="R33" s="78"/>
      <c r="S33" s="78"/>
      <c r="T33" s="78"/>
      <c r="U33" s="78"/>
      <c r="V33" s="78"/>
      <c r="W33" s="78"/>
      <c r="X33" s="78"/>
    </row>
    <row r="34" ht="20.25" customHeight="1" spans="1:24">
      <c r="A34" s="149" t="s">
        <v>70</v>
      </c>
      <c r="B34" s="149" t="s">
        <v>70</v>
      </c>
      <c r="C34" s="149" t="s">
        <v>273</v>
      </c>
      <c r="D34" s="149" t="s">
        <v>274</v>
      </c>
      <c r="E34" s="149" t="s">
        <v>117</v>
      </c>
      <c r="F34" s="149" t="s">
        <v>118</v>
      </c>
      <c r="G34" s="149" t="s">
        <v>275</v>
      </c>
      <c r="H34" s="149" t="s">
        <v>276</v>
      </c>
      <c r="I34" s="132">
        <v>47167.6</v>
      </c>
      <c r="J34" s="132">
        <v>47167.6</v>
      </c>
      <c r="K34" s="158"/>
      <c r="L34" s="158"/>
      <c r="M34" s="132">
        <v>47167.6</v>
      </c>
      <c r="N34" s="14"/>
      <c r="O34" s="78"/>
      <c r="P34" s="78"/>
      <c r="Q34" s="78"/>
      <c r="R34" s="78"/>
      <c r="S34" s="78"/>
      <c r="T34" s="78"/>
      <c r="U34" s="78"/>
      <c r="V34" s="78"/>
      <c r="W34" s="78"/>
      <c r="X34" s="78"/>
    </row>
    <row r="35" ht="20.25" customHeight="1" spans="1:24">
      <c r="A35" s="149" t="s">
        <v>70</v>
      </c>
      <c r="B35" s="149" t="s">
        <v>70</v>
      </c>
      <c r="C35" s="149" t="s">
        <v>273</v>
      </c>
      <c r="D35" s="149" t="s">
        <v>274</v>
      </c>
      <c r="E35" s="149" t="s">
        <v>119</v>
      </c>
      <c r="F35" s="149" t="s">
        <v>120</v>
      </c>
      <c r="G35" s="149" t="s">
        <v>275</v>
      </c>
      <c r="H35" s="149" t="s">
        <v>276</v>
      </c>
      <c r="I35" s="132">
        <v>53500.34</v>
      </c>
      <c r="J35" s="132">
        <v>53500.34</v>
      </c>
      <c r="K35" s="158"/>
      <c r="L35" s="158"/>
      <c r="M35" s="132">
        <v>53500.34</v>
      </c>
      <c r="N35" s="14"/>
      <c r="O35" s="78"/>
      <c r="P35" s="78"/>
      <c r="Q35" s="78"/>
      <c r="R35" s="78"/>
      <c r="S35" s="78"/>
      <c r="T35" s="78"/>
      <c r="U35" s="78"/>
      <c r="V35" s="78"/>
      <c r="W35" s="78"/>
      <c r="X35" s="78"/>
    </row>
    <row r="36" ht="20.25" customHeight="1" spans="1:24">
      <c r="A36" s="149" t="s">
        <v>70</v>
      </c>
      <c r="B36" s="149" t="s">
        <v>70</v>
      </c>
      <c r="C36" s="149" t="s">
        <v>273</v>
      </c>
      <c r="D36" s="149" t="s">
        <v>274</v>
      </c>
      <c r="E36" s="149" t="s">
        <v>119</v>
      </c>
      <c r="F36" s="149" t="s">
        <v>120</v>
      </c>
      <c r="G36" s="149" t="s">
        <v>275</v>
      </c>
      <c r="H36" s="149" t="s">
        <v>276</v>
      </c>
      <c r="I36" s="132">
        <v>463669.6</v>
      </c>
      <c r="J36" s="132">
        <v>463669.6</v>
      </c>
      <c r="K36" s="158"/>
      <c r="L36" s="158"/>
      <c r="M36" s="132">
        <v>463669.6</v>
      </c>
      <c r="N36" s="14"/>
      <c r="O36" s="78"/>
      <c r="P36" s="78"/>
      <c r="Q36" s="78"/>
      <c r="R36" s="78"/>
      <c r="S36" s="78"/>
      <c r="T36" s="78"/>
      <c r="U36" s="78"/>
      <c r="V36" s="78"/>
      <c r="W36" s="78"/>
      <c r="X36" s="78"/>
    </row>
    <row r="37" ht="20.25" customHeight="1" spans="1:24">
      <c r="A37" s="149" t="s">
        <v>70</v>
      </c>
      <c r="B37" s="149" t="s">
        <v>70</v>
      </c>
      <c r="C37" s="149" t="s">
        <v>273</v>
      </c>
      <c r="D37" s="149" t="s">
        <v>274</v>
      </c>
      <c r="E37" s="149" t="s">
        <v>119</v>
      </c>
      <c r="F37" s="149" t="s">
        <v>120</v>
      </c>
      <c r="G37" s="149" t="s">
        <v>275</v>
      </c>
      <c r="H37" s="149" t="s">
        <v>276</v>
      </c>
      <c r="I37" s="132">
        <v>11888.96</v>
      </c>
      <c r="J37" s="132">
        <v>11888.96</v>
      </c>
      <c r="K37" s="158"/>
      <c r="L37" s="158"/>
      <c r="M37" s="132">
        <v>11888.96</v>
      </c>
      <c r="N37" s="14"/>
      <c r="O37" s="78"/>
      <c r="P37" s="78"/>
      <c r="Q37" s="78"/>
      <c r="R37" s="78"/>
      <c r="S37" s="78"/>
      <c r="T37" s="78"/>
      <c r="U37" s="78"/>
      <c r="V37" s="78"/>
      <c r="W37" s="78"/>
      <c r="X37" s="78"/>
    </row>
    <row r="38" ht="20.25" customHeight="1" spans="1:24">
      <c r="A38" s="149" t="s">
        <v>70</v>
      </c>
      <c r="B38" s="149" t="s">
        <v>70</v>
      </c>
      <c r="C38" s="149" t="s">
        <v>273</v>
      </c>
      <c r="D38" s="149" t="s">
        <v>274</v>
      </c>
      <c r="E38" s="149" t="s">
        <v>121</v>
      </c>
      <c r="F38" s="149" t="s">
        <v>122</v>
      </c>
      <c r="G38" s="149" t="s">
        <v>277</v>
      </c>
      <c r="H38" s="149" t="s">
        <v>278</v>
      </c>
      <c r="I38" s="132">
        <v>262042.2</v>
      </c>
      <c r="J38" s="132">
        <v>262042.2</v>
      </c>
      <c r="K38" s="158"/>
      <c r="L38" s="158"/>
      <c r="M38" s="132">
        <v>262042.2</v>
      </c>
      <c r="N38" s="14"/>
      <c r="O38" s="78"/>
      <c r="P38" s="78"/>
      <c r="Q38" s="78"/>
      <c r="R38" s="78"/>
      <c r="S38" s="78"/>
      <c r="T38" s="78"/>
      <c r="U38" s="78"/>
      <c r="V38" s="78"/>
      <c r="W38" s="78"/>
      <c r="X38" s="78"/>
    </row>
    <row r="39" ht="20.25" customHeight="1" spans="1:24">
      <c r="A39" s="149" t="s">
        <v>70</v>
      </c>
      <c r="B39" s="149" t="s">
        <v>70</v>
      </c>
      <c r="C39" s="149" t="s">
        <v>273</v>
      </c>
      <c r="D39" s="149" t="s">
        <v>274</v>
      </c>
      <c r="E39" s="149" t="s">
        <v>121</v>
      </c>
      <c r="F39" s="149" t="s">
        <v>122</v>
      </c>
      <c r="G39" s="149" t="s">
        <v>277</v>
      </c>
      <c r="H39" s="149" t="s">
        <v>278</v>
      </c>
      <c r="I39" s="132">
        <v>297224.1</v>
      </c>
      <c r="J39" s="132">
        <v>297224.1</v>
      </c>
      <c r="K39" s="158"/>
      <c r="L39" s="158"/>
      <c r="M39" s="132">
        <v>297224.1</v>
      </c>
      <c r="N39" s="14"/>
      <c r="O39" s="78"/>
      <c r="P39" s="78"/>
      <c r="Q39" s="78"/>
      <c r="R39" s="78"/>
      <c r="S39" s="78"/>
      <c r="T39" s="78"/>
      <c r="U39" s="78"/>
      <c r="V39" s="78"/>
      <c r="W39" s="78"/>
      <c r="X39" s="78"/>
    </row>
    <row r="40" ht="20.25" customHeight="1" spans="1:24">
      <c r="A40" s="149" t="s">
        <v>70</v>
      </c>
      <c r="B40" s="149" t="s">
        <v>70</v>
      </c>
      <c r="C40" s="149" t="s">
        <v>273</v>
      </c>
      <c r="D40" s="149" t="s">
        <v>274</v>
      </c>
      <c r="E40" s="149" t="s">
        <v>123</v>
      </c>
      <c r="F40" s="149" t="s">
        <v>124</v>
      </c>
      <c r="G40" s="149" t="s">
        <v>265</v>
      </c>
      <c r="H40" s="149" t="s">
        <v>266</v>
      </c>
      <c r="I40" s="132">
        <v>28355</v>
      </c>
      <c r="J40" s="132">
        <v>28355</v>
      </c>
      <c r="K40" s="158"/>
      <c r="L40" s="158"/>
      <c r="M40" s="132">
        <v>28355</v>
      </c>
      <c r="N40" s="14"/>
      <c r="O40" s="78"/>
      <c r="P40" s="78"/>
      <c r="Q40" s="78"/>
      <c r="R40" s="78"/>
      <c r="S40" s="78"/>
      <c r="T40" s="78"/>
      <c r="U40" s="78"/>
      <c r="V40" s="78"/>
      <c r="W40" s="78"/>
      <c r="X40" s="78"/>
    </row>
    <row r="41" ht="20.25" customHeight="1" spans="1:24">
      <c r="A41" s="149" t="s">
        <v>70</v>
      </c>
      <c r="B41" s="149" t="s">
        <v>70</v>
      </c>
      <c r="C41" s="149" t="s">
        <v>273</v>
      </c>
      <c r="D41" s="149" t="s">
        <v>274</v>
      </c>
      <c r="E41" s="149" t="s">
        <v>123</v>
      </c>
      <c r="F41" s="149" t="s">
        <v>124</v>
      </c>
      <c r="G41" s="149" t="s">
        <v>265</v>
      </c>
      <c r="H41" s="149" t="s">
        <v>266</v>
      </c>
      <c r="I41" s="132">
        <v>39590</v>
      </c>
      <c r="J41" s="132">
        <v>39590</v>
      </c>
      <c r="K41" s="158"/>
      <c r="L41" s="158"/>
      <c r="M41" s="132">
        <v>39590</v>
      </c>
      <c r="N41" s="14"/>
      <c r="O41" s="78"/>
      <c r="P41" s="78"/>
      <c r="Q41" s="78"/>
      <c r="R41" s="78"/>
      <c r="S41" s="78"/>
      <c r="T41" s="78"/>
      <c r="U41" s="78"/>
      <c r="V41" s="78"/>
      <c r="W41" s="78"/>
      <c r="X41" s="78"/>
    </row>
    <row r="42" ht="20.25" customHeight="1" spans="1:24">
      <c r="A42" s="149" t="s">
        <v>70</v>
      </c>
      <c r="B42" s="149" t="s">
        <v>70</v>
      </c>
      <c r="C42" s="149" t="s">
        <v>279</v>
      </c>
      <c r="D42" s="149" t="s">
        <v>280</v>
      </c>
      <c r="E42" s="149" t="s">
        <v>121</v>
      </c>
      <c r="F42" s="149" t="s">
        <v>122</v>
      </c>
      <c r="G42" s="149" t="s">
        <v>277</v>
      </c>
      <c r="H42" s="149" t="s">
        <v>278</v>
      </c>
      <c r="I42" s="132">
        <v>205304</v>
      </c>
      <c r="J42" s="132">
        <v>205304</v>
      </c>
      <c r="K42" s="158"/>
      <c r="L42" s="158"/>
      <c r="M42" s="132">
        <v>205304</v>
      </c>
      <c r="N42" s="14"/>
      <c r="O42" s="78"/>
      <c r="P42" s="78"/>
      <c r="Q42" s="78"/>
      <c r="R42" s="78"/>
      <c r="S42" s="78"/>
      <c r="T42" s="78"/>
      <c r="U42" s="78"/>
      <c r="V42" s="78"/>
      <c r="W42" s="78"/>
      <c r="X42" s="78"/>
    </row>
    <row r="43" ht="20.25" customHeight="1" spans="1:24">
      <c r="A43" s="149" t="s">
        <v>70</v>
      </c>
      <c r="B43" s="149" t="s">
        <v>70</v>
      </c>
      <c r="C43" s="149" t="s">
        <v>279</v>
      </c>
      <c r="D43" s="149" t="s">
        <v>280</v>
      </c>
      <c r="E43" s="149" t="s">
        <v>123</v>
      </c>
      <c r="F43" s="149" t="s">
        <v>124</v>
      </c>
      <c r="G43" s="149" t="s">
        <v>265</v>
      </c>
      <c r="H43" s="149" t="s">
        <v>266</v>
      </c>
      <c r="I43" s="132">
        <v>23540</v>
      </c>
      <c r="J43" s="132">
        <v>23540</v>
      </c>
      <c r="K43" s="158"/>
      <c r="L43" s="158"/>
      <c r="M43" s="132">
        <v>23540</v>
      </c>
      <c r="N43" s="14"/>
      <c r="O43" s="78"/>
      <c r="P43" s="78"/>
      <c r="Q43" s="78"/>
      <c r="R43" s="78"/>
      <c r="S43" s="78"/>
      <c r="T43" s="78"/>
      <c r="U43" s="78"/>
      <c r="V43" s="78"/>
      <c r="W43" s="78"/>
      <c r="X43" s="78"/>
    </row>
    <row r="44" ht="20.25" customHeight="1" spans="1:24">
      <c r="A44" s="149" t="s">
        <v>70</v>
      </c>
      <c r="B44" s="149" t="s">
        <v>70</v>
      </c>
      <c r="C44" s="149" t="s">
        <v>281</v>
      </c>
      <c r="D44" s="149" t="s">
        <v>282</v>
      </c>
      <c r="E44" s="149" t="s">
        <v>102</v>
      </c>
      <c r="F44" s="149" t="s">
        <v>103</v>
      </c>
      <c r="G44" s="149" t="s">
        <v>283</v>
      </c>
      <c r="H44" s="149" t="s">
        <v>284</v>
      </c>
      <c r="I44" s="132">
        <v>1022349.12</v>
      </c>
      <c r="J44" s="132">
        <v>1022349.12</v>
      </c>
      <c r="K44" s="158"/>
      <c r="L44" s="158"/>
      <c r="M44" s="132">
        <v>1022349.12</v>
      </c>
      <c r="N44" s="14"/>
      <c r="O44" s="78"/>
      <c r="P44" s="78"/>
      <c r="Q44" s="78"/>
      <c r="R44" s="78"/>
      <c r="S44" s="78"/>
      <c r="T44" s="78"/>
      <c r="U44" s="78"/>
      <c r="V44" s="78"/>
      <c r="W44" s="78"/>
      <c r="X44" s="78"/>
    </row>
    <row r="45" ht="20.25" customHeight="1" spans="1:24">
      <c r="A45" s="149" t="s">
        <v>70</v>
      </c>
      <c r="B45" s="149" t="s">
        <v>70</v>
      </c>
      <c r="C45" s="149" t="s">
        <v>281</v>
      </c>
      <c r="D45" s="149" t="s">
        <v>282</v>
      </c>
      <c r="E45" s="149" t="s">
        <v>102</v>
      </c>
      <c r="F45" s="149" t="s">
        <v>103</v>
      </c>
      <c r="G45" s="149" t="s">
        <v>283</v>
      </c>
      <c r="H45" s="149" t="s">
        <v>284</v>
      </c>
      <c r="I45" s="132">
        <v>838535.04</v>
      </c>
      <c r="J45" s="132">
        <v>838535.04</v>
      </c>
      <c r="K45" s="158"/>
      <c r="L45" s="158"/>
      <c r="M45" s="132">
        <v>838535.04</v>
      </c>
      <c r="N45" s="14"/>
      <c r="O45" s="78"/>
      <c r="P45" s="78"/>
      <c r="Q45" s="78"/>
      <c r="R45" s="78"/>
      <c r="S45" s="78"/>
      <c r="T45" s="78"/>
      <c r="U45" s="78"/>
      <c r="V45" s="78"/>
      <c r="W45" s="78"/>
      <c r="X45" s="78"/>
    </row>
    <row r="46" ht="20.25" customHeight="1" spans="1:24">
      <c r="A46" s="149" t="s">
        <v>70</v>
      </c>
      <c r="B46" s="149" t="s">
        <v>70</v>
      </c>
      <c r="C46" s="149" t="s">
        <v>285</v>
      </c>
      <c r="D46" s="149" t="s">
        <v>286</v>
      </c>
      <c r="E46" s="149" t="s">
        <v>104</v>
      </c>
      <c r="F46" s="149" t="s">
        <v>105</v>
      </c>
      <c r="G46" s="149" t="s">
        <v>287</v>
      </c>
      <c r="H46" s="149" t="s">
        <v>286</v>
      </c>
      <c r="I46" s="132">
        <v>100000</v>
      </c>
      <c r="J46" s="132">
        <v>100000</v>
      </c>
      <c r="K46" s="158"/>
      <c r="L46" s="158"/>
      <c r="M46" s="132">
        <v>100000</v>
      </c>
      <c r="N46" s="14"/>
      <c r="O46" s="78"/>
      <c r="P46" s="78"/>
      <c r="Q46" s="78"/>
      <c r="R46" s="78"/>
      <c r="S46" s="78"/>
      <c r="T46" s="78"/>
      <c r="U46" s="78"/>
      <c r="V46" s="78"/>
      <c r="W46" s="78"/>
      <c r="X46" s="78"/>
    </row>
    <row r="47" ht="20.25" customHeight="1" spans="1:24">
      <c r="A47" s="149" t="s">
        <v>70</v>
      </c>
      <c r="B47" s="149" t="s">
        <v>70</v>
      </c>
      <c r="C47" s="149" t="s">
        <v>285</v>
      </c>
      <c r="D47" s="149" t="s">
        <v>286</v>
      </c>
      <c r="E47" s="149" t="s">
        <v>104</v>
      </c>
      <c r="F47" s="149" t="s">
        <v>105</v>
      </c>
      <c r="G47" s="149" t="s">
        <v>287</v>
      </c>
      <c r="H47" s="149" t="s">
        <v>286</v>
      </c>
      <c r="I47" s="132">
        <v>120000</v>
      </c>
      <c r="J47" s="132">
        <v>120000</v>
      </c>
      <c r="K47" s="158"/>
      <c r="L47" s="158"/>
      <c r="M47" s="132">
        <v>120000</v>
      </c>
      <c r="N47" s="14"/>
      <c r="O47" s="78"/>
      <c r="P47" s="78"/>
      <c r="Q47" s="78"/>
      <c r="R47" s="78"/>
      <c r="S47" s="78"/>
      <c r="T47" s="78"/>
      <c r="U47" s="78"/>
      <c r="V47" s="78"/>
      <c r="W47" s="78"/>
      <c r="X47" s="78"/>
    </row>
    <row r="48" ht="20.25" customHeight="1" spans="1:24">
      <c r="A48" s="149" t="s">
        <v>70</v>
      </c>
      <c r="B48" s="149" t="s">
        <v>70</v>
      </c>
      <c r="C48" s="149" t="s">
        <v>288</v>
      </c>
      <c r="D48" s="149" t="s">
        <v>289</v>
      </c>
      <c r="E48" s="149" t="s">
        <v>112</v>
      </c>
      <c r="F48" s="149" t="s">
        <v>111</v>
      </c>
      <c r="G48" s="149" t="s">
        <v>265</v>
      </c>
      <c r="H48" s="149" t="s">
        <v>266</v>
      </c>
      <c r="I48" s="132">
        <v>36720.08</v>
      </c>
      <c r="J48" s="132">
        <v>36720.08</v>
      </c>
      <c r="K48" s="158"/>
      <c r="L48" s="158"/>
      <c r="M48" s="132">
        <v>36720.08</v>
      </c>
      <c r="N48" s="14"/>
      <c r="O48" s="78"/>
      <c r="P48" s="78"/>
      <c r="Q48" s="78"/>
      <c r="R48" s="78"/>
      <c r="S48" s="78"/>
      <c r="T48" s="78"/>
      <c r="U48" s="78"/>
      <c r="V48" s="78"/>
      <c r="W48" s="78"/>
      <c r="X48" s="78"/>
    </row>
    <row r="49" ht="20.25" customHeight="1" spans="1:24">
      <c r="A49" s="149" t="s">
        <v>70</v>
      </c>
      <c r="B49" s="149" t="s">
        <v>70</v>
      </c>
      <c r="C49" s="149" t="s">
        <v>290</v>
      </c>
      <c r="D49" s="149" t="s">
        <v>291</v>
      </c>
      <c r="E49" s="149" t="s">
        <v>135</v>
      </c>
      <c r="F49" s="149" t="s">
        <v>136</v>
      </c>
      <c r="G49" s="149" t="s">
        <v>269</v>
      </c>
      <c r="H49" s="149" t="s">
        <v>270</v>
      </c>
      <c r="I49" s="132">
        <v>445200</v>
      </c>
      <c r="J49" s="132">
        <v>445200</v>
      </c>
      <c r="K49" s="158"/>
      <c r="L49" s="158"/>
      <c r="M49" s="132">
        <v>445200</v>
      </c>
      <c r="N49" s="14"/>
      <c r="O49" s="78"/>
      <c r="P49" s="78"/>
      <c r="Q49" s="78"/>
      <c r="R49" s="78"/>
      <c r="S49" s="78"/>
      <c r="T49" s="78"/>
      <c r="U49" s="78"/>
      <c r="V49" s="78"/>
      <c r="W49" s="78"/>
      <c r="X49" s="78"/>
    </row>
    <row r="50" ht="17.25" customHeight="1" spans="1:24">
      <c r="A50" s="29" t="s">
        <v>195</v>
      </c>
      <c r="B50" s="30"/>
      <c r="C50" s="150"/>
      <c r="D50" s="150"/>
      <c r="E50" s="150"/>
      <c r="F50" s="150"/>
      <c r="G50" s="150"/>
      <c r="H50" s="152"/>
      <c r="I50" s="132">
        <v>18386187.73</v>
      </c>
      <c r="J50" s="132">
        <v>18386187.73</v>
      </c>
      <c r="K50" s="132"/>
      <c r="L50" s="132"/>
      <c r="M50" s="132">
        <v>18386187.73</v>
      </c>
      <c r="N50" s="78"/>
      <c r="O50" s="78"/>
      <c r="P50" s="78"/>
      <c r="Q50" s="78"/>
      <c r="R50" s="78"/>
      <c r="S50" s="78"/>
      <c r="T50" s="78"/>
      <c r="U50" s="78"/>
      <c r="V50" s="78"/>
      <c r="W50" s="78"/>
      <c r="X50" s="78"/>
    </row>
  </sheetData>
  <mergeCells count="31">
    <mergeCell ref="A2:X2"/>
    <mergeCell ref="A3:H3"/>
    <mergeCell ref="I4:X4"/>
    <mergeCell ref="J5:N5"/>
    <mergeCell ref="O5:Q5"/>
    <mergeCell ref="S5:X5"/>
    <mergeCell ref="A50:H5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topLeftCell="I20" workbookViewId="0">
      <selection activeCell="A9" sqref="$A9:$XFD42"/>
    </sheetView>
  </sheetViews>
  <sheetFormatPr defaultColWidth="8" defaultRowHeight="14.25" customHeight="1"/>
  <cols>
    <col min="1" max="1" width="9" customWidth="1"/>
    <col min="2" max="2" width="11.75" customWidth="1"/>
    <col min="3" max="3" width="30.5" customWidth="1"/>
    <col min="4" max="4" width="20.875" customWidth="1"/>
    <col min="5" max="5" width="9.75" customWidth="1"/>
    <col min="6" max="6" width="15.5" customWidth="1"/>
    <col min="7" max="7" width="8.625" customWidth="1"/>
    <col min="8" max="8" width="15.5" customWidth="1"/>
    <col min="9" max="13" width="17.5" customWidth="1"/>
    <col min="14" max="14" width="10.75" customWidth="1"/>
    <col min="15" max="15" width="11.125" customWidth="1"/>
    <col min="16" max="16" width="9.75" customWidth="1"/>
    <col min="17" max="21" width="17.375" customWidth="1"/>
    <col min="22" max="22" width="17.5" customWidth="1"/>
    <col min="23" max="23" width="17.375" customWidth="1"/>
  </cols>
  <sheetData>
    <row r="1" ht="13.5" customHeight="1" spans="2:23">
      <c r="B1" s="140"/>
      <c r="E1" s="1"/>
      <c r="F1" s="1"/>
      <c r="G1" s="1"/>
      <c r="H1" s="1"/>
      <c r="U1" s="140"/>
      <c r="W1" s="145" t="s">
        <v>292</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3.5" customHeight="1" spans="1:23">
      <c r="A3" s="3" t="str">
        <f>"单位名称："&amp;"禄劝彝族苗族自治县自然资源局"</f>
        <v>单位名称：禄劝彝族苗族自治县自然资源局</v>
      </c>
      <c r="B3" s="4"/>
      <c r="C3" s="4"/>
      <c r="D3" s="4"/>
      <c r="E3" s="4"/>
      <c r="F3" s="4"/>
      <c r="G3" s="4"/>
      <c r="H3" s="4"/>
      <c r="I3" s="19"/>
      <c r="J3" s="19"/>
      <c r="K3" s="19"/>
      <c r="L3" s="19"/>
      <c r="M3" s="19"/>
      <c r="N3" s="19"/>
      <c r="O3" s="19"/>
      <c r="P3" s="19"/>
      <c r="Q3" s="19"/>
      <c r="U3" s="140"/>
      <c r="W3" s="119" t="s">
        <v>1</v>
      </c>
    </row>
    <row r="4" ht="21.75" customHeight="1" spans="1:23">
      <c r="A4" s="5" t="s">
        <v>293</v>
      </c>
      <c r="B4" s="6" t="s">
        <v>206</v>
      </c>
      <c r="C4" s="5" t="s">
        <v>207</v>
      </c>
      <c r="D4" s="5" t="s">
        <v>294</v>
      </c>
      <c r="E4" s="6" t="s">
        <v>208</v>
      </c>
      <c r="F4" s="6" t="s">
        <v>209</v>
      </c>
      <c r="G4" s="6" t="s">
        <v>295</v>
      </c>
      <c r="H4" s="6" t="s">
        <v>296</v>
      </c>
      <c r="I4" s="32" t="s">
        <v>55</v>
      </c>
      <c r="J4" s="21" t="s">
        <v>297</v>
      </c>
      <c r="K4" s="22"/>
      <c r="L4" s="22"/>
      <c r="M4" s="23"/>
      <c r="N4" s="21" t="s">
        <v>214</v>
      </c>
      <c r="O4" s="22"/>
      <c r="P4" s="23"/>
      <c r="Q4" s="6" t="s">
        <v>61</v>
      </c>
      <c r="R4" s="21" t="s">
        <v>62</v>
      </c>
      <c r="S4" s="22"/>
      <c r="T4" s="22"/>
      <c r="U4" s="22"/>
      <c r="V4" s="22"/>
      <c r="W4" s="23"/>
    </row>
    <row r="5" ht="21.75" customHeight="1" spans="1:23">
      <c r="A5" s="7"/>
      <c r="B5" s="33"/>
      <c r="C5" s="7"/>
      <c r="D5" s="7"/>
      <c r="E5" s="8"/>
      <c r="F5" s="8"/>
      <c r="G5" s="8"/>
      <c r="H5" s="8"/>
      <c r="I5" s="33"/>
      <c r="J5" s="141" t="s">
        <v>58</v>
      </c>
      <c r="K5" s="142"/>
      <c r="L5" s="6" t="s">
        <v>59</v>
      </c>
      <c r="M5" s="6" t="s">
        <v>60</v>
      </c>
      <c r="N5" s="6" t="s">
        <v>58</v>
      </c>
      <c r="O5" s="6" t="s">
        <v>59</v>
      </c>
      <c r="P5" s="6" t="s">
        <v>60</v>
      </c>
      <c r="Q5" s="8"/>
      <c r="R5" s="6" t="s">
        <v>57</v>
      </c>
      <c r="S5" s="6" t="s">
        <v>64</v>
      </c>
      <c r="T5" s="6" t="s">
        <v>220</v>
      </c>
      <c r="U5" s="6" t="s">
        <v>66</v>
      </c>
      <c r="V5" s="6" t="s">
        <v>67</v>
      </c>
      <c r="W5" s="6" t="s">
        <v>68</v>
      </c>
    </row>
    <row r="6" ht="21" customHeight="1" spans="1:23">
      <c r="A6" s="33"/>
      <c r="B6" s="33"/>
      <c r="C6" s="33"/>
      <c r="D6" s="33"/>
      <c r="E6" s="33"/>
      <c r="F6" s="33"/>
      <c r="G6" s="33"/>
      <c r="H6" s="33"/>
      <c r="I6" s="33"/>
      <c r="J6" s="143" t="s">
        <v>57</v>
      </c>
      <c r="K6" s="144"/>
      <c r="L6" s="33"/>
      <c r="M6" s="33"/>
      <c r="N6" s="33"/>
      <c r="O6" s="33"/>
      <c r="P6" s="33"/>
      <c r="Q6" s="33"/>
      <c r="R6" s="33"/>
      <c r="S6" s="33"/>
      <c r="T6" s="33"/>
      <c r="U6" s="33"/>
      <c r="V6" s="33"/>
      <c r="W6" s="33"/>
    </row>
    <row r="7" ht="39.75" customHeight="1" spans="1:23">
      <c r="A7" s="9"/>
      <c r="B7" s="25"/>
      <c r="C7" s="9"/>
      <c r="D7" s="9"/>
      <c r="E7" s="10"/>
      <c r="F7" s="10"/>
      <c r="G7" s="10"/>
      <c r="H7" s="10"/>
      <c r="I7" s="25"/>
      <c r="J7" s="65" t="s">
        <v>57</v>
      </c>
      <c r="K7" s="65" t="s">
        <v>298</v>
      </c>
      <c r="L7" s="10"/>
      <c r="M7" s="10"/>
      <c r="N7" s="10"/>
      <c r="O7" s="10"/>
      <c r="P7" s="10"/>
      <c r="Q7" s="10"/>
      <c r="R7" s="10"/>
      <c r="S7" s="10"/>
      <c r="T7" s="10"/>
      <c r="U7" s="25"/>
      <c r="V7" s="10"/>
      <c r="W7" s="10"/>
    </row>
    <row r="8" ht="15" customHeight="1" spans="1:23">
      <c r="A8" s="11">
        <v>1</v>
      </c>
      <c r="B8" s="11">
        <v>2</v>
      </c>
      <c r="C8" s="11">
        <v>3</v>
      </c>
      <c r="D8" s="11">
        <v>4</v>
      </c>
      <c r="E8" s="11">
        <v>5</v>
      </c>
      <c r="F8" s="11">
        <v>6</v>
      </c>
      <c r="G8" s="11">
        <v>7</v>
      </c>
      <c r="H8" s="11">
        <v>8</v>
      </c>
      <c r="I8" s="11">
        <v>9</v>
      </c>
      <c r="J8" s="11">
        <v>10</v>
      </c>
      <c r="K8" s="11">
        <v>11</v>
      </c>
      <c r="L8" s="36">
        <v>12</v>
      </c>
      <c r="M8" s="36">
        <v>13</v>
      </c>
      <c r="N8" s="36">
        <v>14</v>
      </c>
      <c r="O8" s="36">
        <v>15</v>
      </c>
      <c r="P8" s="36">
        <v>16</v>
      </c>
      <c r="Q8" s="36">
        <v>17</v>
      </c>
      <c r="R8" s="36">
        <v>18</v>
      </c>
      <c r="S8" s="36">
        <v>19</v>
      </c>
      <c r="T8" s="36">
        <v>20</v>
      </c>
      <c r="U8" s="11">
        <v>21</v>
      </c>
      <c r="V8" s="36">
        <v>22</v>
      </c>
      <c r="W8" s="11">
        <v>23</v>
      </c>
    </row>
    <row r="9" ht="24" spans="1:23">
      <c r="A9" s="66" t="s">
        <v>299</v>
      </c>
      <c r="B9" s="66" t="s">
        <v>300</v>
      </c>
      <c r="C9" s="66" t="s">
        <v>301</v>
      </c>
      <c r="D9" s="66" t="s">
        <v>70</v>
      </c>
      <c r="E9" s="66" t="s">
        <v>112</v>
      </c>
      <c r="F9" s="66" t="s">
        <v>111</v>
      </c>
      <c r="G9" s="66" t="s">
        <v>265</v>
      </c>
      <c r="H9" s="66" t="s">
        <v>266</v>
      </c>
      <c r="I9" s="78">
        <v>5200</v>
      </c>
      <c r="J9" s="78">
        <v>5200</v>
      </c>
      <c r="K9" s="78">
        <v>5200</v>
      </c>
      <c r="L9" s="78"/>
      <c r="M9" s="78"/>
      <c r="N9" s="78"/>
      <c r="O9" s="78"/>
      <c r="P9" s="78"/>
      <c r="Q9" s="78"/>
      <c r="R9" s="78"/>
      <c r="S9" s="78"/>
      <c r="T9" s="78"/>
      <c r="U9" s="78"/>
      <c r="V9" s="78"/>
      <c r="W9" s="78"/>
    </row>
    <row r="10" ht="24" spans="1:23">
      <c r="A10" s="66" t="s">
        <v>302</v>
      </c>
      <c r="B10" s="66" t="s">
        <v>303</v>
      </c>
      <c r="C10" s="66" t="s">
        <v>304</v>
      </c>
      <c r="D10" s="66" t="s">
        <v>70</v>
      </c>
      <c r="E10" s="66" t="s">
        <v>108</v>
      </c>
      <c r="F10" s="66" t="s">
        <v>109</v>
      </c>
      <c r="G10" s="66" t="s">
        <v>305</v>
      </c>
      <c r="H10" s="66" t="s">
        <v>306</v>
      </c>
      <c r="I10" s="78">
        <v>62088</v>
      </c>
      <c r="J10" s="78">
        <v>62088</v>
      </c>
      <c r="K10" s="78">
        <v>62088</v>
      </c>
      <c r="L10" s="78"/>
      <c r="M10" s="78"/>
      <c r="N10" s="78"/>
      <c r="O10" s="78"/>
      <c r="P10" s="78"/>
      <c r="Q10" s="78"/>
      <c r="R10" s="78"/>
      <c r="S10" s="78"/>
      <c r="T10" s="78"/>
      <c r="U10" s="78"/>
      <c r="V10" s="78"/>
      <c r="W10" s="78"/>
    </row>
    <row r="11" ht="24" spans="1:23">
      <c r="A11" s="66" t="s">
        <v>307</v>
      </c>
      <c r="B11" s="66" t="s">
        <v>308</v>
      </c>
      <c r="C11" s="66" t="s">
        <v>309</v>
      </c>
      <c r="D11" s="66" t="s">
        <v>70</v>
      </c>
      <c r="E11" s="66" t="s">
        <v>129</v>
      </c>
      <c r="F11" s="66" t="s">
        <v>130</v>
      </c>
      <c r="G11" s="66" t="s">
        <v>310</v>
      </c>
      <c r="H11" s="66" t="s">
        <v>311</v>
      </c>
      <c r="I11" s="78">
        <v>897777</v>
      </c>
      <c r="J11" s="78"/>
      <c r="K11" s="78"/>
      <c r="L11" s="78">
        <v>897777</v>
      </c>
      <c r="M11" s="78"/>
      <c r="N11" s="78"/>
      <c r="O11" s="78"/>
      <c r="P11" s="78"/>
      <c r="Q11" s="78"/>
      <c r="R11" s="78"/>
      <c r="S11" s="78"/>
      <c r="T11" s="78"/>
      <c r="U11" s="78"/>
      <c r="V11" s="78"/>
      <c r="W11" s="78"/>
    </row>
    <row r="12" ht="24" spans="1:23">
      <c r="A12" s="66" t="s">
        <v>307</v>
      </c>
      <c r="B12" s="66" t="s">
        <v>312</v>
      </c>
      <c r="C12" s="66" t="s">
        <v>313</v>
      </c>
      <c r="D12" s="66" t="s">
        <v>70</v>
      </c>
      <c r="E12" s="66" t="s">
        <v>129</v>
      </c>
      <c r="F12" s="66" t="s">
        <v>130</v>
      </c>
      <c r="G12" s="66" t="s">
        <v>310</v>
      </c>
      <c r="H12" s="66" t="s">
        <v>311</v>
      </c>
      <c r="I12" s="78">
        <v>632214</v>
      </c>
      <c r="J12" s="78"/>
      <c r="K12" s="78"/>
      <c r="L12" s="78">
        <v>632214</v>
      </c>
      <c r="M12" s="78"/>
      <c r="N12" s="78"/>
      <c r="O12" s="78"/>
      <c r="P12" s="78"/>
      <c r="Q12" s="78"/>
      <c r="R12" s="78"/>
      <c r="S12" s="78"/>
      <c r="T12" s="78"/>
      <c r="U12" s="78"/>
      <c r="V12" s="78"/>
      <c r="W12" s="78"/>
    </row>
    <row r="13" ht="24" spans="1:23">
      <c r="A13" s="66" t="s">
        <v>307</v>
      </c>
      <c r="B13" s="66" t="s">
        <v>314</v>
      </c>
      <c r="C13" s="66" t="s">
        <v>315</v>
      </c>
      <c r="D13" s="66" t="s">
        <v>70</v>
      </c>
      <c r="E13" s="66" t="s">
        <v>155</v>
      </c>
      <c r="F13" s="66" t="s">
        <v>156</v>
      </c>
      <c r="G13" s="66" t="s">
        <v>310</v>
      </c>
      <c r="H13" s="66" t="s">
        <v>311</v>
      </c>
      <c r="I13" s="78">
        <v>804000</v>
      </c>
      <c r="J13" s="78"/>
      <c r="K13" s="78"/>
      <c r="L13" s="78"/>
      <c r="M13" s="78"/>
      <c r="N13" s="78">
        <v>804000</v>
      </c>
      <c r="O13" s="78"/>
      <c r="P13" s="78"/>
      <c r="Q13" s="78"/>
      <c r="R13" s="78"/>
      <c r="S13" s="78"/>
      <c r="T13" s="78"/>
      <c r="U13" s="78"/>
      <c r="V13" s="78"/>
      <c r="W13" s="78"/>
    </row>
    <row r="14" ht="24" spans="1:23">
      <c r="A14" s="66" t="s">
        <v>307</v>
      </c>
      <c r="B14" s="66" t="s">
        <v>316</v>
      </c>
      <c r="C14" s="66" t="s">
        <v>317</v>
      </c>
      <c r="D14" s="66" t="s">
        <v>70</v>
      </c>
      <c r="E14" s="66" t="s">
        <v>137</v>
      </c>
      <c r="F14" s="66" t="s">
        <v>138</v>
      </c>
      <c r="G14" s="66" t="s">
        <v>310</v>
      </c>
      <c r="H14" s="66" t="s">
        <v>311</v>
      </c>
      <c r="I14" s="78">
        <v>1000000</v>
      </c>
      <c r="J14" s="78">
        <v>1000000</v>
      </c>
      <c r="K14" s="78">
        <v>1000000</v>
      </c>
      <c r="L14" s="78"/>
      <c r="M14" s="78"/>
      <c r="N14" s="78"/>
      <c r="O14" s="78"/>
      <c r="P14" s="78"/>
      <c r="Q14" s="78"/>
      <c r="R14" s="78"/>
      <c r="S14" s="78"/>
      <c r="T14" s="78"/>
      <c r="U14" s="78"/>
      <c r="V14" s="78"/>
      <c r="W14" s="78"/>
    </row>
    <row r="15" ht="24" spans="1:23">
      <c r="A15" s="66" t="s">
        <v>307</v>
      </c>
      <c r="B15" s="66" t="s">
        <v>318</v>
      </c>
      <c r="C15" s="66" t="s">
        <v>319</v>
      </c>
      <c r="D15" s="66" t="s">
        <v>70</v>
      </c>
      <c r="E15" s="66" t="s">
        <v>155</v>
      </c>
      <c r="F15" s="66" t="s">
        <v>156</v>
      </c>
      <c r="G15" s="66" t="s">
        <v>310</v>
      </c>
      <c r="H15" s="66" t="s">
        <v>311</v>
      </c>
      <c r="I15" s="78">
        <v>2000000</v>
      </c>
      <c r="J15" s="78">
        <v>2000000</v>
      </c>
      <c r="K15" s="78">
        <v>2000000</v>
      </c>
      <c r="L15" s="78"/>
      <c r="M15" s="78"/>
      <c r="N15" s="78"/>
      <c r="O15" s="78"/>
      <c r="P15" s="78"/>
      <c r="Q15" s="78"/>
      <c r="R15" s="78"/>
      <c r="S15" s="78"/>
      <c r="T15" s="78"/>
      <c r="U15" s="78"/>
      <c r="V15" s="78"/>
      <c r="W15" s="78"/>
    </row>
    <row r="16" ht="24" spans="1:23">
      <c r="A16" s="66" t="s">
        <v>307</v>
      </c>
      <c r="B16" s="66" t="s">
        <v>320</v>
      </c>
      <c r="C16" s="66" t="s">
        <v>321</v>
      </c>
      <c r="D16" s="66" t="s">
        <v>70</v>
      </c>
      <c r="E16" s="66" t="s">
        <v>129</v>
      </c>
      <c r="F16" s="66" t="s">
        <v>130</v>
      </c>
      <c r="G16" s="66" t="s">
        <v>310</v>
      </c>
      <c r="H16" s="66" t="s">
        <v>311</v>
      </c>
      <c r="I16" s="78">
        <v>7115</v>
      </c>
      <c r="J16" s="78"/>
      <c r="K16" s="78"/>
      <c r="L16" s="78">
        <v>7115</v>
      </c>
      <c r="M16" s="78"/>
      <c r="N16" s="78"/>
      <c r="O16" s="78"/>
      <c r="P16" s="78"/>
      <c r="Q16" s="78"/>
      <c r="R16" s="78"/>
      <c r="S16" s="78"/>
      <c r="T16" s="78"/>
      <c r="U16" s="78"/>
      <c r="V16" s="78"/>
      <c r="W16" s="78"/>
    </row>
    <row r="17" ht="24" spans="1:23">
      <c r="A17" s="66" t="s">
        <v>307</v>
      </c>
      <c r="B17" s="66" t="s">
        <v>322</v>
      </c>
      <c r="C17" s="66" t="s">
        <v>323</v>
      </c>
      <c r="D17" s="66" t="s">
        <v>70</v>
      </c>
      <c r="E17" s="66" t="s">
        <v>137</v>
      </c>
      <c r="F17" s="66" t="s">
        <v>138</v>
      </c>
      <c r="G17" s="66" t="s">
        <v>310</v>
      </c>
      <c r="H17" s="66" t="s">
        <v>311</v>
      </c>
      <c r="I17" s="78">
        <v>1500000</v>
      </c>
      <c r="J17" s="78">
        <v>1500000</v>
      </c>
      <c r="K17" s="78">
        <v>1500000</v>
      </c>
      <c r="L17" s="78"/>
      <c r="M17" s="78"/>
      <c r="N17" s="78"/>
      <c r="O17" s="78"/>
      <c r="P17" s="78"/>
      <c r="Q17" s="78"/>
      <c r="R17" s="78"/>
      <c r="S17" s="78"/>
      <c r="T17" s="78"/>
      <c r="U17" s="78"/>
      <c r="V17" s="78"/>
      <c r="W17" s="78"/>
    </row>
    <row r="18" ht="24" spans="1:23">
      <c r="A18" s="66" t="s">
        <v>307</v>
      </c>
      <c r="B18" s="66" t="s">
        <v>324</v>
      </c>
      <c r="C18" s="66" t="s">
        <v>325</v>
      </c>
      <c r="D18" s="66" t="s">
        <v>70</v>
      </c>
      <c r="E18" s="66" t="s">
        <v>129</v>
      </c>
      <c r="F18" s="66" t="s">
        <v>130</v>
      </c>
      <c r="G18" s="66" t="s">
        <v>310</v>
      </c>
      <c r="H18" s="66" t="s">
        <v>311</v>
      </c>
      <c r="I18" s="78">
        <v>11440000</v>
      </c>
      <c r="J18" s="78"/>
      <c r="K18" s="78"/>
      <c r="L18" s="78">
        <v>11440000</v>
      </c>
      <c r="M18" s="78"/>
      <c r="N18" s="78"/>
      <c r="O18" s="78"/>
      <c r="P18" s="78"/>
      <c r="Q18" s="78"/>
      <c r="R18" s="78"/>
      <c r="S18" s="78"/>
      <c r="T18" s="78"/>
      <c r="U18" s="78"/>
      <c r="V18" s="78"/>
      <c r="W18" s="78"/>
    </row>
    <row r="19" ht="24" spans="1:23">
      <c r="A19" s="66" t="s">
        <v>307</v>
      </c>
      <c r="B19" s="66" t="s">
        <v>326</v>
      </c>
      <c r="C19" s="66" t="s">
        <v>327</v>
      </c>
      <c r="D19" s="66" t="s">
        <v>70</v>
      </c>
      <c r="E19" s="66" t="s">
        <v>143</v>
      </c>
      <c r="F19" s="66" t="s">
        <v>144</v>
      </c>
      <c r="G19" s="66" t="s">
        <v>310</v>
      </c>
      <c r="H19" s="66" t="s">
        <v>311</v>
      </c>
      <c r="I19" s="78">
        <v>100000</v>
      </c>
      <c r="J19" s="78">
        <v>100000</v>
      </c>
      <c r="K19" s="78">
        <v>100000</v>
      </c>
      <c r="L19" s="78"/>
      <c r="M19" s="78"/>
      <c r="N19" s="78"/>
      <c r="O19" s="78"/>
      <c r="P19" s="78"/>
      <c r="Q19" s="78"/>
      <c r="R19" s="78"/>
      <c r="S19" s="78"/>
      <c r="T19" s="78"/>
      <c r="U19" s="78"/>
      <c r="V19" s="78"/>
      <c r="W19" s="78"/>
    </row>
    <row r="20" ht="24" spans="1:23">
      <c r="A20" s="66" t="s">
        <v>307</v>
      </c>
      <c r="B20" s="66" t="s">
        <v>328</v>
      </c>
      <c r="C20" s="66" t="s">
        <v>329</v>
      </c>
      <c r="D20" s="66" t="s">
        <v>70</v>
      </c>
      <c r="E20" s="66" t="s">
        <v>143</v>
      </c>
      <c r="F20" s="66" t="s">
        <v>144</v>
      </c>
      <c r="G20" s="66" t="s">
        <v>310</v>
      </c>
      <c r="H20" s="66" t="s">
        <v>311</v>
      </c>
      <c r="I20" s="78">
        <v>100000</v>
      </c>
      <c r="J20" s="78">
        <v>100000</v>
      </c>
      <c r="K20" s="78">
        <v>100000</v>
      </c>
      <c r="L20" s="78"/>
      <c r="M20" s="78"/>
      <c r="N20" s="78"/>
      <c r="O20" s="78"/>
      <c r="P20" s="78"/>
      <c r="Q20" s="78"/>
      <c r="R20" s="78"/>
      <c r="S20" s="78"/>
      <c r="T20" s="78"/>
      <c r="U20" s="78"/>
      <c r="V20" s="78"/>
      <c r="W20" s="78"/>
    </row>
    <row r="21" ht="24" spans="1:23">
      <c r="A21" s="66" t="s">
        <v>307</v>
      </c>
      <c r="B21" s="66" t="s">
        <v>330</v>
      </c>
      <c r="C21" s="66" t="s">
        <v>331</v>
      </c>
      <c r="D21" s="66" t="s">
        <v>70</v>
      </c>
      <c r="E21" s="66" t="s">
        <v>143</v>
      </c>
      <c r="F21" s="66" t="s">
        <v>144</v>
      </c>
      <c r="G21" s="66" t="s">
        <v>243</v>
      </c>
      <c r="H21" s="66" t="s">
        <v>244</v>
      </c>
      <c r="I21" s="78">
        <v>105160</v>
      </c>
      <c r="J21" s="78">
        <v>105160</v>
      </c>
      <c r="K21" s="78">
        <v>105160</v>
      </c>
      <c r="L21" s="78"/>
      <c r="M21" s="78"/>
      <c r="N21" s="78"/>
      <c r="O21" s="78"/>
      <c r="P21" s="78"/>
      <c r="Q21" s="78"/>
      <c r="R21" s="78"/>
      <c r="S21" s="78"/>
      <c r="T21" s="78"/>
      <c r="U21" s="78"/>
      <c r="V21" s="78"/>
      <c r="W21" s="78"/>
    </row>
    <row r="22" ht="24" spans="1:23">
      <c r="A22" s="66" t="s">
        <v>307</v>
      </c>
      <c r="B22" s="66" t="s">
        <v>332</v>
      </c>
      <c r="C22" s="66" t="s">
        <v>333</v>
      </c>
      <c r="D22" s="66" t="s">
        <v>70</v>
      </c>
      <c r="E22" s="66" t="s">
        <v>143</v>
      </c>
      <c r="F22" s="66" t="s">
        <v>144</v>
      </c>
      <c r="G22" s="66" t="s">
        <v>310</v>
      </c>
      <c r="H22" s="66" t="s">
        <v>311</v>
      </c>
      <c r="I22" s="78">
        <v>158330</v>
      </c>
      <c r="J22" s="78">
        <v>158330</v>
      </c>
      <c r="K22" s="78">
        <v>158330</v>
      </c>
      <c r="L22" s="78"/>
      <c r="M22" s="78"/>
      <c r="N22" s="78"/>
      <c r="O22" s="78"/>
      <c r="P22" s="78"/>
      <c r="Q22" s="78"/>
      <c r="R22" s="78"/>
      <c r="S22" s="78"/>
      <c r="T22" s="78"/>
      <c r="U22" s="78"/>
      <c r="V22" s="78"/>
      <c r="W22" s="78"/>
    </row>
    <row r="23" ht="24" spans="1:23">
      <c r="A23" s="66" t="s">
        <v>307</v>
      </c>
      <c r="B23" s="66" t="s">
        <v>334</v>
      </c>
      <c r="C23" s="66" t="s">
        <v>335</v>
      </c>
      <c r="D23" s="66" t="s">
        <v>70</v>
      </c>
      <c r="E23" s="66" t="s">
        <v>143</v>
      </c>
      <c r="F23" s="66" t="s">
        <v>144</v>
      </c>
      <c r="G23" s="66" t="s">
        <v>310</v>
      </c>
      <c r="H23" s="66" t="s">
        <v>311</v>
      </c>
      <c r="I23" s="78">
        <v>390000</v>
      </c>
      <c r="J23" s="78">
        <v>390000</v>
      </c>
      <c r="K23" s="78">
        <v>390000</v>
      </c>
      <c r="L23" s="78"/>
      <c r="M23" s="78"/>
      <c r="N23" s="78"/>
      <c r="O23" s="78"/>
      <c r="P23" s="78"/>
      <c r="Q23" s="78"/>
      <c r="R23" s="78"/>
      <c r="S23" s="78"/>
      <c r="T23" s="78"/>
      <c r="U23" s="78"/>
      <c r="V23" s="78"/>
      <c r="W23" s="78"/>
    </row>
    <row r="24" ht="24" spans="1:23">
      <c r="A24" s="66" t="s">
        <v>307</v>
      </c>
      <c r="B24" s="66" t="s">
        <v>336</v>
      </c>
      <c r="C24" s="66" t="s">
        <v>337</v>
      </c>
      <c r="D24" s="66" t="s">
        <v>70</v>
      </c>
      <c r="E24" s="66" t="s">
        <v>143</v>
      </c>
      <c r="F24" s="66" t="s">
        <v>144</v>
      </c>
      <c r="G24" s="66" t="s">
        <v>310</v>
      </c>
      <c r="H24" s="66" t="s">
        <v>311</v>
      </c>
      <c r="I24" s="78">
        <v>240000</v>
      </c>
      <c r="J24" s="78">
        <v>240000</v>
      </c>
      <c r="K24" s="78">
        <v>240000</v>
      </c>
      <c r="L24" s="78"/>
      <c r="M24" s="78"/>
      <c r="N24" s="78"/>
      <c r="O24" s="78"/>
      <c r="P24" s="78"/>
      <c r="Q24" s="78"/>
      <c r="R24" s="78"/>
      <c r="S24" s="78"/>
      <c r="T24" s="78"/>
      <c r="U24" s="78"/>
      <c r="V24" s="78"/>
      <c r="W24" s="78"/>
    </row>
    <row r="25" ht="24" spans="1:23">
      <c r="A25" s="66" t="s">
        <v>307</v>
      </c>
      <c r="B25" s="66" t="s">
        <v>338</v>
      </c>
      <c r="C25" s="66" t="s">
        <v>339</v>
      </c>
      <c r="D25" s="66" t="s">
        <v>70</v>
      </c>
      <c r="E25" s="66" t="s">
        <v>139</v>
      </c>
      <c r="F25" s="66" t="s">
        <v>140</v>
      </c>
      <c r="G25" s="66" t="s">
        <v>310</v>
      </c>
      <c r="H25" s="66" t="s">
        <v>311</v>
      </c>
      <c r="I25" s="78">
        <v>104251</v>
      </c>
      <c r="J25" s="78"/>
      <c r="K25" s="78"/>
      <c r="L25" s="78"/>
      <c r="M25" s="78"/>
      <c r="N25" s="78">
        <v>104251</v>
      </c>
      <c r="O25" s="78"/>
      <c r="P25" s="78"/>
      <c r="Q25" s="78"/>
      <c r="R25" s="78"/>
      <c r="S25" s="78"/>
      <c r="T25" s="78"/>
      <c r="U25" s="78"/>
      <c r="V25" s="78"/>
      <c r="W25" s="78"/>
    </row>
    <row r="26" ht="24" spans="1:23">
      <c r="A26" s="66" t="s">
        <v>307</v>
      </c>
      <c r="B26" s="66" t="s">
        <v>340</v>
      </c>
      <c r="C26" s="66" t="s">
        <v>341</v>
      </c>
      <c r="D26" s="66" t="s">
        <v>70</v>
      </c>
      <c r="E26" s="66" t="s">
        <v>155</v>
      </c>
      <c r="F26" s="66" t="s">
        <v>156</v>
      </c>
      <c r="G26" s="66" t="s">
        <v>310</v>
      </c>
      <c r="H26" s="66" t="s">
        <v>311</v>
      </c>
      <c r="I26" s="78">
        <v>354950</v>
      </c>
      <c r="J26" s="78"/>
      <c r="K26" s="78"/>
      <c r="L26" s="78"/>
      <c r="M26" s="78"/>
      <c r="N26" s="78">
        <v>354950</v>
      </c>
      <c r="O26" s="78"/>
      <c r="P26" s="78"/>
      <c r="Q26" s="78"/>
      <c r="R26" s="78"/>
      <c r="S26" s="78"/>
      <c r="T26" s="78"/>
      <c r="U26" s="78"/>
      <c r="V26" s="78"/>
      <c r="W26" s="78"/>
    </row>
    <row r="27" ht="24" spans="1:23">
      <c r="A27" s="66" t="s">
        <v>307</v>
      </c>
      <c r="B27" s="66" t="s">
        <v>340</v>
      </c>
      <c r="C27" s="66" t="s">
        <v>341</v>
      </c>
      <c r="D27" s="66" t="s">
        <v>70</v>
      </c>
      <c r="E27" s="66" t="s">
        <v>155</v>
      </c>
      <c r="F27" s="66" t="s">
        <v>156</v>
      </c>
      <c r="G27" s="66" t="s">
        <v>310</v>
      </c>
      <c r="H27" s="66" t="s">
        <v>311</v>
      </c>
      <c r="I27" s="78">
        <v>2240950</v>
      </c>
      <c r="J27" s="78"/>
      <c r="K27" s="78"/>
      <c r="L27" s="78"/>
      <c r="M27" s="78"/>
      <c r="N27" s="78">
        <v>2240950</v>
      </c>
      <c r="O27" s="78"/>
      <c r="P27" s="78"/>
      <c r="Q27" s="78"/>
      <c r="R27" s="78"/>
      <c r="S27" s="78"/>
      <c r="T27" s="78"/>
      <c r="U27" s="78"/>
      <c r="V27" s="78"/>
      <c r="W27" s="78"/>
    </row>
    <row r="28" ht="24" spans="1:23">
      <c r="A28" s="66" t="s">
        <v>307</v>
      </c>
      <c r="B28" s="66" t="s">
        <v>340</v>
      </c>
      <c r="C28" s="66" t="s">
        <v>341</v>
      </c>
      <c r="D28" s="66" t="s">
        <v>70</v>
      </c>
      <c r="E28" s="66" t="s">
        <v>155</v>
      </c>
      <c r="F28" s="66" t="s">
        <v>156</v>
      </c>
      <c r="G28" s="66" t="s">
        <v>310</v>
      </c>
      <c r="H28" s="66" t="s">
        <v>311</v>
      </c>
      <c r="I28" s="78">
        <v>696550</v>
      </c>
      <c r="J28" s="78"/>
      <c r="K28" s="78"/>
      <c r="L28" s="78"/>
      <c r="M28" s="78"/>
      <c r="N28" s="78">
        <v>696550</v>
      </c>
      <c r="O28" s="78"/>
      <c r="P28" s="78"/>
      <c r="Q28" s="78"/>
      <c r="R28" s="78"/>
      <c r="S28" s="78"/>
      <c r="T28" s="78"/>
      <c r="U28" s="78"/>
      <c r="V28" s="78"/>
      <c r="W28" s="78"/>
    </row>
    <row r="29" ht="24" spans="1:23">
      <c r="A29" s="66" t="s">
        <v>307</v>
      </c>
      <c r="B29" s="66" t="s">
        <v>342</v>
      </c>
      <c r="C29" s="66" t="s">
        <v>343</v>
      </c>
      <c r="D29" s="66" t="s">
        <v>70</v>
      </c>
      <c r="E29" s="66" t="s">
        <v>129</v>
      </c>
      <c r="F29" s="66" t="s">
        <v>130</v>
      </c>
      <c r="G29" s="66" t="s">
        <v>310</v>
      </c>
      <c r="H29" s="66" t="s">
        <v>311</v>
      </c>
      <c r="I29" s="78">
        <v>3000000</v>
      </c>
      <c r="J29" s="78"/>
      <c r="K29" s="78"/>
      <c r="L29" s="78">
        <v>3000000</v>
      </c>
      <c r="M29" s="78"/>
      <c r="N29" s="78"/>
      <c r="O29" s="78"/>
      <c r="P29" s="78"/>
      <c r="Q29" s="78"/>
      <c r="R29" s="78"/>
      <c r="S29" s="78"/>
      <c r="T29" s="78"/>
      <c r="U29" s="78"/>
      <c r="V29" s="78"/>
      <c r="W29" s="78"/>
    </row>
    <row r="30" ht="24" spans="1:23">
      <c r="A30" s="66" t="s">
        <v>307</v>
      </c>
      <c r="B30" s="66" t="s">
        <v>344</v>
      </c>
      <c r="C30" s="66" t="s">
        <v>345</v>
      </c>
      <c r="D30" s="66" t="s">
        <v>70</v>
      </c>
      <c r="E30" s="66" t="s">
        <v>129</v>
      </c>
      <c r="F30" s="66" t="s">
        <v>130</v>
      </c>
      <c r="G30" s="66" t="s">
        <v>310</v>
      </c>
      <c r="H30" s="66" t="s">
        <v>311</v>
      </c>
      <c r="I30" s="78">
        <v>8032043</v>
      </c>
      <c r="J30" s="78"/>
      <c r="K30" s="78"/>
      <c r="L30" s="78">
        <v>8032043</v>
      </c>
      <c r="M30" s="78"/>
      <c r="N30" s="78"/>
      <c r="O30" s="78"/>
      <c r="P30" s="78"/>
      <c r="Q30" s="78"/>
      <c r="R30" s="78"/>
      <c r="S30" s="78"/>
      <c r="T30" s="78"/>
      <c r="U30" s="78"/>
      <c r="V30" s="78"/>
      <c r="W30" s="78"/>
    </row>
    <row r="31" ht="24" spans="1:23">
      <c r="A31" s="66" t="s">
        <v>307</v>
      </c>
      <c r="B31" s="66" t="s">
        <v>346</v>
      </c>
      <c r="C31" s="66" t="s">
        <v>347</v>
      </c>
      <c r="D31" s="66" t="s">
        <v>70</v>
      </c>
      <c r="E31" s="66" t="s">
        <v>143</v>
      </c>
      <c r="F31" s="66" t="s">
        <v>144</v>
      </c>
      <c r="G31" s="66" t="s">
        <v>310</v>
      </c>
      <c r="H31" s="66" t="s">
        <v>311</v>
      </c>
      <c r="I31" s="78">
        <v>1000000</v>
      </c>
      <c r="J31" s="78">
        <v>1000000</v>
      </c>
      <c r="K31" s="78">
        <v>1000000</v>
      </c>
      <c r="L31" s="78"/>
      <c r="M31" s="78"/>
      <c r="N31" s="78"/>
      <c r="O31" s="78"/>
      <c r="P31" s="78"/>
      <c r="Q31" s="78"/>
      <c r="R31" s="78"/>
      <c r="S31" s="78"/>
      <c r="T31" s="78"/>
      <c r="U31" s="78"/>
      <c r="V31" s="78"/>
      <c r="W31" s="78"/>
    </row>
    <row r="32" ht="24" spans="1:23">
      <c r="A32" s="66" t="s">
        <v>307</v>
      </c>
      <c r="B32" s="66" t="s">
        <v>348</v>
      </c>
      <c r="C32" s="66" t="s">
        <v>349</v>
      </c>
      <c r="D32" s="66" t="s">
        <v>70</v>
      </c>
      <c r="E32" s="66" t="s">
        <v>141</v>
      </c>
      <c r="F32" s="66" t="s">
        <v>142</v>
      </c>
      <c r="G32" s="66" t="s">
        <v>310</v>
      </c>
      <c r="H32" s="66" t="s">
        <v>311</v>
      </c>
      <c r="I32" s="78">
        <v>50000</v>
      </c>
      <c r="J32" s="78">
        <v>50000</v>
      </c>
      <c r="K32" s="78">
        <v>50000</v>
      </c>
      <c r="L32" s="78"/>
      <c r="M32" s="78"/>
      <c r="N32" s="78"/>
      <c r="O32" s="78"/>
      <c r="P32" s="78"/>
      <c r="Q32" s="78"/>
      <c r="R32" s="78"/>
      <c r="S32" s="78"/>
      <c r="T32" s="78"/>
      <c r="U32" s="78"/>
      <c r="V32" s="78"/>
      <c r="W32" s="78"/>
    </row>
    <row r="33" ht="24" spans="1:23">
      <c r="A33" s="66" t="s">
        <v>307</v>
      </c>
      <c r="B33" s="66" t="s">
        <v>350</v>
      </c>
      <c r="C33" s="66" t="s">
        <v>351</v>
      </c>
      <c r="D33" s="66" t="s">
        <v>70</v>
      </c>
      <c r="E33" s="66" t="s">
        <v>143</v>
      </c>
      <c r="F33" s="66" t="s">
        <v>144</v>
      </c>
      <c r="G33" s="66" t="s">
        <v>310</v>
      </c>
      <c r="H33" s="66" t="s">
        <v>311</v>
      </c>
      <c r="I33" s="78">
        <v>200000</v>
      </c>
      <c r="J33" s="78">
        <v>200000</v>
      </c>
      <c r="K33" s="78">
        <v>200000</v>
      </c>
      <c r="L33" s="78"/>
      <c r="M33" s="78"/>
      <c r="N33" s="78"/>
      <c r="O33" s="78"/>
      <c r="P33" s="78"/>
      <c r="Q33" s="78"/>
      <c r="R33" s="78"/>
      <c r="S33" s="78"/>
      <c r="T33" s="78"/>
      <c r="U33" s="78"/>
      <c r="V33" s="78"/>
      <c r="W33" s="78"/>
    </row>
    <row r="34" ht="24" spans="1:23">
      <c r="A34" s="66" t="s">
        <v>307</v>
      </c>
      <c r="B34" s="66" t="s">
        <v>352</v>
      </c>
      <c r="C34" s="66" t="s">
        <v>353</v>
      </c>
      <c r="D34" s="66" t="s">
        <v>70</v>
      </c>
      <c r="E34" s="66" t="s">
        <v>143</v>
      </c>
      <c r="F34" s="66" t="s">
        <v>144</v>
      </c>
      <c r="G34" s="66" t="s">
        <v>310</v>
      </c>
      <c r="H34" s="66" t="s">
        <v>311</v>
      </c>
      <c r="I34" s="78">
        <v>200000</v>
      </c>
      <c r="J34" s="78">
        <v>200000</v>
      </c>
      <c r="K34" s="78">
        <v>200000</v>
      </c>
      <c r="L34" s="78"/>
      <c r="M34" s="78"/>
      <c r="N34" s="78"/>
      <c r="O34" s="78"/>
      <c r="P34" s="78"/>
      <c r="Q34" s="78"/>
      <c r="R34" s="78"/>
      <c r="S34" s="78"/>
      <c r="T34" s="78"/>
      <c r="U34" s="78"/>
      <c r="V34" s="78"/>
      <c r="W34" s="78"/>
    </row>
    <row r="35" ht="24" spans="1:23">
      <c r="A35" s="66" t="s">
        <v>307</v>
      </c>
      <c r="B35" s="66" t="s">
        <v>354</v>
      </c>
      <c r="C35" s="66" t="s">
        <v>355</v>
      </c>
      <c r="D35" s="66" t="s">
        <v>70</v>
      </c>
      <c r="E35" s="66" t="s">
        <v>143</v>
      </c>
      <c r="F35" s="66" t="s">
        <v>144</v>
      </c>
      <c r="G35" s="66" t="s">
        <v>310</v>
      </c>
      <c r="H35" s="66" t="s">
        <v>311</v>
      </c>
      <c r="I35" s="78">
        <v>300000</v>
      </c>
      <c r="J35" s="78">
        <v>300000</v>
      </c>
      <c r="K35" s="78">
        <v>300000</v>
      </c>
      <c r="L35" s="78"/>
      <c r="M35" s="78"/>
      <c r="N35" s="78"/>
      <c r="O35" s="78"/>
      <c r="P35" s="78"/>
      <c r="Q35" s="78"/>
      <c r="R35" s="78"/>
      <c r="S35" s="78"/>
      <c r="T35" s="78"/>
      <c r="U35" s="78"/>
      <c r="V35" s="78"/>
      <c r="W35" s="78"/>
    </row>
    <row r="36" ht="24" spans="1:23">
      <c r="A36" s="66" t="s">
        <v>307</v>
      </c>
      <c r="B36" s="66" t="s">
        <v>356</v>
      </c>
      <c r="C36" s="66" t="s">
        <v>357</v>
      </c>
      <c r="D36" s="66" t="s">
        <v>70</v>
      </c>
      <c r="E36" s="66" t="s">
        <v>143</v>
      </c>
      <c r="F36" s="66" t="s">
        <v>144</v>
      </c>
      <c r="G36" s="66" t="s">
        <v>310</v>
      </c>
      <c r="H36" s="66" t="s">
        <v>311</v>
      </c>
      <c r="I36" s="78">
        <v>150000</v>
      </c>
      <c r="J36" s="78">
        <v>150000</v>
      </c>
      <c r="K36" s="78">
        <v>150000</v>
      </c>
      <c r="L36" s="78"/>
      <c r="M36" s="78"/>
      <c r="N36" s="78"/>
      <c r="O36" s="78"/>
      <c r="P36" s="78"/>
      <c r="Q36" s="78"/>
      <c r="R36" s="78"/>
      <c r="S36" s="78"/>
      <c r="T36" s="78"/>
      <c r="U36" s="78"/>
      <c r="V36" s="78"/>
      <c r="W36" s="78"/>
    </row>
    <row r="37" ht="24" spans="1:23">
      <c r="A37" s="66" t="s">
        <v>307</v>
      </c>
      <c r="B37" s="66" t="s">
        <v>358</v>
      </c>
      <c r="C37" s="66" t="s">
        <v>359</v>
      </c>
      <c r="D37" s="66" t="s">
        <v>70</v>
      </c>
      <c r="E37" s="66" t="s">
        <v>143</v>
      </c>
      <c r="F37" s="66" t="s">
        <v>144</v>
      </c>
      <c r="G37" s="66" t="s">
        <v>310</v>
      </c>
      <c r="H37" s="66" t="s">
        <v>311</v>
      </c>
      <c r="I37" s="78">
        <v>350000</v>
      </c>
      <c r="J37" s="78">
        <v>350000</v>
      </c>
      <c r="K37" s="78">
        <v>350000</v>
      </c>
      <c r="L37" s="78"/>
      <c r="M37" s="78"/>
      <c r="N37" s="78"/>
      <c r="O37" s="78"/>
      <c r="P37" s="78"/>
      <c r="Q37" s="78"/>
      <c r="R37" s="78"/>
      <c r="S37" s="78"/>
      <c r="T37" s="78"/>
      <c r="U37" s="78"/>
      <c r="V37" s="78"/>
      <c r="W37" s="78"/>
    </row>
    <row r="38" ht="24" spans="1:23">
      <c r="A38" s="66" t="s">
        <v>307</v>
      </c>
      <c r="B38" s="66" t="s">
        <v>360</v>
      </c>
      <c r="C38" s="66" t="s">
        <v>361</v>
      </c>
      <c r="D38" s="66" t="s">
        <v>70</v>
      </c>
      <c r="E38" s="66" t="s">
        <v>143</v>
      </c>
      <c r="F38" s="66" t="s">
        <v>144</v>
      </c>
      <c r="G38" s="66" t="s">
        <v>310</v>
      </c>
      <c r="H38" s="66" t="s">
        <v>311</v>
      </c>
      <c r="I38" s="78">
        <v>580000</v>
      </c>
      <c r="J38" s="78">
        <v>580000</v>
      </c>
      <c r="K38" s="78">
        <v>580000</v>
      </c>
      <c r="L38" s="78"/>
      <c r="M38" s="78"/>
      <c r="N38" s="78"/>
      <c r="O38" s="78"/>
      <c r="P38" s="78"/>
      <c r="Q38" s="78"/>
      <c r="R38" s="78"/>
      <c r="S38" s="78"/>
      <c r="T38" s="78"/>
      <c r="U38" s="78"/>
      <c r="V38" s="78"/>
      <c r="W38" s="78"/>
    </row>
    <row r="39" ht="24" spans="1:23">
      <c r="A39" s="66" t="s">
        <v>307</v>
      </c>
      <c r="B39" s="66" t="s">
        <v>362</v>
      </c>
      <c r="C39" s="66" t="s">
        <v>363</v>
      </c>
      <c r="D39" s="66" t="s">
        <v>70</v>
      </c>
      <c r="E39" s="66" t="s">
        <v>143</v>
      </c>
      <c r="F39" s="66" t="s">
        <v>144</v>
      </c>
      <c r="G39" s="66" t="s">
        <v>310</v>
      </c>
      <c r="H39" s="66" t="s">
        <v>311</v>
      </c>
      <c r="I39" s="78">
        <v>88000</v>
      </c>
      <c r="J39" s="78">
        <v>88000</v>
      </c>
      <c r="K39" s="78">
        <v>88000</v>
      </c>
      <c r="L39" s="78"/>
      <c r="M39" s="78"/>
      <c r="N39" s="78"/>
      <c r="O39" s="78"/>
      <c r="P39" s="78"/>
      <c r="Q39" s="78"/>
      <c r="R39" s="78"/>
      <c r="S39" s="78"/>
      <c r="T39" s="78"/>
      <c r="U39" s="78"/>
      <c r="V39" s="78"/>
      <c r="W39" s="78"/>
    </row>
    <row r="40" ht="24" spans="1:23">
      <c r="A40" s="66" t="s">
        <v>307</v>
      </c>
      <c r="B40" s="66" t="s">
        <v>364</v>
      </c>
      <c r="C40" s="66" t="s">
        <v>365</v>
      </c>
      <c r="D40" s="66" t="s">
        <v>70</v>
      </c>
      <c r="E40" s="66" t="s">
        <v>143</v>
      </c>
      <c r="F40" s="66" t="s">
        <v>144</v>
      </c>
      <c r="G40" s="66" t="s">
        <v>310</v>
      </c>
      <c r="H40" s="66" t="s">
        <v>311</v>
      </c>
      <c r="I40" s="78">
        <v>1000000</v>
      </c>
      <c r="J40" s="78"/>
      <c r="K40" s="78"/>
      <c r="L40" s="78"/>
      <c r="M40" s="78"/>
      <c r="N40" s="78"/>
      <c r="O40" s="78"/>
      <c r="P40" s="78"/>
      <c r="Q40" s="78"/>
      <c r="R40" s="78">
        <v>1000000</v>
      </c>
      <c r="S40" s="78"/>
      <c r="T40" s="78"/>
      <c r="U40" s="78"/>
      <c r="V40" s="78"/>
      <c r="W40" s="78">
        <v>1000000</v>
      </c>
    </row>
    <row r="41" ht="24" spans="1:23">
      <c r="A41" s="66" t="s">
        <v>307</v>
      </c>
      <c r="B41" s="66" t="s">
        <v>364</v>
      </c>
      <c r="C41" s="66" t="s">
        <v>365</v>
      </c>
      <c r="D41" s="66" t="s">
        <v>70</v>
      </c>
      <c r="E41" s="66" t="s">
        <v>155</v>
      </c>
      <c r="F41" s="66" t="s">
        <v>156</v>
      </c>
      <c r="G41" s="66" t="s">
        <v>310</v>
      </c>
      <c r="H41" s="66" t="s">
        <v>311</v>
      </c>
      <c r="I41" s="78">
        <v>500000</v>
      </c>
      <c r="J41" s="78"/>
      <c r="K41" s="78"/>
      <c r="L41" s="78"/>
      <c r="M41" s="78"/>
      <c r="N41" s="78"/>
      <c r="O41" s="78"/>
      <c r="P41" s="78"/>
      <c r="Q41" s="78"/>
      <c r="R41" s="78">
        <v>500000</v>
      </c>
      <c r="S41" s="78"/>
      <c r="T41" s="78"/>
      <c r="U41" s="78"/>
      <c r="V41" s="78"/>
      <c r="W41" s="78">
        <v>500000</v>
      </c>
    </row>
    <row r="42" spans="1:23">
      <c r="A42" s="29" t="s">
        <v>195</v>
      </c>
      <c r="B42" s="30"/>
      <c r="C42" s="30"/>
      <c r="D42" s="30"/>
      <c r="E42" s="30"/>
      <c r="F42" s="30"/>
      <c r="G42" s="30"/>
      <c r="H42" s="35"/>
      <c r="I42" s="78">
        <v>38288628</v>
      </c>
      <c r="J42" s="78">
        <v>8578778</v>
      </c>
      <c r="K42" s="78">
        <v>8578778</v>
      </c>
      <c r="L42" s="78">
        <v>24009149</v>
      </c>
      <c r="M42" s="78"/>
      <c r="N42" s="78">
        <v>4200701</v>
      </c>
      <c r="O42" s="78"/>
      <c r="P42" s="78"/>
      <c r="Q42" s="78"/>
      <c r="R42" s="78">
        <v>1500000</v>
      </c>
      <c r="S42" s="78"/>
      <c r="T42" s="78"/>
      <c r="U42" s="78"/>
      <c r="V42" s="78"/>
      <c r="W42" s="78">
        <v>1500000</v>
      </c>
    </row>
  </sheetData>
  <mergeCells count="28">
    <mergeCell ref="A2:W2"/>
    <mergeCell ref="A3:H3"/>
    <mergeCell ref="J4:M4"/>
    <mergeCell ref="N4:P4"/>
    <mergeCell ref="R4:W4"/>
    <mergeCell ref="A42:H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0"/>
  <sheetViews>
    <sheetView showZeros="0" topLeftCell="A68" workbookViewId="0">
      <selection activeCell="N94" sqref="N94"/>
    </sheetView>
  </sheetViews>
  <sheetFormatPr defaultColWidth="8" defaultRowHeight="12" customHeight="1"/>
  <cols>
    <col min="1" max="1" width="30" customWidth="1"/>
    <col min="2" max="2" width="28" customWidth="1"/>
    <col min="3" max="5" width="20.625" customWidth="1"/>
    <col min="6" max="6" width="9.875" customWidth="1"/>
    <col min="7" max="7" width="22" customWidth="1"/>
    <col min="8" max="8" width="13.625" customWidth="1"/>
    <col min="9" max="9" width="11.75" customWidth="1"/>
    <col min="10" max="10" width="18.875" customWidth="1"/>
  </cols>
  <sheetData>
    <row r="1" ht="18" customHeight="1" spans="10:10">
      <c r="J1" s="18" t="s">
        <v>366</v>
      </c>
    </row>
    <row r="2" ht="39.75" customHeight="1" spans="1:10">
      <c r="A2" s="64" t="str">
        <f>"2026"&amp;"年部门项目支出绩效目标表"</f>
        <v>2026年部门项目支出绩效目标表</v>
      </c>
      <c r="B2" s="2"/>
      <c r="C2" s="2"/>
      <c r="D2" s="2"/>
      <c r="E2" s="2"/>
      <c r="F2" s="68"/>
      <c r="G2" s="2"/>
      <c r="H2" s="68"/>
      <c r="I2" s="68"/>
      <c r="J2" s="2"/>
    </row>
    <row r="3" ht="17.25" customHeight="1" spans="1:1">
      <c r="A3" s="3" t="str">
        <f>"单位名称："&amp;"禄劝彝族苗族自治县自然资源局"</f>
        <v>单位名称：禄劝彝族苗族自治县自然资源局</v>
      </c>
    </row>
    <row r="4" ht="44.25" customHeight="1" spans="1:10">
      <c r="A4" s="65" t="s">
        <v>207</v>
      </c>
      <c r="B4" s="65" t="s">
        <v>367</v>
      </c>
      <c r="C4" s="65" t="s">
        <v>368</v>
      </c>
      <c r="D4" s="65" t="s">
        <v>369</v>
      </c>
      <c r="E4" s="65" t="s">
        <v>370</v>
      </c>
      <c r="F4" s="69" t="s">
        <v>371</v>
      </c>
      <c r="G4" s="65" t="s">
        <v>372</v>
      </c>
      <c r="H4" s="69" t="s">
        <v>373</v>
      </c>
      <c r="I4" s="69" t="s">
        <v>374</v>
      </c>
      <c r="J4" s="65" t="s">
        <v>375</v>
      </c>
    </row>
    <row r="5" ht="18.75" customHeight="1" spans="1:10">
      <c r="A5" s="137">
        <v>1</v>
      </c>
      <c r="B5" s="137">
        <v>2</v>
      </c>
      <c r="C5" s="137">
        <v>3</v>
      </c>
      <c r="D5" s="137">
        <v>4</v>
      </c>
      <c r="E5" s="137">
        <v>5</v>
      </c>
      <c r="F5" s="36">
        <v>6</v>
      </c>
      <c r="G5" s="137">
        <v>7</v>
      </c>
      <c r="H5" s="36">
        <v>8</v>
      </c>
      <c r="I5" s="36">
        <v>9</v>
      </c>
      <c r="J5" s="137">
        <v>10</v>
      </c>
    </row>
    <row r="6" ht="42" customHeight="1" spans="1:10">
      <c r="A6" s="27" t="s">
        <v>70</v>
      </c>
      <c r="B6" s="66"/>
      <c r="C6" s="66"/>
      <c r="D6" s="66"/>
      <c r="E6" s="54"/>
      <c r="F6" s="70"/>
      <c r="G6" s="54"/>
      <c r="H6" s="70"/>
      <c r="I6" s="70"/>
      <c r="J6" s="54"/>
    </row>
    <row r="7" ht="42" customHeight="1" spans="1:10">
      <c r="A7" s="138" t="s">
        <v>70</v>
      </c>
      <c r="B7" s="12"/>
      <c r="C7" s="12"/>
      <c r="D7" s="12"/>
      <c r="E7" s="27"/>
      <c r="F7" s="12"/>
      <c r="G7" s="27"/>
      <c r="H7" s="12"/>
      <c r="I7" s="12"/>
      <c r="J7" s="27"/>
    </row>
    <row r="8" ht="39" customHeight="1" spans="1:10">
      <c r="A8" s="139" t="s">
        <v>363</v>
      </c>
      <c r="B8" s="12" t="s">
        <v>376</v>
      </c>
      <c r="C8" s="12" t="s">
        <v>377</v>
      </c>
      <c r="D8" s="12" t="s">
        <v>378</v>
      </c>
      <c r="E8" s="27" t="s">
        <v>379</v>
      </c>
      <c r="F8" s="12" t="s">
        <v>380</v>
      </c>
      <c r="G8" s="27" t="s">
        <v>381</v>
      </c>
      <c r="H8" s="12" t="s">
        <v>382</v>
      </c>
      <c r="I8" s="12" t="s">
        <v>383</v>
      </c>
      <c r="J8" s="27" t="s">
        <v>384</v>
      </c>
    </row>
    <row r="9" ht="39" customHeight="1" spans="1:10">
      <c r="A9" s="139" t="s">
        <v>363</v>
      </c>
      <c r="B9" s="12" t="s">
        <v>376</v>
      </c>
      <c r="C9" s="12" t="s">
        <v>377</v>
      </c>
      <c r="D9" s="12" t="s">
        <v>385</v>
      </c>
      <c r="E9" s="27" t="s">
        <v>386</v>
      </c>
      <c r="F9" s="12" t="s">
        <v>380</v>
      </c>
      <c r="G9" s="27" t="s">
        <v>387</v>
      </c>
      <c r="H9" s="12" t="s">
        <v>388</v>
      </c>
      <c r="I9" s="12" t="s">
        <v>389</v>
      </c>
      <c r="J9" s="27" t="s">
        <v>390</v>
      </c>
    </row>
    <row r="10" ht="39" customHeight="1" spans="1:10">
      <c r="A10" s="139" t="s">
        <v>363</v>
      </c>
      <c r="B10" s="12" t="s">
        <v>376</v>
      </c>
      <c r="C10" s="12" t="s">
        <v>391</v>
      </c>
      <c r="D10" s="12" t="s">
        <v>392</v>
      </c>
      <c r="E10" s="27" t="s">
        <v>393</v>
      </c>
      <c r="F10" s="12" t="s">
        <v>380</v>
      </c>
      <c r="G10" s="27" t="s">
        <v>394</v>
      </c>
      <c r="H10" s="12" t="s">
        <v>395</v>
      </c>
      <c r="I10" s="12" t="s">
        <v>389</v>
      </c>
      <c r="J10" s="27" t="s">
        <v>396</v>
      </c>
    </row>
    <row r="11" ht="39" customHeight="1" spans="1:10">
      <c r="A11" s="139" t="s">
        <v>363</v>
      </c>
      <c r="B11" s="12" t="s">
        <v>376</v>
      </c>
      <c r="C11" s="12" t="s">
        <v>397</v>
      </c>
      <c r="D11" s="12" t="s">
        <v>398</v>
      </c>
      <c r="E11" s="27" t="s">
        <v>399</v>
      </c>
      <c r="F11" s="12" t="s">
        <v>400</v>
      </c>
      <c r="G11" s="27" t="s">
        <v>401</v>
      </c>
      <c r="H11" s="12" t="s">
        <v>388</v>
      </c>
      <c r="I11" s="12" t="s">
        <v>389</v>
      </c>
      <c r="J11" s="27" t="s">
        <v>399</v>
      </c>
    </row>
    <row r="12" ht="39" customHeight="1" spans="1:10">
      <c r="A12" s="139" t="s">
        <v>301</v>
      </c>
      <c r="B12" s="12" t="s">
        <v>402</v>
      </c>
      <c r="C12" s="12" t="s">
        <v>377</v>
      </c>
      <c r="D12" s="12" t="s">
        <v>378</v>
      </c>
      <c r="E12" s="27" t="s">
        <v>403</v>
      </c>
      <c r="F12" s="12" t="s">
        <v>380</v>
      </c>
      <c r="G12" s="27" t="s">
        <v>404</v>
      </c>
      <c r="H12" s="12" t="s">
        <v>405</v>
      </c>
      <c r="I12" s="12" t="s">
        <v>383</v>
      </c>
      <c r="J12" s="27" t="s">
        <v>406</v>
      </c>
    </row>
    <row r="13" ht="39" customHeight="1" spans="1:10">
      <c r="A13" s="139" t="s">
        <v>301</v>
      </c>
      <c r="B13" s="12" t="s">
        <v>402</v>
      </c>
      <c r="C13" s="12" t="s">
        <v>391</v>
      </c>
      <c r="D13" s="12" t="s">
        <v>392</v>
      </c>
      <c r="E13" s="27" t="s">
        <v>407</v>
      </c>
      <c r="F13" s="12" t="s">
        <v>380</v>
      </c>
      <c r="G13" s="27" t="s">
        <v>408</v>
      </c>
      <c r="H13" s="12"/>
      <c r="I13" s="12" t="s">
        <v>389</v>
      </c>
      <c r="J13" s="27" t="s">
        <v>409</v>
      </c>
    </row>
    <row r="14" ht="39" customHeight="1" spans="1:10">
      <c r="A14" s="139" t="s">
        <v>301</v>
      </c>
      <c r="B14" s="12" t="s">
        <v>402</v>
      </c>
      <c r="C14" s="12" t="s">
        <v>397</v>
      </c>
      <c r="D14" s="12" t="s">
        <v>398</v>
      </c>
      <c r="E14" s="27" t="s">
        <v>410</v>
      </c>
      <c r="F14" s="12" t="s">
        <v>400</v>
      </c>
      <c r="G14" s="27" t="s">
        <v>411</v>
      </c>
      <c r="H14" s="12" t="s">
        <v>388</v>
      </c>
      <c r="I14" s="12" t="s">
        <v>389</v>
      </c>
      <c r="J14" s="27" t="s">
        <v>412</v>
      </c>
    </row>
    <row r="15" ht="39" customHeight="1" spans="1:10">
      <c r="A15" s="139" t="s">
        <v>337</v>
      </c>
      <c r="B15" s="12" t="s">
        <v>413</v>
      </c>
      <c r="C15" s="12" t="s">
        <v>377</v>
      </c>
      <c r="D15" s="12" t="s">
        <v>378</v>
      </c>
      <c r="E15" s="27" t="s">
        <v>414</v>
      </c>
      <c r="F15" s="12" t="s">
        <v>380</v>
      </c>
      <c r="G15" s="27" t="s">
        <v>415</v>
      </c>
      <c r="H15" s="12" t="s">
        <v>416</v>
      </c>
      <c r="I15" s="12" t="s">
        <v>383</v>
      </c>
      <c r="J15" s="27" t="s">
        <v>417</v>
      </c>
    </row>
    <row r="16" ht="39" customHeight="1" spans="1:10">
      <c r="A16" s="139" t="s">
        <v>337</v>
      </c>
      <c r="B16" s="12" t="s">
        <v>418</v>
      </c>
      <c r="C16" s="12" t="s">
        <v>391</v>
      </c>
      <c r="D16" s="12" t="s">
        <v>392</v>
      </c>
      <c r="E16" s="27" t="s">
        <v>419</v>
      </c>
      <c r="F16" s="12" t="s">
        <v>380</v>
      </c>
      <c r="G16" s="27" t="s">
        <v>420</v>
      </c>
      <c r="H16" s="12" t="s">
        <v>421</v>
      </c>
      <c r="I16" s="12" t="s">
        <v>389</v>
      </c>
      <c r="J16" s="27" t="s">
        <v>422</v>
      </c>
    </row>
    <row r="17" ht="39" customHeight="1" spans="1:10">
      <c r="A17" s="139" t="s">
        <v>337</v>
      </c>
      <c r="B17" s="12" t="s">
        <v>418</v>
      </c>
      <c r="C17" s="12" t="s">
        <v>397</v>
      </c>
      <c r="D17" s="12" t="s">
        <v>398</v>
      </c>
      <c r="E17" s="27" t="s">
        <v>399</v>
      </c>
      <c r="F17" s="12" t="s">
        <v>400</v>
      </c>
      <c r="G17" s="27" t="s">
        <v>423</v>
      </c>
      <c r="H17" s="12" t="s">
        <v>388</v>
      </c>
      <c r="I17" s="12" t="s">
        <v>389</v>
      </c>
      <c r="J17" s="27" t="s">
        <v>399</v>
      </c>
    </row>
    <row r="18" ht="39" customHeight="1" spans="1:10">
      <c r="A18" s="139" t="s">
        <v>335</v>
      </c>
      <c r="B18" s="12" t="s">
        <v>424</v>
      </c>
      <c r="C18" s="12" t="s">
        <v>377</v>
      </c>
      <c r="D18" s="12" t="s">
        <v>378</v>
      </c>
      <c r="E18" s="27" t="s">
        <v>425</v>
      </c>
      <c r="F18" s="12" t="s">
        <v>380</v>
      </c>
      <c r="G18" s="27" t="s">
        <v>426</v>
      </c>
      <c r="H18" s="12" t="s">
        <v>416</v>
      </c>
      <c r="I18" s="12" t="s">
        <v>383</v>
      </c>
      <c r="J18" s="27" t="s">
        <v>427</v>
      </c>
    </row>
    <row r="19" ht="39" customHeight="1" spans="1:10">
      <c r="A19" s="139" t="s">
        <v>335</v>
      </c>
      <c r="B19" s="12" t="s">
        <v>428</v>
      </c>
      <c r="C19" s="12" t="s">
        <v>397</v>
      </c>
      <c r="D19" s="12" t="s">
        <v>398</v>
      </c>
      <c r="E19" s="27" t="s">
        <v>399</v>
      </c>
      <c r="F19" s="12" t="s">
        <v>400</v>
      </c>
      <c r="G19" s="27" t="s">
        <v>401</v>
      </c>
      <c r="H19" s="12" t="s">
        <v>388</v>
      </c>
      <c r="I19" s="12" t="s">
        <v>389</v>
      </c>
      <c r="J19" s="27" t="s">
        <v>399</v>
      </c>
    </row>
    <row r="20" ht="39" customHeight="1" spans="1:10">
      <c r="A20" s="139" t="s">
        <v>313</v>
      </c>
      <c r="B20" s="12" t="s">
        <v>429</v>
      </c>
      <c r="C20" s="12" t="s">
        <v>377</v>
      </c>
      <c r="D20" s="12" t="s">
        <v>378</v>
      </c>
      <c r="E20" s="27" t="s">
        <v>430</v>
      </c>
      <c r="F20" s="12" t="s">
        <v>380</v>
      </c>
      <c r="G20" s="27" t="s">
        <v>431</v>
      </c>
      <c r="H20" s="12" t="s">
        <v>432</v>
      </c>
      <c r="I20" s="12" t="s">
        <v>383</v>
      </c>
      <c r="J20" s="27" t="s">
        <v>433</v>
      </c>
    </row>
    <row r="21" ht="39" customHeight="1" spans="1:10">
      <c r="A21" s="139" t="s">
        <v>313</v>
      </c>
      <c r="B21" s="12" t="s">
        <v>429</v>
      </c>
      <c r="C21" s="12" t="s">
        <v>391</v>
      </c>
      <c r="D21" s="12" t="s">
        <v>434</v>
      </c>
      <c r="E21" s="27" t="s">
        <v>435</v>
      </c>
      <c r="F21" s="12" t="s">
        <v>380</v>
      </c>
      <c r="G21" s="27" t="s">
        <v>436</v>
      </c>
      <c r="H21" s="12" t="s">
        <v>437</v>
      </c>
      <c r="I21" s="12" t="s">
        <v>383</v>
      </c>
      <c r="J21" s="27" t="s">
        <v>438</v>
      </c>
    </row>
    <row r="22" ht="39" customHeight="1" spans="1:10">
      <c r="A22" s="139" t="s">
        <v>313</v>
      </c>
      <c r="B22" s="12" t="s">
        <v>429</v>
      </c>
      <c r="C22" s="12" t="s">
        <v>397</v>
      </c>
      <c r="D22" s="12" t="s">
        <v>398</v>
      </c>
      <c r="E22" s="27" t="s">
        <v>439</v>
      </c>
      <c r="F22" s="12" t="s">
        <v>400</v>
      </c>
      <c r="G22" s="27" t="s">
        <v>411</v>
      </c>
      <c r="H22" s="12" t="s">
        <v>388</v>
      </c>
      <c r="I22" s="12" t="s">
        <v>383</v>
      </c>
      <c r="J22" s="27" t="s">
        <v>440</v>
      </c>
    </row>
    <row r="23" ht="39" customHeight="1" spans="1:10">
      <c r="A23" s="139" t="s">
        <v>357</v>
      </c>
      <c r="B23" s="12" t="s">
        <v>441</v>
      </c>
      <c r="C23" s="12" t="s">
        <v>377</v>
      </c>
      <c r="D23" s="12" t="s">
        <v>378</v>
      </c>
      <c r="E23" s="27" t="s">
        <v>442</v>
      </c>
      <c r="F23" s="12" t="s">
        <v>400</v>
      </c>
      <c r="G23" s="27" t="s">
        <v>443</v>
      </c>
      <c r="H23" s="12" t="s">
        <v>416</v>
      </c>
      <c r="I23" s="12" t="s">
        <v>383</v>
      </c>
      <c r="J23" s="27" t="s">
        <v>442</v>
      </c>
    </row>
    <row r="24" ht="39" customHeight="1" spans="1:10">
      <c r="A24" s="139" t="s">
        <v>357</v>
      </c>
      <c r="B24" s="12" t="s">
        <v>444</v>
      </c>
      <c r="C24" s="12" t="s">
        <v>377</v>
      </c>
      <c r="D24" s="12" t="s">
        <v>385</v>
      </c>
      <c r="E24" s="27" t="s">
        <v>386</v>
      </c>
      <c r="F24" s="12" t="s">
        <v>400</v>
      </c>
      <c r="G24" s="27" t="s">
        <v>387</v>
      </c>
      <c r="H24" s="12" t="s">
        <v>388</v>
      </c>
      <c r="I24" s="12" t="s">
        <v>389</v>
      </c>
      <c r="J24" s="27" t="s">
        <v>390</v>
      </c>
    </row>
    <row r="25" ht="39" customHeight="1" spans="1:10">
      <c r="A25" s="139" t="s">
        <v>357</v>
      </c>
      <c r="B25" s="12" t="s">
        <v>444</v>
      </c>
      <c r="C25" s="12" t="s">
        <v>391</v>
      </c>
      <c r="D25" s="12" t="s">
        <v>445</v>
      </c>
      <c r="E25" s="27" t="s">
        <v>446</v>
      </c>
      <c r="F25" s="12" t="s">
        <v>380</v>
      </c>
      <c r="G25" s="27" t="s">
        <v>447</v>
      </c>
      <c r="H25" s="12" t="s">
        <v>421</v>
      </c>
      <c r="I25" s="12" t="s">
        <v>389</v>
      </c>
      <c r="J25" s="27" t="s">
        <v>448</v>
      </c>
    </row>
    <row r="26" ht="39" customHeight="1" spans="1:10">
      <c r="A26" s="139" t="s">
        <v>357</v>
      </c>
      <c r="B26" s="12" t="s">
        <v>444</v>
      </c>
      <c r="C26" s="12" t="s">
        <v>397</v>
      </c>
      <c r="D26" s="12" t="s">
        <v>398</v>
      </c>
      <c r="E26" s="27" t="s">
        <v>399</v>
      </c>
      <c r="F26" s="12" t="s">
        <v>400</v>
      </c>
      <c r="G26" s="27" t="s">
        <v>401</v>
      </c>
      <c r="H26" s="12" t="s">
        <v>388</v>
      </c>
      <c r="I26" s="12" t="s">
        <v>389</v>
      </c>
      <c r="J26" s="27" t="s">
        <v>399</v>
      </c>
    </row>
    <row r="27" ht="39" customHeight="1" spans="1:10">
      <c r="A27" s="139" t="s">
        <v>333</v>
      </c>
      <c r="B27" s="12" t="s">
        <v>449</v>
      </c>
      <c r="C27" s="12" t="s">
        <v>377</v>
      </c>
      <c r="D27" s="12" t="s">
        <v>378</v>
      </c>
      <c r="E27" s="27" t="s">
        <v>450</v>
      </c>
      <c r="F27" s="12" t="s">
        <v>380</v>
      </c>
      <c r="G27" s="27" t="s">
        <v>387</v>
      </c>
      <c r="H27" s="12" t="s">
        <v>388</v>
      </c>
      <c r="I27" s="12" t="s">
        <v>389</v>
      </c>
      <c r="J27" s="27" t="s">
        <v>451</v>
      </c>
    </row>
    <row r="28" ht="39" customHeight="1" spans="1:10">
      <c r="A28" s="139" t="s">
        <v>333</v>
      </c>
      <c r="B28" s="12" t="s">
        <v>452</v>
      </c>
      <c r="C28" s="12" t="s">
        <v>377</v>
      </c>
      <c r="D28" s="12" t="s">
        <v>385</v>
      </c>
      <c r="E28" s="27" t="s">
        <v>453</v>
      </c>
      <c r="F28" s="12" t="s">
        <v>400</v>
      </c>
      <c r="G28" s="27" t="s">
        <v>411</v>
      </c>
      <c r="H28" s="12" t="s">
        <v>388</v>
      </c>
      <c r="I28" s="12" t="s">
        <v>389</v>
      </c>
      <c r="J28" s="27" t="s">
        <v>454</v>
      </c>
    </row>
    <row r="29" ht="39" customHeight="1" spans="1:10">
      <c r="A29" s="139" t="s">
        <v>333</v>
      </c>
      <c r="B29" s="12" t="s">
        <v>452</v>
      </c>
      <c r="C29" s="12" t="s">
        <v>391</v>
      </c>
      <c r="D29" s="12" t="s">
        <v>392</v>
      </c>
      <c r="E29" s="27" t="s">
        <v>455</v>
      </c>
      <c r="F29" s="12" t="s">
        <v>400</v>
      </c>
      <c r="G29" s="27" t="s">
        <v>456</v>
      </c>
      <c r="H29" s="12" t="s">
        <v>388</v>
      </c>
      <c r="I29" s="12" t="s">
        <v>389</v>
      </c>
      <c r="J29" s="27" t="s">
        <v>457</v>
      </c>
    </row>
    <row r="30" ht="39" customHeight="1" spans="1:10">
      <c r="A30" s="139" t="s">
        <v>333</v>
      </c>
      <c r="B30" s="12" t="s">
        <v>452</v>
      </c>
      <c r="C30" s="12" t="s">
        <v>397</v>
      </c>
      <c r="D30" s="12" t="s">
        <v>398</v>
      </c>
      <c r="E30" s="27" t="s">
        <v>458</v>
      </c>
      <c r="F30" s="12" t="s">
        <v>400</v>
      </c>
      <c r="G30" s="27" t="s">
        <v>401</v>
      </c>
      <c r="H30" s="12" t="s">
        <v>388</v>
      </c>
      <c r="I30" s="12" t="s">
        <v>389</v>
      </c>
      <c r="J30" s="27" t="s">
        <v>459</v>
      </c>
    </row>
    <row r="31" ht="39" customHeight="1" spans="1:10">
      <c r="A31" s="139" t="s">
        <v>361</v>
      </c>
      <c r="B31" s="12" t="s">
        <v>460</v>
      </c>
      <c r="C31" s="12" t="s">
        <v>377</v>
      </c>
      <c r="D31" s="12" t="s">
        <v>385</v>
      </c>
      <c r="E31" s="27" t="s">
        <v>386</v>
      </c>
      <c r="F31" s="12" t="s">
        <v>380</v>
      </c>
      <c r="G31" s="27" t="s">
        <v>387</v>
      </c>
      <c r="H31" s="12" t="s">
        <v>388</v>
      </c>
      <c r="I31" s="12" t="s">
        <v>389</v>
      </c>
      <c r="J31" s="27" t="s">
        <v>461</v>
      </c>
    </row>
    <row r="32" ht="39" customHeight="1" spans="1:10">
      <c r="A32" s="139" t="s">
        <v>361</v>
      </c>
      <c r="B32" s="12" t="s">
        <v>462</v>
      </c>
      <c r="C32" s="12" t="s">
        <v>391</v>
      </c>
      <c r="D32" s="12" t="s">
        <v>392</v>
      </c>
      <c r="E32" s="27" t="s">
        <v>463</v>
      </c>
      <c r="F32" s="12" t="s">
        <v>380</v>
      </c>
      <c r="G32" s="27" t="s">
        <v>464</v>
      </c>
      <c r="H32" s="12" t="s">
        <v>465</v>
      </c>
      <c r="I32" s="12" t="s">
        <v>389</v>
      </c>
      <c r="J32" s="27" t="s">
        <v>466</v>
      </c>
    </row>
    <row r="33" ht="39" customHeight="1" spans="1:10">
      <c r="A33" s="139" t="s">
        <v>361</v>
      </c>
      <c r="B33" s="12" t="s">
        <v>462</v>
      </c>
      <c r="C33" s="12" t="s">
        <v>397</v>
      </c>
      <c r="D33" s="12" t="s">
        <v>398</v>
      </c>
      <c r="E33" s="27" t="s">
        <v>399</v>
      </c>
      <c r="F33" s="12" t="s">
        <v>400</v>
      </c>
      <c r="G33" s="27" t="s">
        <v>423</v>
      </c>
      <c r="H33" s="12" t="s">
        <v>388</v>
      </c>
      <c r="I33" s="12" t="s">
        <v>389</v>
      </c>
      <c r="J33" s="27" t="s">
        <v>399</v>
      </c>
    </row>
    <row r="34" ht="39" customHeight="1" spans="1:10">
      <c r="A34" s="139" t="s">
        <v>359</v>
      </c>
      <c r="B34" s="12" t="s">
        <v>467</v>
      </c>
      <c r="C34" s="12" t="s">
        <v>377</v>
      </c>
      <c r="D34" s="12" t="s">
        <v>378</v>
      </c>
      <c r="E34" s="27" t="s">
        <v>468</v>
      </c>
      <c r="F34" s="12" t="s">
        <v>380</v>
      </c>
      <c r="G34" s="27" t="s">
        <v>84</v>
      </c>
      <c r="H34" s="12" t="s">
        <v>416</v>
      </c>
      <c r="I34" s="12" t="s">
        <v>383</v>
      </c>
      <c r="J34" s="27" t="s">
        <v>469</v>
      </c>
    </row>
    <row r="35" ht="39" customHeight="1" spans="1:10">
      <c r="A35" s="139" t="s">
        <v>359</v>
      </c>
      <c r="B35" s="12" t="s">
        <v>470</v>
      </c>
      <c r="C35" s="12" t="s">
        <v>377</v>
      </c>
      <c r="D35" s="12" t="s">
        <v>385</v>
      </c>
      <c r="E35" s="27" t="s">
        <v>386</v>
      </c>
      <c r="F35" s="12" t="s">
        <v>400</v>
      </c>
      <c r="G35" s="27" t="s">
        <v>387</v>
      </c>
      <c r="H35" s="12" t="s">
        <v>388</v>
      </c>
      <c r="I35" s="12" t="s">
        <v>389</v>
      </c>
      <c r="J35" s="27" t="s">
        <v>471</v>
      </c>
    </row>
    <row r="36" ht="64" customHeight="1" spans="1:10">
      <c r="A36" s="139" t="s">
        <v>359</v>
      </c>
      <c r="B36" s="12" t="s">
        <v>470</v>
      </c>
      <c r="C36" s="12" t="s">
        <v>377</v>
      </c>
      <c r="D36" s="12" t="s">
        <v>472</v>
      </c>
      <c r="E36" s="27" t="s">
        <v>473</v>
      </c>
      <c r="F36" s="12" t="s">
        <v>380</v>
      </c>
      <c r="G36" s="27" t="s">
        <v>84</v>
      </c>
      <c r="H36" s="12" t="s">
        <v>474</v>
      </c>
      <c r="I36" s="12" t="s">
        <v>383</v>
      </c>
      <c r="J36" s="27" t="s">
        <v>475</v>
      </c>
    </row>
    <row r="37" ht="39" customHeight="1" spans="1:10">
      <c r="A37" s="139" t="s">
        <v>359</v>
      </c>
      <c r="B37" s="12" t="s">
        <v>470</v>
      </c>
      <c r="C37" s="12" t="s">
        <v>397</v>
      </c>
      <c r="D37" s="12" t="s">
        <v>398</v>
      </c>
      <c r="E37" s="27" t="s">
        <v>399</v>
      </c>
      <c r="F37" s="12" t="s">
        <v>400</v>
      </c>
      <c r="G37" s="27" t="s">
        <v>401</v>
      </c>
      <c r="H37" s="12" t="s">
        <v>388</v>
      </c>
      <c r="I37" s="12" t="s">
        <v>389</v>
      </c>
      <c r="J37" s="27" t="s">
        <v>399</v>
      </c>
    </row>
    <row r="38" ht="39" customHeight="1" spans="1:10">
      <c r="A38" s="139" t="s">
        <v>325</v>
      </c>
      <c r="B38" s="12" t="s">
        <v>476</v>
      </c>
      <c r="C38" s="12" t="s">
        <v>377</v>
      </c>
      <c r="D38" s="12" t="s">
        <v>378</v>
      </c>
      <c r="E38" s="27" t="s">
        <v>477</v>
      </c>
      <c r="F38" s="12" t="s">
        <v>380</v>
      </c>
      <c r="G38" s="27" t="s">
        <v>478</v>
      </c>
      <c r="H38" s="12" t="s">
        <v>432</v>
      </c>
      <c r="I38" s="12" t="s">
        <v>383</v>
      </c>
      <c r="J38" s="27" t="s">
        <v>479</v>
      </c>
    </row>
    <row r="39" ht="39" customHeight="1" spans="1:10">
      <c r="A39" s="139" t="s">
        <v>325</v>
      </c>
      <c r="B39" s="12" t="s">
        <v>476</v>
      </c>
      <c r="C39" s="12" t="s">
        <v>391</v>
      </c>
      <c r="D39" s="12" t="s">
        <v>392</v>
      </c>
      <c r="E39" s="27" t="s">
        <v>392</v>
      </c>
      <c r="F39" s="12" t="s">
        <v>380</v>
      </c>
      <c r="G39" s="27" t="s">
        <v>480</v>
      </c>
      <c r="H39" s="12" t="s">
        <v>481</v>
      </c>
      <c r="I39" s="12" t="s">
        <v>389</v>
      </c>
      <c r="J39" s="27" t="s">
        <v>480</v>
      </c>
    </row>
    <row r="40" ht="39" customHeight="1" spans="1:10">
      <c r="A40" s="139" t="s">
        <v>325</v>
      </c>
      <c r="B40" s="12" t="s">
        <v>476</v>
      </c>
      <c r="C40" s="12" t="s">
        <v>397</v>
      </c>
      <c r="D40" s="12" t="s">
        <v>398</v>
      </c>
      <c r="E40" s="27" t="s">
        <v>399</v>
      </c>
      <c r="F40" s="12" t="s">
        <v>400</v>
      </c>
      <c r="G40" s="27" t="s">
        <v>411</v>
      </c>
      <c r="H40" s="12" t="s">
        <v>388</v>
      </c>
      <c r="I40" s="12" t="s">
        <v>389</v>
      </c>
      <c r="J40" s="27" t="s">
        <v>399</v>
      </c>
    </row>
    <row r="41" ht="39" customHeight="1" spans="1:10">
      <c r="A41" s="139" t="s">
        <v>321</v>
      </c>
      <c r="B41" s="12" t="s">
        <v>482</v>
      </c>
      <c r="C41" s="12" t="s">
        <v>377</v>
      </c>
      <c r="D41" s="12" t="s">
        <v>472</v>
      </c>
      <c r="E41" s="27" t="s">
        <v>483</v>
      </c>
      <c r="F41" s="12" t="s">
        <v>484</v>
      </c>
      <c r="G41" s="27" t="s">
        <v>485</v>
      </c>
      <c r="H41" s="12" t="s">
        <v>474</v>
      </c>
      <c r="I41" s="12" t="s">
        <v>383</v>
      </c>
      <c r="J41" s="27" t="s">
        <v>486</v>
      </c>
    </row>
    <row r="42" ht="39" customHeight="1" spans="1:10">
      <c r="A42" s="139" t="s">
        <v>321</v>
      </c>
      <c r="B42" s="12" t="s">
        <v>482</v>
      </c>
      <c r="C42" s="12" t="s">
        <v>391</v>
      </c>
      <c r="D42" s="12" t="s">
        <v>392</v>
      </c>
      <c r="E42" s="27" t="s">
        <v>487</v>
      </c>
      <c r="F42" s="12" t="s">
        <v>380</v>
      </c>
      <c r="G42" s="27" t="s">
        <v>488</v>
      </c>
      <c r="H42" s="12" t="s">
        <v>489</v>
      </c>
      <c r="I42" s="12" t="s">
        <v>389</v>
      </c>
      <c r="J42" s="27" t="s">
        <v>490</v>
      </c>
    </row>
    <row r="43" ht="39" customHeight="1" spans="1:10">
      <c r="A43" s="139" t="s">
        <v>321</v>
      </c>
      <c r="B43" s="12" t="s">
        <v>482</v>
      </c>
      <c r="C43" s="12" t="s">
        <v>397</v>
      </c>
      <c r="D43" s="12" t="s">
        <v>398</v>
      </c>
      <c r="E43" s="27" t="s">
        <v>399</v>
      </c>
      <c r="F43" s="12" t="s">
        <v>400</v>
      </c>
      <c r="G43" s="27" t="s">
        <v>411</v>
      </c>
      <c r="H43" s="12" t="s">
        <v>388</v>
      </c>
      <c r="I43" s="12" t="s">
        <v>389</v>
      </c>
      <c r="J43" s="27" t="s">
        <v>399</v>
      </c>
    </row>
    <row r="44" ht="39" customHeight="1" spans="1:10">
      <c r="A44" s="139" t="s">
        <v>331</v>
      </c>
      <c r="B44" s="12" t="s">
        <v>491</v>
      </c>
      <c r="C44" s="12" t="s">
        <v>377</v>
      </c>
      <c r="D44" s="12" t="s">
        <v>378</v>
      </c>
      <c r="E44" s="27" t="s">
        <v>492</v>
      </c>
      <c r="F44" s="12" t="s">
        <v>380</v>
      </c>
      <c r="G44" s="27" t="s">
        <v>493</v>
      </c>
      <c r="H44" s="12" t="s">
        <v>494</v>
      </c>
      <c r="I44" s="12" t="s">
        <v>383</v>
      </c>
      <c r="J44" s="27" t="s">
        <v>492</v>
      </c>
    </row>
    <row r="45" ht="39" customHeight="1" spans="1:10">
      <c r="A45" s="139" t="s">
        <v>331</v>
      </c>
      <c r="B45" s="12" t="s">
        <v>491</v>
      </c>
      <c r="C45" s="12" t="s">
        <v>391</v>
      </c>
      <c r="D45" s="12" t="s">
        <v>392</v>
      </c>
      <c r="E45" s="27" t="s">
        <v>392</v>
      </c>
      <c r="F45" s="12" t="s">
        <v>380</v>
      </c>
      <c r="G45" s="27" t="s">
        <v>495</v>
      </c>
      <c r="H45" s="12" t="s">
        <v>489</v>
      </c>
      <c r="I45" s="12" t="s">
        <v>389</v>
      </c>
      <c r="J45" s="27" t="s">
        <v>495</v>
      </c>
    </row>
    <row r="46" ht="39" customHeight="1" spans="1:10">
      <c r="A46" s="139" t="s">
        <v>331</v>
      </c>
      <c r="B46" s="12" t="s">
        <v>491</v>
      </c>
      <c r="C46" s="12" t="s">
        <v>397</v>
      </c>
      <c r="D46" s="12" t="s">
        <v>398</v>
      </c>
      <c r="E46" s="27" t="s">
        <v>399</v>
      </c>
      <c r="F46" s="12" t="s">
        <v>496</v>
      </c>
      <c r="G46" s="27" t="s">
        <v>401</v>
      </c>
      <c r="H46" s="12" t="s">
        <v>388</v>
      </c>
      <c r="I46" s="12" t="s">
        <v>389</v>
      </c>
      <c r="J46" s="27" t="s">
        <v>399</v>
      </c>
    </row>
    <row r="47" ht="39" customHeight="1" spans="1:10">
      <c r="A47" s="139" t="s">
        <v>351</v>
      </c>
      <c r="B47" s="12" t="s">
        <v>497</v>
      </c>
      <c r="C47" s="12" t="s">
        <v>377</v>
      </c>
      <c r="D47" s="12" t="s">
        <v>378</v>
      </c>
      <c r="E47" s="27" t="s">
        <v>498</v>
      </c>
      <c r="F47" s="12" t="s">
        <v>380</v>
      </c>
      <c r="G47" s="27" t="s">
        <v>381</v>
      </c>
      <c r="H47" s="12" t="s">
        <v>416</v>
      </c>
      <c r="I47" s="12" t="s">
        <v>383</v>
      </c>
      <c r="J47" s="27" t="s">
        <v>499</v>
      </c>
    </row>
    <row r="48" ht="39" customHeight="1" spans="1:10">
      <c r="A48" s="139" t="s">
        <v>351</v>
      </c>
      <c r="B48" s="12" t="s">
        <v>497</v>
      </c>
      <c r="C48" s="12" t="s">
        <v>377</v>
      </c>
      <c r="D48" s="12" t="s">
        <v>385</v>
      </c>
      <c r="E48" s="27" t="s">
        <v>500</v>
      </c>
      <c r="F48" s="12" t="s">
        <v>380</v>
      </c>
      <c r="G48" s="27" t="s">
        <v>381</v>
      </c>
      <c r="H48" s="12" t="s">
        <v>416</v>
      </c>
      <c r="I48" s="12" t="s">
        <v>383</v>
      </c>
      <c r="J48" s="27" t="s">
        <v>501</v>
      </c>
    </row>
    <row r="49" ht="39" customHeight="1" spans="1:10">
      <c r="A49" s="139" t="s">
        <v>351</v>
      </c>
      <c r="B49" s="12" t="s">
        <v>497</v>
      </c>
      <c r="C49" s="12" t="s">
        <v>377</v>
      </c>
      <c r="D49" s="12" t="s">
        <v>472</v>
      </c>
      <c r="E49" s="27" t="s">
        <v>502</v>
      </c>
      <c r="F49" s="12" t="s">
        <v>380</v>
      </c>
      <c r="G49" s="27" t="s">
        <v>503</v>
      </c>
      <c r="H49" s="12" t="s">
        <v>489</v>
      </c>
      <c r="I49" s="12" t="s">
        <v>389</v>
      </c>
      <c r="J49" s="27" t="s">
        <v>504</v>
      </c>
    </row>
    <row r="50" ht="39" customHeight="1" spans="1:10">
      <c r="A50" s="139" t="s">
        <v>351</v>
      </c>
      <c r="B50" s="12" t="s">
        <v>497</v>
      </c>
      <c r="C50" s="12" t="s">
        <v>391</v>
      </c>
      <c r="D50" s="12" t="s">
        <v>392</v>
      </c>
      <c r="E50" s="27" t="s">
        <v>386</v>
      </c>
      <c r="F50" s="12" t="s">
        <v>380</v>
      </c>
      <c r="G50" s="27" t="s">
        <v>387</v>
      </c>
      <c r="H50" s="12" t="s">
        <v>388</v>
      </c>
      <c r="I50" s="12" t="s">
        <v>389</v>
      </c>
      <c r="J50" s="27" t="s">
        <v>390</v>
      </c>
    </row>
    <row r="51" ht="39" customHeight="1" spans="1:10">
      <c r="A51" s="139" t="s">
        <v>351</v>
      </c>
      <c r="B51" s="12" t="s">
        <v>497</v>
      </c>
      <c r="C51" s="12" t="s">
        <v>397</v>
      </c>
      <c r="D51" s="12" t="s">
        <v>398</v>
      </c>
      <c r="E51" s="27" t="s">
        <v>399</v>
      </c>
      <c r="F51" s="12" t="s">
        <v>400</v>
      </c>
      <c r="G51" s="27" t="s">
        <v>423</v>
      </c>
      <c r="H51" s="12" t="s">
        <v>388</v>
      </c>
      <c r="I51" s="12" t="s">
        <v>389</v>
      </c>
      <c r="J51" s="27" t="s">
        <v>399</v>
      </c>
    </row>
    <row r="52" ht="39" customHeight="1" spans="1:10">
      <c r="A52" s="139" t="s">
        <v>349</v>
      </c>
      <c r="B52" s="12" t="s">
        <v>505</v>
      </c>
      <c r="C52" s="12" t="s">
        <v>377</v>
      </c>
      <c r="D52" s="12" t="s">
        <v>378</v>
      </c>
      <c r="E52" s="27" t="s">
        <v>506</v>
      </c>
      <c r="F52" s="12" t="s">
        <v>380</v>
      </c>
      <c r="G52" s="27" t="s">
        <v>507</v>
      </c>
      <c r="H52" s="12" t="s">
        <v>508</v>
      </c>
      <c r="I52" s="12" t="s">
        <v>383</v>
      </c>
      <c r="J52" s="27" t="s">
        <v>509</v>
      </c>
    </row>
    <row r="53" ht="39" customHeight="1" spans="1:10">
      <c r="A53" s="139" t="s">
        <v>349</v>
      </c>
      <c r="B53" s="12" t="s">
        <v>505</v>
      </c>
      <c r="C53" s="12" t="s">
        <v>391</v>
      </c>
      <c r="D53" s="12" t="s">
        <v>392</v>
      </c>
      <c r="E53" s="27" t="s">
        <v>510</v>
      </c>
      <c r="F53" s="12" t="s">
        <v>400</v>
      </c>
      <c r="G53" s="27" t="s">
        <v>411</v>
      </c>
      <c r="H53" s="12" t="s">
        <v>388</v>
      </c>
      <c r="I53" s="12" t="s">
        <v>383</v>
      </c>
      <c r="J53" s="27" t="s">
        <v>511</v>
      </c>
    </row>
    <row r="54" ht="39" customHeight="1" spans="1:10">
      <c r="A54" s="139" t="s">
        <v>349</v>
      </c>
      <c r="B54" s="12" t="s">
        <v>505</v>
      </c>
      <c r="C54" s="12" t="s">
        <v>397</v>
      </c>
      <c r="D54" s="12" t="s">
        <v>398</v>
      </c>
      <c r="E54" s="27" t="s">
        <v>399</v>
      </c>
      <c r="F54" s="12" t="s">
        <v>400</v>
      </c>
      <c r="G54" s="27" t="s">
        <v>401</v>
      </c>
      <c r="H54" s="12" t="s">
        <v>388</v>
      </c>
      <c r="I54" s="12" t="s">
        <v>389</v>
      </c>
      <c r="J54" s="27" t="s">
        <v>399</v>
      </c>
    </row>
    <row r="55" ht="39" customHeight="1" spans="1:10">
      <c r="A55" s="139" t="s">
        <v>365</v>
      </c>
      <c r="B55" s="12" t="s">
        <v>512</v>
      </c>
      <c r="C55" s="12" t="s">
        <v>377</v>
      </c>
      <c r="D55" s="12" t="s">
        <v>378</v>
      </c>
      <c r="E55" s="27" t="s">
        <v>513</v>
      </c>
      <c r="F55" s="12" t="s">
        <v>380</v>
      </c>
      <c r="G55" s="27" t="s">
        <v>514</v>
      </c>
      <c r="H55" s="12" t="s">
        <v>405</v>
      </c>
      <c r="I55" s="12" t="s">
        <v>383</v>
      </c>
      <c r="J55" s="27" t="s">
        <v>515</v>
      </c>
    </row>
    <row r="56" ht="39" customHeight="1" spans="1:10">
      <c r="A56" s="139" t="s">
        <v>365</v>
      </c>
      <c r="B56" s="12" t="s">
        <v>516</v>
      </c>
      <c r="C56" s="12" t="s">
        <v>391</v>
      </c>
      <c r="D56" s="12" t="s">
        <v>392</v>
      </c>
      <c r="E56" s="27" t="s">
        <v>407</v>
      </c>
      <c r="F56" s="12" t="s">
        <v>380</v>
      </c>
      <c r="G56" s="27" t="s">
        <v>408</v>
      </c>
      <c r="H56" s="12"/>
      <c r="I56" s="12" t="s">
        <v>389</v>
      </c>
      <c r="J56" s="27" t="s">
        <v>409</v>
      </c>
    </row>
    <row r="57" ht="39" customHeight="1" spans="1:10">
      <c r="A57" s="139" t="s">
        <v>365</v>
      </c>
      <c r="B57" s="12" t="s">
        <v>516</v>
      </c>
      <c r="C57" s="12" t="s">
        <v>397</v>
      </c>
      <c r="D57" s="12" t="s">
        <v>398</v>
      </c>
      <c r="E57" s="27" t="s">
        <v>410</v>
      </c>
      <c r="F57" s="12" t="s">
        <v>400</v>
      </c>
      <c r="G57" s="27" t="s">
        <v>411</v>
      </c>
      <c r="H57" s="12" t="s">
        <v>388</v>
      </c>
      <c r="I57" s="12" t="s">
        <v>389</v>
      </c>
      <c r="J57" s="27" t="s">
        <v>412</v>
      </c>
    </row>
    <row r="58" ht="39" customHeight="1" spans="1:10">
      <c r="A58" s="139" t="s">
        <v>345</v>
      </c>
      <c r="B58" s="12" t="s">
        <v>517</v>
      </c>
      <c r="C58" s="12" t="s">
        <v>377</v>
      </c>
      <c r="D58" s="12" t="s">
        <v>378</v>
      </c>
      <c r="E58" s="27" t="s">
        <v>518</v>
      </c>
      <c r="F58" s="12" t="s">
        <v>380</v>
      </c>
      <c r="G58" s="27" t="s">
        <v>519</v>
      </c>
      <c r="H58" s="12" t="s">
        <v>437</v>
      </c>
      <c r="I58" s="12" t="s">
        <v>383</v>
      </c>
      <c r="J58" s="27" t="s">
        <v>520</v>
      </c>
    </row>
    <row r="59" ht="39" customHeight="1" spans="1:10">
      <c r="A59" s="139" t="s">
        <v>345</v>
      </c>
      <c r="B59" s="12" t="s">
        <v>521</v>
      </c>
      <c r="C59" s="12" t="s">
        <v>391</v>
      </c>
      <c r="D59" s="12" t="s">
        <v>522</v>
      </c>
      <c r="E59" s="27" t="s">
        <v>523</v>
      </c>
      <c r="F59" s="12" t="s">
        <v>380</v>
      </c>
      <c r="G59" s="27" t="s">
        <v>524</v>
      </c>
      <c r="H59" s="12" t="s">
        <v>421</v>
      </c>
      <c r="I59" s="12" t="s">
        <v>389</v>
      </c>
      <c r="J59" s="27" t="s">
        <v>525</v>
      </c>
    </row>
    <row r="60" ht="39" customHeight="1" spans="1:10">
      <c r="A60" s="139" t="s">
        <v>345</v>
      </c>
      <c r="B60" s="12" t="s">
        <v>521</v>
      </c>
      <c r="C60" s="12" t="s">
        <v>397</v>
      </c>
      <c r="D60" s="12" t="s">
        <v>398</v>
      </c>
      <c r="E60" s="27" t="s">
        <v>399</v>
      </c>
      <c r="F60" s="12" t="s">
        <v>400</v>
      </c>
      <c r="G60" s="27" t="s">
        <v>401</v>
      </c>
      <c r="H60" s="12" t="s">
        <v>388</v>
      </c>
      <c r="I60" s="12" t="s">
        <v>389</v>
      </c>
      <c r="J60" s="27" t="s">
        <v>399</v>
      </c>
    </row>
    <row r="61" ht="39" customHeight="1" spans="1:10">
      <c r="A61" s="139" t="s">
        <v>343</v>
      </c>
      <c r="B61" s="12" t="s">
        <v>526</v>
      </c>
      <c r="C61" s="12" t="s">
        <v>377</v>
      </c>
      <c r="D61" s="12" t="s">
        <v>472</v>
      </c>
      <c r="E61" s="27" t="s">
        <v>527</v>
      </c>
      <c r="F61" s="12" t="s">
        <v>496</v>
      </c>
      <c r="G61" s="27" t="s">
        <v>528</v>
      </c>
      <c r="H61" s="12" t="s">
        <v>489</v>
      </c>
      <c r="I61" s="12" t="s">
        <v>389</v>
      </c>
      <c r="J61" s="27" t="s">
        <v>529</v>
      </c>
    </row>
    <row r="62" ht="39" customHeight="1" spans="1:10">
      <c r="A62" s="139" t="s">
        <v>343</v>
      </c>
      <c r="B62" s="12" t="s">
        <v>526</v>
      </c>
      <c r="C62" s="12" t="s">
        <v>391</v>
      </c>
      <c r="D62" s="12" t="s">
        <v>392</v>
      </c>
      <c r="E62" s="27" t="s">
        <v>530</v>
      </c>
      <c r="F62" s="12" t="s">
        <v>400</v>
      </c>
      <c r="G62" s="27" t="s">
        <v>531</v>
      </c>
      <c r="H62" s="12" t="s">
        <v>421</v>
      </c>
      <c r="I62" s="12" t="s">
        <v>383</v>
      </c>
      <c r="J62" s="27" t="s">
        <v>532</v>
      </c>
    </row>
    <row r="63" ht="39" customHeight="1" spans="1:10">
      <c r="A63" s="139" t="s">
        <v>343</v>
      </c>
      <c r="B63" s="12" t="s">
        <v>526</v>
      </c>
      <c r="C63" s="12" t="s">
        <v>391</v>
      </c>
      <c r="D63" s="12" t="s">
        <v>522</v>
      </c>
      <c r="E63" s="27" t="s">
        <v>533</v>
      </c>
      <c r="F63" s="12" t="s">
        <v>380</v>
      </c>
      <c r="G63" s="27" t="s">
        <v>534</v>
      </c>
      <c r="H63" s="12" t="s">
        <v>535</v>
      </c>
      <c r="I63" s="12" t="s">
        <v>389</v>
      </c>
      <c r="J63" s="27" t="s">
        <v>536</v>
      </c>
    </row>
    <row r="64" ht="39" customHeight="1" spans="1:10">
      <c r="A64" s="139" t="s">
        <v>343</v>
      </c>
      <c r="B64" s="12" t="s">
        <v>526</v>
      </c>
      <c r="C64" s="12" t="s">
        <v>397</v>
      </c>
      <c r="D64" s="12" t="s">
        <v>398</v>
      </c>
      <c r="E64" s="27" t="s">
        <v>399</v>
      </c>
      <c r="F64" s="12" t="s">
        <v>400</v>
      </c>
      <c r="G64" s="27" t="s">
        <v>401</v>
      </c>
      <c r="H64" s="12" t="s">
        <v>388</v>
      </c>
      <c r="I64" s="12" t="s">
        <v>389</v>
      </c>
      <c r="J64" s="27" t="s">
        <v>399</v>
      </c>
    </row>
    <row r="65" ht="39" customHeight="1" spans="1:10">
      <c r="A65" s="139" t="s">
        <v>353</v>
      </c>
      <c r="B65" s="12" t="s">
        <v>537</v>
      </c>
      <c r="C65" s="12" t="s">
        <v>377</v>
      </c>
      <c r="D65" s="12" t="s">
        <v>378</v>
      </c>
      <c r="E65" s="27" t="s">
        <v>538</v>
      </c>
      <c r="F65" s="12" t="s">
        <v>380</v>
      </c>
      <c r="G65" s="27" t="s">
        <v>85</v>
      </c>
      <c r="H65" s="12" t="s">
        <v>416</v>
      </c>
      <c r="I65" s="12" t="s">
        <v>383</v>
      </c>
      <c r="J65" s="27" t="s">
        <v>539</v>
      </c>
    </row>
    <row r="66" ht="39" customHeight="1" spans="1:10">
      <c r="A66" s="139" t="s">
        <v>353</v>
      </c>
      <c r="B66" s="12" t="s">
        <v>537</v>
      </c>
      <c r="C66" s="12" t="s">
        <v>377</v>
      </c>
      <c r="D66" s="12" t="s">
        <v>385</v>
      </c>
      <c r="E66" s="27" t="s">
        <v>386</v>
      </c>
      <c r="F66" s="12" t="s">
        <v>380</v>
      </c>
      <c r="G66" s="27" t="s">
        <v>387</v>
      </c>
      <c r="H66" s="12" t="s">
        <v>388</v>
      </c>
      <c r="I66" s="12" t="s">
        <v>389</v>
      </c>
      <c r="J66" s="27" t="s">
        <v>390</v>
      </c>
    </row>
    <row r="67" ht="39" customHeight="1" spans="1:10">
      <c r="A67" s="139" t="s">
        <v>353</v>
      </c>
      <c r="B67" s="12" t="s">
        <v>537</v>
      </c>
      <c r="C67" s="12" t="s">
        <v>377</v>
      </c>
      <c r="D67" s="12" t="s">
        <v>472</v>
      </c>
      <c r="E67" s="27" t="s">
        <v>473</v>
      </c>
      <c r="F67" s="12" t="s">
        <v>380</v>
      </c>
      <c r="G67" s="27" t="s">
        <v>540</v>
      </c>
      <c r="H67" s="12" t="s">
        <v>541</v>
      </c>
      <c r="I67" s="12" t="s">
        <v>389</v>
      </c>
      <c r="J67" s="27" t="s">
        <v>542</v>
      </c>
    </row>
    <row r="68" ht="39" customHeight="1" spans="1:10">
      <c r="A68" s="139" t="s">
        <v>353</v>
      </c>
      <c r="B68" s="12" t="s">
        <v>537</v>
      </c>
      <c r="C68" s="12" t="s">
        <v>391</v>
      </c>
      <c r="D68" s="12" t="s">
        <v>392</v>
      </c>
      <c r="E68" s="27" t="s">
        <v>543</v>
      </c>
      <c r="F68" s="12" t="s">
        <v>380</v>
      </c>
      <c r="G68" s="27" t="s">
        <v>464</v>
      </c>
      <c r="H68" s="12" t="s">
        <v>465</v>
      </c>
      <c r="I68" s="12" t="s">
        <v>389</v>
      </c>
      <c r="J68" s="27" t="s">
        <v>544</v>
      </c>
    </row>
    <row r="69" ht="39" customHeight="1" spans="1:10">
      <c r="A69" s="139" t="s">
        <v>353</v>
      </c>
      <c r="B69" s="12" t="s">
        <v>537</v>
      </c>
      <c r="C69" s="12" t="s">
        <v>397</v>
      </c>
      <c r="D69" s="12" t="s">
        <v>398</v>
      </c>
      <c r="E69" s="27" t="s">
        <v>399</v>
      </c>
      <c r="F69" s="12" t="s">
        <v>400</v>
      </c>
      <c r="G69" s="27" t="s">
        <v>401</v>
      </c>
      <c r="H69" s="12" t="s">
        <v>388</v>
      </c>
      <c r="I69" s="12" t="s">
        <v>389</v>
      </c>
      <c r="J69" s="27" t="s">
        <v>399</v>
      </c>
    </row>
    <row r="70" ht="39" customHeight="1" spans="1:10">
      <c r="A70" s="139" t="s">
        <v>329</v>
      </c>
      <c r="B70" s="12" t="s">
        <v>545</v>
      </c>
      <c r="C70" s="12" t="s">
        <v>377</v>
      </c>
      <c r="D70" s="12" t="s">
        <v>472</v>
      </c>
      <c r="E70" s="27" t="s">
        <v>546</v>
      </c>
      <c r="F70" s="12" t="s">
        <v>380</v>
      </c>
      <c r="G70" s="27" t="s">
        <v>547</v>
      </c>
      <c r="H70" s="12" t="s">
        <v>489</v>
      </c>
      <c r="I70" s="12" t="s">
        <v>389</v>
      </c>
      <c r="J70" s="27" t="s">
        <v>546</v>
      </c>
    </row>
    <row r="71" ht="39" customHeight="1" spans="1:10">
      <c r="A71" s="139" t="s">
        <v>329</v>
      </c>
      <c r="B71" s="12" t="s">
        <v>545</v>
      </c>
      <c r="C71" s="12" t="s">
        <v>391</v>
      </c>
      <c r="D71" s="12" t="s">
        <v>434</v>
      </c>
      <c r="E71" s="27" t="s">
        <v>548</v>
      </c>
      <c r="F71" s="12" t="s">
        <v>380</v>
      </c>
      <c r="G71" s="27" t="s">
        <v>549</v>
      </c>
      <c r="H71" s="12" t="s">
        <v>481</v>
      </c>
      <c r="I71" s="12" t="s">
        <v>389</v>
      </c>
      <c r="J71" s="27" t="s">
        <v>549</v>
      </c>
    </row>
    <row r="72" ht="39" customHeight="1" spans="1:10">
      <c r="A72" s="139" t="s">
        <v>329</v>
      </c>
      <c r="B72" s="12" t="s">
        <v>545</v>
      </c>
      <c r="C72" s="12" t="s">
        <v>391</v>
      </c>
      <c r="D72" s="12" t="s">
        <v>392</v>
      </c>
      <c r="E72" s="27" t="s">
        <v>392</v>
      </c>
      <c r="F72" s="12" t="s">
        <v>380</v>
      </c>
      <c r="G72" s="27" t="s">
        <v>550</v>
      </c>
      <c r="H72" s="12" t="s">
        <v>481</v>
      </c>
      <c r="I72" s="12" t="s">
        <v>389</v>
      </c>
      <c r="J72" s="27" t="s">
        <v>550</v>
      </c>
    </row>
    <row r="73" ht="39" customHeight="1" spans="1:10">
      <c r="A73" s="139" t="s">
        <v>329</v>
      </c>
      <c r="B73" s="12" t="s">
        <v>545</v>
      </c>
      <c r="C73" s="12" t="s">
        <v>397</v>
      </c>
      <c r="D73" s="12" t="s">
        <v>398</v>
      </c>
      <c r="E73" s="27" t="s">
        <v>399</v>
      </c>
      <c r="F73" s="12" t="s">
        <v>496</v>
      </c>
      <c r="G73" s="27" t="s">
        <v>411</v>
      </c>
      <c r="H73" s="12" t="s">
        <v>388</v>
      </c>
      <c r="I73" s="12" t="s">
        <v>389</v>
      </c>
      <c r="J73" s="27" t="s">
        <v>399</v>
      </c>
    </row>
    <row r="74" ht="39" customHeight="1" spans="1:10">
      <c r="A74" s="139" t="s">
        <v>355</v>
      </c>
      <c r="B74" s="12" t="s">
        <v>551</v>
      </c>
      <c r="C74" s="12" t="s">
        <v>377</v>
      </c>
      <c r="D74" s="12" t="s">
        <v>378</v>
      </c>
      <c r="E74" s="27" t="s">
        <v>552</v>
      </c>
      <c r="F74" s="12" t="s">
        <v>380</v>
      </c>
      <c r="G74" s="27" t="s">
        <v>381</v>
      </c>
      <c r="H74" s="12" t="s">
        <v>416</v>
      </c>
      <c r="I74" s="12" t="s">
        <v>383</v>
      </c>
      <c r="J74" s="27" t="s">
        <v>553</v>
      </c>
    </row>
    <row r="75" ht="39" customHeight="1" spans="1:10">
      <c r="A75" s="139" t="s">
        <v>355</v>
      </c>
      <c r="B75" s="12" t="s">
        <v>554</v>
      </c>
      <c r="C75" s="12" t="s">
        <v>377</v>
      </c>
      <c r="D75" s="12" t="s">
        <v>385</v>
      </c>
      <c r="E75" s="27" t="s">
        <v>386</v>
      </c>
      <c r="F75" s="12" t="s">
        <v>380</v>
      </c>
      <c r="G75" s="27" t="s">
        <v>387</v>
      </c>
      <c r="H75" s="12" t="s">
        <v>388</v>
      </c>
      <c r="I75" s="12" t="s">
        <v>389</v>
      </c>
      <c r="J75" s="27" t="s">
        <v>390</v>
      </c>
    </row>
    <row r="76" ht="39" customHeight="1" spans="1:10">
      <c r="A76" s="139" t="s">
        <v>355</v>
      </c>
      <c r="B76" s="12" t="s">
        <v>554</v>
      </c>
      <c r="C76" s="12" t="s">
        <v>377</v>
      </c>
      <c r="D76" s="12" t="s">
        <v>472</v>
      </c>
      <c r="E76" s="27" t="s">
        <v>555</v>
      </c>
      <c r="F76" s="12" t="s">
        <v>380</v>
      </c>
      <c r="G76" s="27" t="s">
        <v>556</v>
      </c>
      <c r="H76" s="12" t="s">
        <v>489</v>
      </c>
      <c r="I76" s="12" t="s">
        <v>389</v>
      </c>
      <c r="J76" s="27" t="s">
        <v>555</v>
      </c>
    </row>
    <row r="77" ht="39" customHeight="1" spans="1:10">
      <c r="A77" s="139" t="s">
        <v>355</v>
      </c>
      <c r="B77" s="12" t="s">
        <v>554</v>
      </c>
      <c r="C77" s="12" t="s">
        <v>397</v>
      </c>
      <c r="D77" s="12" t="s">
        <v>398</v>
      </c>
      <c r="E77" s="27" t="s">
        <v>399</v>
      </c>
      <c r="F77" s="12" t="s">
        <v>400</v>
      </c>
      <c r="G77" s="27" t="s">
        <v>401</v>
      </c>
      <c r="H77" s="12" t="s">
        <v>388</v>
      </c>
      <c r="I77" s="12" t="s">
        <v>389</v>
      </c>
      <c r="J77" s="27" t="s">
        <v>399</v>
      </c>
    </row>
    <row r="78" ht="39" customHeight="1" spans="1:10">
      <c r="A78" s="139" t="s">
        <v>304</v>
      </c>
      <c r="B78" s="12" t="s">
        <v>557</v>
      </c>
      <c r="C78" s="12" t="s">
        <v>377</v>
      </c>
      <c r="D78" s="12" t="s">
        <v>378</v>
      </c>
      <c r="E78" s="27" t="s">
        <v>558</v>
      </c>
      <c r="F78" s="12" t="s">
        <v>380</v>
      </c>
      <c r="G78" s="27" t="s">
        <v>91</v>
      </c>
      <c r="H78" s="12" t="s">
        <v>405</v>
      </c>
      <c r="I78" s="12" t="s">
        <v>383</v>
      </c>
      <c r="J78" s="27" t="s">
        <v>559</v>
      </c>
    </row>
    <row r="79" ht="39" customHeight="1" spans="1:10">
      <c r="A79" s="139" t="s">
        <v>304</v>
      </c>
      <c r="B79" s="12" t="s">
        <v>557</v>
      </c>
      <c r="C79" s="12" t="s">
        <v>391</v>
      </c>
      <c r="D79" s="12" t="s">
        <v>392</v>
      </c>
      <c r="E79" s="27" t="s">
        <v>560</v>
      </c>
      <c r="F79" s="12" t="s">
        <v>380</v>
      </c>
      <c r="G79" s="27" t="s">
        <v>561</v>
      </c>
      <c r="H79" s="12"/>
      <c r="I79" s="12" t="s">
        <v>389</v>
      </c>
      <c r="J79" s="27" t="s">
        <v>562</v>
      </c>
    </row>
    <row r="80" ht="39" customHeight="1" spans="1:10">
      <c r="A80" s="139" t="s">
        <v>304</v>
      </c>
      <c r="B80" s="12" t="s">
        <v>557</v>
      </c>
      <c r="C80" s="12" t="s">
        <v>397</v>
      </c>
      <c r="D80" s="12" t="s">
        <v>398</v>
      </c>
      <c r="E80" s="27" t="s">
        <v>458</v>
      </c>
      <c r="F80" s="12" t="s">
        <v>400</v>
      </c>
      <c r="G80" s="27" t="s">
        <v>411</v>
      </c>
      <c r="H80" s="12" t="s">
        <v>388</v>
      </c>
      <c r="I80" s="12" t="s">
        <v>389</v>
      </c>
      <c r="J80" s="27" t="s">
        <v>563</v>
      </c>
    </row>
    <row r="81" ht="39" customHeight="1" spans="1:10">
      <c r="A81" s="139" t="s">
        <v>323</v>
      </c>
      <c r="B81" s="12" t="s">
        <v>564</v>
      </c>
      <c r="C81" s="12" t="s">
        <v>377</v>
      </c>
      <c r="D81" s="12" t="s">
        <v>378</v>
      </c>
      <c r="E81" s="27" t="s">
        <v>565</v>
      </c>
      <c r="F81" s="12" t="s">
        <v>380</v>
      </c>
      <c r="G81" s="27" t="s">
        <v>566</v>
      </c>
      <c r="H81" s="12" t="s">
        <v>416</v>
      </c>
      <c r="I81" s="12" t="s">
        <v>383</v>
      </c>
      <c r="J81" s="27" t="s">
        <v>567</v>
      </c>
    </row>
    <row r="82" ht="39" customHeight="1" spans="1:10">
      <c r="A82" s="139" t="s">
        <v>323</v>
      </c>
      <c r="B82" s="12" t="s">
        <v>564</v>
      </c>
      <c r="C82" s="12" t="s">
        <v>377</v>
      </c>
      <c r="D82" s="12" t="s">
        <v>472</v>
      </c>
      <c r="E82" s="27" t="s">
        <v>568</v>
      </c>
      <c r="F82" s="12" t="s">
        <v>400</v>
      </c>
      <c r="G82" s="27" t="s">
        <v>411</v>
      </c>
      <c r="H82" s="12" t="s">
        <v>388</v>
      </c>
      <c r="I82" s="12" t="s">
        <v>389</v>
      </c>
      <c r="J82" s="27" t="s">
        <v>547</v>
      </c>
    </row>
    <row r="83" ht="39" customHeight="1" spans="1:10">
      <c r="A83" s="139" t="s">
        <v>323</v>
      </c>
      <c r="B83" s="12" t="s">
        <v>564</v>
      </c>
      <c r="C83" s="12" t="s">
        <v>391</v>
      </c>
      <c r="D83" s="12" t="s">
        <v>392</v>
      </c>
      <c r="E83" s="27" t="s">
        <v>569</v>
      </c>
      <c r="F83" s="12" t="s">
        <v>380</v>
      </c>
      <c r="G83" s="27" t="s">
        <v>570</v>
      </c>
      <c r="H83" s="12" t="s">
        <v>421</v>
      </c>
      <c r="I83" s="12" t="s">
        <v>389</v>
      </c>
      <c r="J83" s="27" t="s">
        <v>571</v>
      </c>
    </row>
    <row r="84" ht="39" customHeight="1" spans="1:10">
      <c r="A84" s="139" t="s">
        <v>323</v>
      </c>
      <c r="B84" s="12" t="s">
        <v>564</v>
      </c>
      <c r="C84" s="12" t="s">
        <v>397</v>
      </c>
      <c r="D84" s="12" t="s">
        <v>398</v>
      </c>
      <c r="E84" s="27" t="s">
        <v>572</v>
      </c>
      <c r="F84" s="12" t="s">
        <v>400</v>
      </c>
      <c r="G84" s="27" t="s">
        <v>411</v>
      </c>
      <c r="H84" s="12" t="s">
        <v>388</v>
      </c>
      <c r="I84" s="12" t="s">
        <v>389</v>
      </c>
      <c r="J84" s="27" t="s">
        <v>399</v>
      </c>
    </row>
    <row r="85" ht="39" customHeight="1" spans="1:10">
      <c r="A85" s="139" t="s">
        <v>327</v>
      </c>
      <c r="B85" s="12" t="s">
        <v>573</v>
      </c>
      <c r="C85" s="12" t="s">
        <v>377</v>
      </c>
      <c r="D85" s="12" t="s">
        <v>385</v>
      </c>
      <c r="E85" s="27" t="s">
        <v>574</v>
      </c>
      <c r="F85" s="12" t="s">
        <v>380</v>
      </c>
      <c r="G85" s="27" t="s">
        <v>574</v>
      </c>
      <c r="H85" s="12" t="s">
        <v>481</v>
      </c>
      <c r="I85" s="12" t="s">
        <v>389</v>
      </c>
      <c r="J85" s="27" t="s">
        <v>574</v>
      </c>
    </row>
    <row r="86" ht="54" customHeight="1" spans="1:10">
      <c r="A86" s="139" t="s">
        <v>327</v>
      </c>
      <c r="B86" s="12" t="s">
        <v>573</v>
      </c>
      <c r="C86" s="12" t="s">
        <v>391</v>
      </c>
      <c r="D86" s="12" t="s">
        <v>392</v>
      </c>
      <c r="E86" s="27" t="s">
        <v>575</v>
      </c>
      <c r="F86" s="12" t="s">
        <v>380</v>
      </c>
      <c r="G86" s="27" t="s">
        <v>576</v>
      </c>
      <c r="H86" s="12" t="s">
        <v>481</v>
      </c>
      <c r="I86" s="12" t="s">
        <v>389</v>
      </c>
      <c r="J86" s="27" t="s">
        <v>576</v>
      </c>
    </row>
    <row r="87" ht="39" customHeight="1" spans="1:10">
      <c r="A87" s="139" t="s">
        <v>327</v>
      </c>
      <c r="B87" s="12" t="s">
        <v>573</v>
      </c>
      <c r="C87" s="12" t="s">
        <v>397</v>
      </c>
      <c r="D87" s="12" t="s">
        <v>398</v>
      </c>
      <c r="E87" s="27" t="s">
        <v>399</v>
      </c>
      <c r="F87" s="12" t="s">
        <v>496</v>
      </c>
      <c r="G87" s="27" t="s">
        <v>411</v>
      </c>
      <c r="H87" s="12" t="s">
        <v>388</v>
      </c>
      <c r="I87" s="12" t="s">
        <v>389</v>
      </c>
      <c r="J87" s="27" t="s">
        <v>399</v>
      </c>
    </row>
    <row r="88" ht="39" customHeight="1" spans="1:10">
      <c r="A88" s="139" t="s">
        <v>347</v>
      </c>
      <c r="B88" s="12" t="s">
        <v>577</v>
      </c>
      <c r="C88" s="12" t="s">
        <v>377</v>
      </c>
      <c r="D88" s="12" t="s">
        <v>378</v>
      </c>
      <c r="E88" s="27" t="s">
        <v>578</v>
      </c>
      <c r="F88" s="12" t="s">
        <v>400</v>
      </c>
      <c r="G88" s="27" t="s">
        <v>579</v>
      </c>
      <c r="H88" s="12" t="s">
        <v>416</v>
      </c>
      <c r="I88" s="12" t="s">
        <v>383</v>
      </c>
      <c r="J88" s="27" t="s">
        <v>580</v>
      </c>
    </row>
    <row r="89" ht="39" customHeight="1" spans="1:10">
      <c r="A89" s="139" t="s">
        <v>347</v>
      </c>
      <c r="B89" s="12" t="s">
        <v>581</v>
      </c>
      <c r="C89" s="12" t="s">
        <v>391</v>
      </c>
      <c r="D89" s="12" t="s">
        <v>392</v>
      </c>
      <c r="E89" s="27" t="s">
        <v>582</v>
      </c>
      <c r="F89" s="12" t="s">
        <v>496</v>
      </c>
      <c r="G89" s="27" t="s">
        <v>456</v>
      </c>
      <c r="H89" s="12" t="s">
        <v>388</v>
      </c>
      <c r="I89" s="12" t="s">
        <v>389</v>
      </c>
      <c r="J89" s="27" t="s">
        <v>583</v>
      </c>
    </row>
    <row r="90" ht="39" customHeight="1" spans="1:10">
      <c r="A90" s="139" t="s">
        <v>347</v>
      </c>
      <c r="B90" s="12" t="s">
        <v>581</v>
      </c>
      <c r="C90" s="12" t="s">
        <v>397</v>
      </c>
      <c r="D90" s="12" t="s">
        <v>398</v>
      </c>
      <c r="E90" s="27" t="s">
        <v>398</v>
      </c>
      <c r="F90" s="12" t="s">
        <v>400</v>
      </c>
      <c r="G90" s="27" t="s">
        <v>423</v>
      </c>
      <c r="H90" s="12" t="s">
        <v>388</v>
      </c>
      <c r="I90" s="12" t="s">
        <v>389</v>
      </c>
      <c r="J90" s="27" t="s">
        <v>584</v>
      </c>
    </row>
    <row r="91" ht="39" customHeight="1" spans="1:10">
      <c r="A91" s="139" t="s">
        <v>309</v>
      </c>
      <c r="B91" s="12" t="s">
        <v>585</v>
      </c>
      <c r="C91" s="12" t="s">
        <v>377</v>
      </c>
      <c r="D91" s="12" t="s">
        <v>378</v>
      </c>
      <c r="E91" s="27" t="s">
        <v>586</v>
      </c>
      <c r="F91" s="12" t="s">
        <v>380</v>
      </c>
      <c r="G91" s="27" t="s">
        <v>587</v>
      </c>
      <c r="H91" s="12" t="s">
        <v>432</v>
      </c>
      <c r="I91" s="12" t="s">
        <v>383</v>
      </c>
      <c r="J91" s="27" t="s">
        <v>588</v>
      </c>
    </row>
    <row r="92" ht="39" customHeight="1" spans="1:10">
      <c r="A92" s="139" t="s">
        <v>309</v>
      </c>
      <c r="B92" s="12" t="s">
        <v>585</v>
      </c>
      <c r="C92" s="12" t="s">
        <v>391</v>
      </c>
      <c r="D92" s="12" t="s">
        <v>434</v>
      </c>
      <c r="E92" s="27" t="s">
        <v>589</v>
      </c>
      <c r="F92" s="12" t="s">
        <v>380</v>
      </c>
      <c r="G92" s="27" t="s">
        <v>590</v>
      </c>
      <c r="H92" s="12" t="s">
        <v>437</v>
      </c>
      <c r="I92" s="12" t="s">
        <v>383</v>
      </c>
      <c r="J92" s="27" t="s">
        <v>591</v>
      </c>
    </row>
    <row r="93" ht="39" customHeight="1" spans="1:10">
      <c r="A93" s="139" t="s">
        <v>309</v>
      </c>
      <c r="B93" s="12" t="s">
        <v>585</v>
      </c>
      <c r="C93" s="12" t="s">
        <v>397</v>
      </c>
      <c r="D93" s="12" t="s">
        <v>398</v>
      </c>
      <c r="E93" s="27" t="s">
        <v>572</v>
      </c>
      <c r="F93" s="12" t="s">
        <v>400</v>
      </c>
      <c r="G93" s="27" t="s">
        <v>411</v>
      </c>
      <c r="H93" s="12" t="s">
        <v>388</v>
      </c>
      <c r="I93" s="12" t="s">
        <v>383</v>
      </c>
      <c r="J93" s="27" t="s">
        <v>572</v>
      </c>
    </row>
    <row r="94" ht="39" customHeight="1" spans="1:10">
      <c r="A94" s="139" t="s">
        <v>319</v>
      </c>
      <c r="B94" s="12" t="s">
        <v>592</v>
      </c>
      <c r="C94" s="12" t="s">
        <v>377</v>
      </c>
      <c r="D94" s="12" t="s">
        <v>385</v>
      </c>
      <c r="E94" s="27" t="s">
        <v>593</v>
      </c>
      <c r="F94" s="12" t="s">
        <v>380</v>
      </c>
      <c r="G94" s="27" t="s">
        <v>387</v>
      </c>
      <c r="H94" s="12" t="s">
        <v>388</v>
      </c>
      <c r="I94" s="12" t="s">
        <v>383</v>
      </c>
      <c r="J94" s="27" t="s">
        <v>593</v>
      </c>
    </row>
    <row r="95" ht="39" customHeight="1" spans="1:10">
      <c r="A95" s="139" t="s">
        <v>319</v>
      </c>
      <c r="B95" s="12" t="s">
        <v>594</v>
      </c>
      <c r="C95" s="12" t="s">
        <v>377</v>
      </c>
      <c r="D95" s="12" t="s">
        <v>472</v>
      </c>
      <c r="E95" s="27" t="s">
        <v>595</v>
      </c>
      <c r="F95" s="12" t="s">
        <v>380</v>
      </c>
      <c r="G95" s="27" t="s">
        <v>401</v>
      </c>
      <c r="H95" s="12" t="s">
        <v>388</v>
      </c>
      <c r="I95" s="12" t="s">
        <v>383</v>
      </c>
      <c r="J95" s="27" t="s">
        <v>595</v>
      </c>
    </row>
    <row r="96" ht="39" customHeight="1" spans="1:10">
      <c r="A96" s="139" t="s">
        <v>319</v>
      </c>
      <c r="B96" s="12" t="s">
        <v>594</v>
      </c>
      <c r="C96" s="12" t="s">
        <v>391</v>
      </c>
      <c r="D96" s="12" t="s">
        <v>392</v>
      </c>
      <c r="E96" s="27" t="s">
        <v>596</v>
      </c>
      <c r="F96" s="12" t="s">
        <v>380</v>
      </c>
      <c r="G96" s="27" t="s">
        <v>597</v>
      </c>
      <c r="H96" s="12" t="s">
        <v>421</v>
      </c>
      <c r="I96" s="12" t="s">
        <v>389</v>
      </c>
      <c r="J96" s="27" t="s">
        <v>596</v>
      </c>
    </row>
    <row r="97" ht="39" customHeight="1" spans="1:10">
      <c r="A97" s="139" t="s">
        <v>319</v>
      </c>
      <c r="B97" s="12" t="s">
        <v>594</v>
      </c>
      <c r="C97" s="12" t="s">
        <v>397</v>
      </c>
      <c r="D97" s="12" t="s">
        <v>398</v>
      </c>
      <c r="E97" s="27" t="s">
        <v>598</v>
      </c>
      <c r="F97" s="12" t="s">
        <v>380</v>
      </c>
      <c r="G97" s="27" t="s">
        <v>411</v>
      </c>
      <c r="H97" s="12" t="s">
        <v>388</v>
      </c>
      <c r="I97" s="12" t="s">
        <v>389</v>
      </c>
      <c r="J97" s="27" t="s">
        <v>598</v>
      </c>
    </row>
    <row r="98" ht="39" customHeight="1" spans="1:10">
      <c r="A98" s="139" t="s">
        <v>317</v>
      </c>
      <c r="B98" s="12" t="s">
        <v>599</v>
      </c>
      <c r="C98" s="12" t="s">
        <v>377</v>
      </c>
      <c r="D98" s="12" t="s">
        <v>378</v>
      </c>
      <c r="E98" s="27" t="s">
        <v>600</v>
      </c>
      <c r="F98" s="12" t="s">
        <v>380</v>
      </c>
      <c r="G98" s="27" t="s">
        <v>91</v>
      </c>
      <c r="H98" s="12" t="s">
        <v>416</v>
      </c>
      <c r="I98" s="12" t="s">
        <v>383</v>
      </c>
      <c r="J98" s="27" t="s">
        <v>600</v>
      </c>
    </row>
    <row r="99" ht="39" customHeight="1" spans="1:10">
      <c r="A99" s="139" t="s">
        <v>317</v>
      </c>
      <c r="B99" s="12" t="s">
        <v>599</v>
      </c>
      <c r="C99" s="12" t="s">
        <v>391</v>
      </c>
      <c r="D99" s="12" t="s">
        <v>392</v>
      </c>
      <c r="E99" s="27" t="s">
        <v>601</v>
      </c>
      <c r="F99" s="12" t="s">
        <v>380</v>
      </c>
      <c r="G99" s="27" t="s">
        <v>601</v>
      </c>
      <c r="H99" s="12" t="s">
        <v>421</v>
      </c>
      <c r="I99" s="12" t="s">
        <v>389</v>
      </c>
      <c r="J99" s="27" t="s">
        <v>602</v>
      </c>
    </row>
    <row r="100" ht="39" customHeight="1" spans="1:10">
      <c r="A100" s="139" t="s">
        <v>317</v>
      </c>
      <c r="B100" s="12" t="s">
        <v>599</v>
      </c>
      <c r="C100" s="12" t="s">
        <v>397</v>
      </c>
      <c r="D100" s="12" t="s">
        <v>398</v>
      </c>
      <c r="E100" s="27" t="s">
        <v>399</v>
      </c>
      <c r="F100" s="12" t="s">
        <v>380</v>
      </c>
      <c r="G100" s="27" t="s">
        <v>411</v>
      </c>
      <c r="H100" s="12" t="s">
        <v>388</v>
      </c>
      <c r="I100" s="12" t="s">
        <v>389</v>
      </c>
      <c r="J100" s="27" t="s">
        <v>399</v>
      </c>
    </row>
  </sheetData>
  <mergeCells count="56">
    <mergeCell ref="A2:J2"/>
    <mergeCell ref="A3:H3"/>
    <mergeCell ref="A8:A11"/>
    <mergeCell ref="A12:A14"/>
    <mergeCell ref="A15:A17"/>
    <mergeCell ref="A18:A19"/>
    <mergeCell ref="A20:A22"/>
    <mergeCell ref="A23:A26"/>
    <mergeCell ref="A27:A30"/>
    <mergeCell ref="A31:A33"/>
    <mergeCell ref="A34:A37"/>
    <mergeCell ref="A38:A40"/>
    <mergeCell ref="A41:A43"/>
    <mergeCell ref="A44:A46"/>
    <mergeCell ref="A47:A51"/>
    <mergeCell ref="A52:A54"/>
    <mergeCell ref="A55:A57"/>
    <mergeCell ref="A58:A60"/>
    <mergeCell ref="A61:A64"/>
    <mergeCell ref="A65:A69"/>
    <mergeCell ref="A70:A73"/>
    <mergeCell ref="A74:A77"/>
    <mergeCell ref="A78:A80"/>
    <mergeCell ref="A81:A84"/>
    <mergeCell ref="A85:A87"/>
    <mergeCell ref="A88:A90"/>
    <mergeCell ref="A91:A93"/>
    <mergeCell ref="A94:A97"/>
    <mergeCell ref="A98:A100"/>
    <mergeCell ref="B8:B11"/>
    <mergeCell ref="B12:B14"/>
    <mergeCell ref="B15:B17"/>
    <mergeCell ref="B18:B19"/>
    <mergeCell ref="B20:B22"/>
    <mergeCell ref="B23:B26"/>
    <mergeCell ref="B27:B30"/>
    <mergeCell ref="B31:B33"/>
    <mergeCell ref="B34:B37"/>
    <mergeCell ref="B38:B40"/>
    <mergeCell ref="B41:B43"/>
    <mergeCell ref="B44:B46"/>
    <mergeCell ref="B47:B51"/>
    <mergeCell ref="B52:B54"/>
    <mergeCell ref="B55:B57"/>
    <mergeCell ref="B58:B60"/>
    <mergeCell ref="B61:B64"/>
    <mergeCell ref="B65:B69"/>
    <mergeCell ref="B70:B73"/>
    <mergeCell ref="B74:B77"/>
    <mergeCell ref="B78:B80"/>
    <mergeCell ref="B81:B84"/>
    <mergeCell ref="B85:B87"/>
    <mergeCell ref="B88:B90"/>
    <mergeCell ref="B91:B93"/>
    <mergeCell ref="B94:B97"/>
    <mergeCell ref="B98:B10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2026-05-15T18:07:00Z</dcterms:created>
  <dcterms:modified xsi:type="dcterms:W3CDTF">2026-05-15T11:29:11Z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C30BEC15A5DC062F7783066A57F5F437</vt:lpwstr>
  </property>
  <property fmtid="{D5CDD505-2E9C-101B-9397-08002B2CF9AE}" pid="3" name="KSOProductBuildVer">
    <vt:lpwstr>2052-11.8.2.12219</vt:lpwstr>
  </property>
</Properties>
</file>