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3"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<sst xmlns="http://schemas.openxmlformats.org/spreadsheetml/2006/main" count="1312" uniqueCount="472">
  <si>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</si>
  <si>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</si>
  <si>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</si>
  <si>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</si>
  <si>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</si>
  <si>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</si>
  <si>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</si>
  <si>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</si>
  <si>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</si>
  <si>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</si>
  <si>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</si>
  <si>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</si>
  <si>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</si>
  <si>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</si>
  <si>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</si>
  <si>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</si>
  <si>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</si>
  <si>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</si>
  <si>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</si>
  <si>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</si>
  <si>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</si>
  <si>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</si>
  <si>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</si>
  <si>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</si>
  <si>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</si>
  <si>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</si>
  <si>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</si>
  <si>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</si>
  <si>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</si>
  <si>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</si>
  <si>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</si>
  <si>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</si>
  <si>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</si>
  <si>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</si>
  <si>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</si>
  <si>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</si>
  <si>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</si>
  <si>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</si>
  <si>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</si>
  <si>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</si>
  <si>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</si>
  <si>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</si>
  <si>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</si>
  <si>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</si>
  <si>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</si>
  <si>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</si>
  <si>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</si>
  <si>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</si>
  <si>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</si>
  <si>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</si>
  <si>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</si>
  <si>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</si>
  <si>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</si>
  <si>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</si>
  <si>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</si>
  <si>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</si>
  <si>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</si>
  <si>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</si>
  <si>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</si>
  <si>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</si>
  <si>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</si>
  <si>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</si>
  <si>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</si>
  <si>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</si>
  <si>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</si>
  <si>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</si>
  <si>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</si>
  <si>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</si>
  <si>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</si>
  <si>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142</t>
  </si>
  <si>
    <t>禄劝彝族苗族自治县机关事务管理中心</t>
  </si>
  <si>
    <t>142001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</si>
  <si>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</si>
  <si>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</si>
  <si>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</si>
  <si>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</si>
  <si>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</si>
  <si>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</si>
  <si>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</si>
  <si>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</si>
  <si>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</si>
  <si>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</si>
  <si>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</si>
  <si>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</si>
  <si>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</si>
  <si>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</si>
  <si>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</si>
  <si>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</si>
  <si>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</si>
  <si>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</si>
  <si>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</si>
  <si>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</si>
  <si>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</si>
  <si>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</si>
  <si>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</si>
  <si>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</si>
  <si>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</si>
  <si>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</si>
  <si>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</si>
  <si>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</si>
  <si>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</si>
  <si>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</si>
  <si>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</si>
  <si>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</si>
  <si>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20123</t>
  </si>
  <si>
    <t>民族事务</t>
  </si>
  <si>
    <t>2012304</t>
  </si>
  <si>
    <t>民族工作专项</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</si>
  <si>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</si>
  <si>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</si>
  <si>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</si>
  <si>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</si>
  <si>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</si>
  <si>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</si>
  <si>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</si>
  <si>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</si>
  <si>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</si>
  <si>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</si>
  <si>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</si>
  <si>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</si>
  <si>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</si>
  <si>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</si>
  <si>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</si>
  <si>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</si>
  <si>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</si>
  <si>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</si>
  <si>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</si>
  <si>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</si>
  <si>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</si>
  <si>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</si>
  <si>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</si>
  <si>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</si>
  <si>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</si>
  <si>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</si>
  <si>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</si>
  <si>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</si>
  <si>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</si>
  <si>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</si>
  <si>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</si>
  <si>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</si>
  <si>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</si>
  <si>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</si>
  <si>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</si>
  <si>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</si>
  <si>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</si>
  <si>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</si>
  <si>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</si>
  <si>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</si>
  <si>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</si>
  <si>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</si>
  <si>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</si>
  <si>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</si>
  <si>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</si>
  <si>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</si>
  <si>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</si>
  <si>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</si>
  <si>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</si>
  <si>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</si>
  <si>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</si>
  <si>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</si>
  <si>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</si>
  <si>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</si>
  <si>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</si>
  <si>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</si>
  <si>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</si>
  <si>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</si>
  <si>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</si>
  <si>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</si>
  <si>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</si>
  <si>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</si>
  <si>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</si>
  <si>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</si>
  <si>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</si>
  <si>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</si>
  <si>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</si>
  <si>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</si>
  <si>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</si>
  <si>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</si>
  <si>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</si>
  <si>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</si>
  <si>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</si>
  <si>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</si>
  <si>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</si>
  <si>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</si>
  <si>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</si>
  <si>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</si>
  <si>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</si>
  <si>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</si>
  <si>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</si>
  <si>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</si>
  <si>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</si>
  <si>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</si>
  <si>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</si>
  <si>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</si>
  <si>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</si>
  <si>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</si>
  <si>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</si>
  <si>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</si>
  <si>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530128210000000000904</t>
  </si>
  <si>
    <t>事业人员支出工资</t>
  </si>
  <si>
    <t>30101</t>
  </si>
  <si>
    <t>基本工资</t>
  </si>
  <si>
    <t>530128210000000000906</t>
  </si>
  <si>
    <t>30113</t>
  </si>
  <si>
    <t>530128210000000000909</t>
  </si>
  <si>
    <t>工会经费</t>
  </si>
  <si>
    <t>30228</t>
  </si>
  <si>
    <t>530128210000000000910</t>
  </si>
  <si>
    <t>一般公用经费</t>
  </si>
  <si>
    <t>30201</t>
  </si>
  <si>
    <t>办公费</t>
  </si>
  <si>
    <t>530128210000000002818</t>
  </si>
  <si>
    <t>公车购置及运维费</t>
  </si>
  <si>
    <t>30231</t>
  </si>
  <si>
    <t>公务用车运行维护费</t>
  </si>
  <si>
    <t>530128231100001356525</t>
  </si>
  <si>
    <t>退休人员医疗保险及医疗统筹</t>
  </si>
  <si>
    <t>30111</t>
  </si>
  <si>
    <t>公务员医疗补助缴费</t>
  </si>
  <si>
    <t>30112</t>
  </si>
  <si>
    <t>其他社会保障缴费</t>
  </si>
  <si>
    <t>530128231100001474724</t>
  </si>
  <si>
    <t>事业人员支出津贴</t>
  </si>
  <si>
    <t>30102</t>
  </si>
  <si>
    <t>津贴补贴</t>
  </si>
  <si>
    <t>530128231100001474726</t>
  </si>
  <si>
    <t>失业保险</t>
  </si>
  <si>
    <t>530128231100001474727</t>
  </si>
  <si>
    <t>养老保险缴费</t>
  </si>
  <si>
    <t>30108</t>
  </si>
  <si>
    <t>机关事业单位基本养老保险缴费</t>
  </si>
  <si>
    <t>530128231100001474728</t>
  </si>
  <si>
    <t>绩效考核奖励（2017提高部分）</t>
  </si>
  <si>
    <t>30107</t>
  </si>
  <si>
    <t>绩效工资</t>
  </si>
  <si>
    <t>530128231100001474729</t>
  </si>
  <si>
    <t>事业年终一次性奖金</t>
  </si>
  <si>
    <t>30103</t>
  </si>
  <si>
    <t>奖金</t>
  </si>
  <si>
    <t>530128231100001474731</t>
  </si>
  <si>
    <t>事业人员绩效工资</t>
  </si>
  <si>
    <t>530128231100001474733</t>
  </si>
  <si>
    <t>工伤保险</t>
  </si>
  <si>
    <t>530128231100001474736</t>
  </si>
  <si>
    <t>医疗保险缴费</t>
  </si>
  <si>
    <t>30110</t>
  </si>
  <si>
    <t>职工基本医疗保险缴费</t>
  </si>
  <si>
    <t>预算05-1表</t>
  </si>
  <si>
    <t>项目分类</t>
  </si>
  <si>
    <t>项目单位</t>
  </si>
  <si>
    <t>经济科目编码</t>
  </si>
  <si>
    <t>经济科目名称</t>
  </si>
  <si>
    <t>本年拨款</t>
  </si>
  <si>
    <t>其中：本次下达</t>
  </si>
  <si>
    <t>专项业务类</t>
  </si>
  <si>
    <t>530128210000000000913</t>
  </si>
  <si>
    <t>县政府机关后勤保障专项资金</t>
  </si>
  <si>
    <t>530128210000000000921</t>
  </si>
  <si>
    <t>平台车辆保险费专项经费</t>
  </si>
  <si>
    <t>530128210000000000923</t>
  </si>
  <si>
    <t>平台车辆运行专项资金</t>
  </si>
  <si>
    <t>530128221100000412514</t>
  </si>
  <si>
    <t>县级机关公务接待费专项资金</t>
  </si>
  <si>
    <t>30217</t>
  </si>
  <si>
    <t>530128221100000994715</t>
  </si>
  <si>
    <t>县级机关办公区物业管理服务专项资金</t>
  </si>
  <si>
    <t>30209</t>
  </si>
  <si>
    <t>物业管理费</t>
  </si>
  <si>
    <t>530128241100002292405</t>
  </si>
  <si>
    <t>禄劝县政府礼堂屋面改造及礼堂观众厅改造工程专项资金</t>
  </si>
  <si>
    <t>30227</t>
  </si>
  <si>
    <t>委托业务费</t>
  </si>
  <si>
    <t>530128251100003730398</t>
  </si>
  <si>
    <t>集采中心建设运转经费</t>
  </si>
  <si>
    <t>530128251100004764618</t>
  </si>
  <si>
    <t>自治县成立40周年庆祝活动补助经费</t>
  </si>
  <si>
    <t>530128261100005077549</t>
  </si>
  <si>
    <t>县级机关办公区安全隐患设施设备专项资金</t>
  </si>
  <si>
    <t>530128261100005122371</t>
  </si>
  <si>
    <t>老武装部办公用房维修改造专项资金</t>
  </si>
  <si>
    <t>530128261100005122401</t>
  </si>
  <si>
    <t>老武装部办公区水电费专项资金</t>
  </si>
  <si>
    <t>30206</t>
  </si>
  <si>
    <t>电费</t>
  </si>
  <si>
    <t>事业发展类</t>
  </si>
  <si>
    <t>530128261100005069096</t>
  </si>
  <si>
    <t>自有资金</t>
  </si>
  <si>
    <t>预算05-2表</t>
  </si>
  <si>
    <t>项目年度绩效目标</t>
  </si>
  <si>
    <t>一级指标</t>
  </si>
  <si>
    <t>二级指标</t>
  </si>
  <si>
    <t>三级指标</t>
  </si>
  <si>
    <t>指标性质</t>
  </si>
  <si>
    <t>指标值</t>
  </si>
  <si>
    <t>度量单位</t>
  </si>
  <si>
    <t>指标属性</t>
  </si>
  <si>
    <t>指标内容</t>
  </si>
  <si>
    <t>根据《十五届县委第62次常委会议纪要》《禄劝彝族苗族自治县第十八届人民政府第23次常务会议纪要》将禄劝彝族苗族自治县人武部老营院（位于屏山街道南街后街9号）整体区域土地、房产及其他附属设施整体移交至禄劝彝族苗族自治县机关事务管理中心进行管理。</t>
  </si>
  <si>
    <t>产出指标</t>
  </si>
  <si>
    <t>数量指标</t>
  </si>
  <si>
    <t>老武装部办公区水电费</t>
  </si>
  <si>
    <t>=</t>
  </si>
  <si>
    <t>万元</t>
  </si>
  <si>
    <t>定量指标</t>
  </si>
  <si>
    <t>时效指标</t>
  </si>
  <si>
    <t>老武装部办公区水电费工作任务完成率</t>
  </si>
  <si>
    <t>定性指标</t>
  </si>
  <si>
    <t>效益指标</t>
  </si>
  <si>
    <t>社会效益</t>
  </si>
  <si>
    <t>完成老武装部办公区水电费工作认可度</t>
  </si>
  <si>
    <t>&gt;=</t>
  </si>
  <si>
    <t>98</t>
  </si>
  <si>
    <t>%</t>
  </si>
  <si>
    <t>满意度指标</t>
  </si>
  <si>
    <t>服务对象满意度</t>
  </si>
  <si>
    <t>老武装部办公区水电费工作满意度</t>
  </si>
  <si>
    <t>完成全县党政机关公务用车保险</t>
  </si>
  <si>
    <t>全县党政机关公务用车保险</t>
  </si>
  <si>
    <t>160</t>
  </si>
  <si>
    <t>完成全县党政机关公务用车保险工作。</t>
  </si>
  <si>
    <t>质量指标</t>
  </si>
  <si>
    <t>全县党政机关公务用车保险完成率</t>
  </si>
  <si>
    <t>100</t>
  </si>
  <si>
    <t>全县党政机关公务用车保险质量100%完成。</t>
  </si>
  <si>
    <t>全县党政机关公务用车保险完成时限</t>
  </si>
  <si>
    <t>年</t>
  </si>
  <si>
    <t>当年完成</t>
  </si>
  <si>
    <t>全县党政机关公务用车保险认可度</t>
  </si>
  <si>
    <t>完成全县党政机关公务用车保险工作的认可度达到98%以上。</t>
  </si>
  <si>
    <t>全县党政机关公务用车保险满意度</t>
  </si>
  <si>
    <t>完成全县党政机关公务用车保险工作的满意度达到98%以上。</t>
  </si>
  <si>
    <t>根据禄编【2024】26号文件，拟定公务接待相关制度和标准，规范公务接待工作，负责县级机关公务接待工作，指导县级机关及所属部门的公务接待工作，做好县级机关食堂管理、服务工作。</t>
  </si>
  <si>
    <t>县级机关公务接待</t>
  </si>
  <si>
    <t>元</t>
  </si>
  <si>
    <t>做好县级机关公务接待工作，指导县级机关及所属部门的公务接待工作及县级机关食堂管理、服务工作。</t>
  </si>
  <si>
    <t>县级机关公务接待工作任务完成率</t>
  </si>
  <si>
    <t>县级机关公务接待工作任务完成时限</t>
  </si>
  <si>
    <t>县级机关公务接待工作的认可度</t>
  </si>
  <si>
    <t>做好县级机关公务接待工作，指导县级机关及所属部门的公务接待工作及县级机关食堂管理、服务工作等工作社会认可度达到98%以上。</t>
  </si>
  <si>
    <t>县级机关公务接待工作任务满意度</t>
  </si>
  <si>
    <t>做好县级机关公务接待工作，指导县级机关及所属部门的公务接待工作及县级机关食堂管理、服务工作满意度达到98%以上。</t>
  </si>
  <si>
    <t>2026年度禄劝县政府礼堂屋面改造及礼堂观众厅进行维修改造专项资金预算107万元，用于屋顶的彩钢瓦、钢结构锈蚀进行改造维修、墙裙因漏雨发霉变形的改造维修。</t>
  </si>
  <si>
    <t>禄劝县政府礼堂屋面改造及礼堂观众厅进行维修改造专项资金</t>
  </si>
  <si>
    <t>&gt;</t>
  </si>
  <si>
    <t>150</t>
  </si>
  <si>
    <t>禄劝会堂礼堂建设于2003年，由于屋顶的彩钢瓦及钢结构锈蚀严重，已出现漏雨现象，存在安全隐患，急需进行维修；观众厅的座椅损坏严重，墙裙因漏雨发霉变形，严重影响美观。经县委政府领导同意，决定对禄劝县政府礼堂屋面改造及礼堂观众厅进行维修改造。</t>
  </si>
  <si>
    <t>项目实施年度</t>
  </si>
  <si>
    <t>部门运转</t>
  </si>
  <si>
    <t>正常运转</t>
  </si>
  <si>
    <t>社会公众满意度</t>
  </si>
  <si>
    <t>禄劝县政府礼堂屋面改造及礼堂观众厅进行维修改造工作满意度达到98%以上。</t>
  </si>
  <si>
    <t>禄劝彝族苗族自治县机关事务管理中心为隶属县政府办公室的事业单位，禄劝彝族苗族自治县机关事务管理中心主要工作职责，确保县级机关办公区安全隐患及安保工作。</t>
  </si>
  <si>
    <t xml:space="preserve">	确保县级机关办公区安全隐患及安保工作</t>
  </si>
  <si>
    <t>500000</t>
  </si>
  <si>
    <t>确保县级机关办公区安全隐患及安保工作</t>
  </si>
  <si>
    <t>完成县级机关办公区安全隐患及安保工作</t>
  </si>
  <si>
    <t>完成县级机关办公区安全隐患及安保工作的满意度</t>
  </si>
  <si>
    <t>成本指标</t>
  </si>
  <si>
    <t>社会成本指标</t>
  </si>
  <si>
    <t>全县党政机关公务用车平台运行用于机要通信、应急、综合执法、调研考察、大型会议、重大接待等运行保障工作。2026年预算20万元。</t>
  </si>
  <si>
    <t>全县党政机关公务用车平台运行</t>
  </si>
  <si>
    <t>20</t>
  </si>
  <si>
    <t>全县党政机关公务用车平台运行用于机要通信、应急、综合执法、调研考察、大型会议、重大接待等运行保障工作。</t>
  </si>
  <si>
    <t>全县党政机关公务用车平台运行完成率</t>
  </si>
  <si>
    <t>全县党政机关公务用车平台运行完成时限</t>
  </si>
  <si>
    <t>全县党政机关公务用车平台运行认可度</t>
  </si>
  <si>
    <t>全县党政机关公务用车平台运行用于机要通信、应急、综合执法、调研考察、大型会议、重大接待等运行保障工作的认可度达到98%以上。</t>
  </si>
  <si>
    <t>全县党政机关公务用车平台运行满意度</t>
  </si>
  <si>
    <t>全县党政机关公务用车平台运行用于机要通信、应急、综合执法、调研考察、大型会议、重大接待等运行保障工作的满意度达到98%以上。</t>
  </si>
  <si>
    <t>完成老武装部办公用房维修改造工作</t>
  </si>
  <si>
    <t>55</t>
  </si>
  <si>
    <t>完成老武装部办公用房维修改造</t>
  </si>
  <si>
    <t>老武装部办公用房维修改造认可度</t>
  </si>
  <si>
    <t>老武装部办公用房维修改造满意度</t>
  </si>
  <si>
    <t>2025年结余科技人才工作经费20000元，五星路443、441、437号等铺面2024年8月1日至2025年12月31日租金84744元。2026年度预计拨入2026年度禄劝县民族文化传承发扬惠民公益活动资金50000元，公益性岗位公岗补贴26260元，公益性岗位公岗社会保险补贴12246元，2026年443、441、437号房租57500元，文旅局拨入138841元，共计393991元。</t>
  </si>
  <si>
    <t>450000</t>
  </si>
  <si>
    <t>自有资金认可度</t>
  </si>
  <si>
    <t>自有资金满意度</t>
  </si>
  <si>
    <t>经济成本指标</t>
  </si>
  <si>
    <t>为正常开展我县政府集中采购工作，需设立政府采购和出让中心。经2024年10月25日县委编委会研究，决定在县机关事务管理中心加挂“禄劝彝族苗族自治县政府采购和出让中心牌子”，核增事业编制3名，负责组织实施全县政府集中采购工作。其中规范要求需配备开标室、评标室、办公室各一间。</t>
  </si>
  <si>
    <t>建设集采中心</t>
  </si>
  <si>
    <t>250000</t>
  </si>
  <si>
    <t>建设集采中心认可度</t>
  </si>
  <si>
    <t>建设集采中心满意度</t>
  </si>
  <si>
    <t>2026年县政府机关后勤保障预算资金100万，用于完成县级机关办公区水电费；绿化美化、设施设备维修更换；会务用茶及会标制作；武装部周转房维修材料费，电梯维保、宽带费、武装部周转房食堂人工补助，会议活动保障（雨伞、草帽、饮用水）、疫情指挥部宽带、通信、办公用品等后勤保障工作。</t>
  </si>
  <si>
    <t>县政府机关后勤保障</t>
  </si>
  <si>
    <t>完成县级机关办公区水电费；绿化美化、设施设备维修更换；会务用茶及会标制作；武装部周转房维修材料费，电梯维保、宽带费、武装部周转房食堂人工补助，会议活动保障（雨伞、草帽、饮用水）、疫情指挥部宽带、通信、办公用品等后勤保障工作。</t>
  </si>
  <si>
    <t>机关后勤保障工作任务完成率</t>
  </si>
  <si>
    <t>机关后勤保障工作任务完成时限</t>
  </si>
  <si>
    <t>机关后勤保障工作的认可度</t>
  </si>
  <si>
    <t>完成县级机关办公区水电费；绿化美化、设施设备维修更换；会务用茶及会标制作；武装部周转房维修材料费，电梯维保、宽带费、武装部周转房食堂人工补助，会议活动保障（雨伞、草帽、饮用水）、疫情指挥部宽带、通信、办公用品等后勤保障工作的认可度达到98%以上。</t>
  </si>
  <si>
    <t>机关后勤保障工作的满意度</t>
  </si>
  <si>
    <t>完成县级机关办公区水电费；绿化美化、设施设备维修更换；会务用茶及会标制作；武装部周转房维修材料费，电梯维保、宽带费、武装部周转房食堂人工补助，会议活动保障（雨伞、草帽、饮用水）、疫情指挥部宽带、通信、办公用品等后勤保障工作的满意度达到98%以上。</t>
  </si>
  <si>
    <t>2026年县级机关办公区物业管理费预算资金387万，完成禄劝彝族苗族自治县第十七届人民政府第36次常务会议纪要，同意解决县级机关办公区物业管理服务费。</t>
  </si>
  <si>
    <t>200</t>
  </si>
  <si>
    <t>完成2024年度第四季度及2025年度县级机关办公区物业管理服务费，根据禄劝彝族苗族自治县第十七届人民政府第36次常务会议纪要，同意解决县级机关办公区物业管理服务工作。</t>
  </si>
  <si>
    <t>县级机关办公区物业管理服务工作任务完成率</t>
  </si>
  <si>
    <t>县级机关办公区物业管理服务工作完成时间</t>
  </si>
  <si>
    <t>县级机关办公区物业管理服务工作的认可度</t>
  </si>
  <si>
    <t>完成2024年度第四季度及2025年度县级机关办公区物业管理服务费，根据禄劝彝族苗族自治县第十七届人民政府第36次常务会议纪要，同意解决县级机关办公区物业管理服务工作的认可度达到98%以上。</t>
  </si>
  <si>
    <t>县级机关办公区物业管理服务工作的满意度</t>
  </si>
  <si>
    <t>预算06表</t>
  </si>
  <si>
    <t>政府性基金预算支出预算表</t>
  </si>
  <si>
    <t>单位名称：昆明市发展和改革委员会</t>
  </si>
  <si>
    <t>政府性基金预算支出</t>
  </si>
  <si>
    <t>无</t>
  </si>
  <si>
    <t>备注：2026度禄劝彝族苗族自治县机关事务管理中心无政府性基金预算，故本表无数据。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</si>
  <si>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</si>
  <si>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</si>
  <si>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</si>
  <si>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</si>
  <si>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</si>
  <si>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</si>
  <si>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</si>
  <si>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</si>
  <si>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</si>
  <si>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</si>
  <si>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</si>
  <si>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禄劝彝族苗族自治县人民政府办公室</t>
  </si>
  <si>
    <t>备注：当面向中小企业预留资金大于合计时，面向中小企业预留资金为三年预计数。</t>
  </si>
  <si>
    <t>备注：2026年度禄劝彝族苗族自治县机关事务管理中心无政府采购预算，故本表无数据。</t>
  </si>
  <si>
    <t>预算08表</t>
  </si>
  <si>
    <t>政府购买服务项目</t>
  </si>
  <si>
    <t>政府购买服务指导性目录代码</t>
  </si>
  <si>
    <t>基本支出/项目支出</t>
  </si>
  <si>
    <t>所属服务类别</t>
  </si>
  <si>
    <t>所属服务领域</t>
  </si>
  <si>
    <t>购买内容简述</t>
  </si>
  <si>
    <t>备注：2026年度禄劝彝族苗族自治县机关事务管理中心无政府购买服务预算，故本表无数据。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</si>
  <si>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</si>
  <si>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</si>
  <si>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</si>
  <si>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</si>
  <si>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</si>
  <si>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</si>
  <si>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</si>
  <si>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</si>
  <si>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</si>
  <si>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</si>
  <si>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</si>
  <si>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</si>
  <si>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</si>
  <si>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</si>
  <si>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</si>
  <si>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</si>
  <si>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</si>
  <si>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</si>
  <si>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</si>
  <si>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</si>
  <si>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</si>
  <si>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</si>
  <si>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</si>
  <si>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备注：2026年度禄劝彝族苗族自治县机关事务管理中心无对下转移支付预算，故本表无数据。</t>
  </si>
  <si>
    <t>预算09-2表</t>
  </si>
  <si>
    <t>备注：2026年度禄劝彝族苗族自治县机关事务管理中心无对下转移支付绩效目标，故本表无数据。</t>
  </si>
  <si>
    <t xml:space="preserve">预算10表
</t>
  </si>
  <si>
    <t>资产类别</t>
  </si>
  <si>
    <t>资产分类代码.名称</t>
  </si>
  <si>
    <t>资产名称</t>
  </si>
  <si>
    <t>计量单位</t>
  </si>
  <si>
    <t>财政部门批复数（元）</t>
  </si>
  <si>
    <t>单价</t>
  </si>
  <si>
    <t>金额</t>
  </si>
  <si>
    <t>备注：2026年度禄劝彝族苗族自治县机关事务管理中心无新增资产配置预算，故本表无数据。</t>
  </si>
  <si>
    <t>预算11表</t>
  </si>
  <si>
    <t>上级补助</t>
  </si>
  <si>
    <t>备注：2026年度禄劝彝族苗族自治县机关事务管理中心无上级转移支付补助项目支出预算，故本表无数据。</t>
  </si>
  <si>
    <t>预算12表</t>
  </si>
  <si>
    <t>项目级次</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</si>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</sst>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cellStyleXfs>
  <cellXfs count="197">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0" fillId="0" borderId="0" xfId="0" applyFont="1" applyAlignment="1">
      <alignment horizontal="left"/>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8" xfId="0" applyFont="1" applyBorder="1" applyAlignment="1" applyProtection="1">
      <alignment horizontal="left" vertical="center"/>
      <protection locked="0"/>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178" fontId="5" fillId="0" borderId="7" xfId="0" applyNumberFormat="1" applyFont="1" applyBorder="1" applyAlignment="1">
      <alignment horizontal="center" vertical="center"/>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9" xfId="0" applyFont="1" applyBorder="1" applyAlignment="1">
      <alignment horizontal="center" vertical="center" wrapText="1"/>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8"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0" fillId="0" borderId="0" xfId="0" applyFont="1" applyBorder="1" applyAlignment="1">
      <alignment horizontal="left"/>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8" xfId="0" applyFont="1" applyBorder="1" applyAlignment="1" applyProtection="1">
      <alignment horizontal="center" vertical="center" wrapText="1"/>
      <protection locked="0"/>
    </xf>
    <xf numFmtId="0" fontId="2" fillId="2" borderId="8"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8" xfId="0" applyFont="1" applyBorder="1" applyAlignment="1">
      <alignment horizontal="left" vertical="center" wrapText="1"/>
    </xf>
    <xf numFmtId="3" fontId="2" fillId="0" borderId="8" xfId="0" applyNumberFormat="1" applyFont="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8"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2" fillId="2" borderId="8"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0" workbookViewId="0">
      <selection activeCell="B36" sqref="B36"/>
    </sheetView>
  </sheetViews>
  <sheetFormatPr defaultColWidth="8.575" defaultRowHeight="12.75" customHeight="1" outlineLevelCol="3"/>
  <cols>
    <col min="1" max="4" width="41" customWidth="1"/>
  </cols>
  <sheetData>
    <row r="1" ht="15" customHeight="1" spans="1:4">
      <c r="A1" s="46"/>
      <c r="B1" s="46"/>
      <c r="C1" s="46"/>
      <c r="D1" s="64" t="s">
        <v>0</v>
      </c>
    </row>
    <row r="2" ht="41.25" customHeight="1" spans="1:1">
      <c r="A2" s="41" t="str">
        <f>"2026"&amp;"年部门财务收支预算总表"</f>
        <v>2026年部门财务收支预算总表</v>
      </c>
    </row>
    <row r="3" ht="17.25" customHeight="1" spans="1:4">
      <c r="A3" s="44" t="str">
        <f>"单位名称："&amp;"禄劝彝族苗族自治县机关事务管理中心"</f>
        <v>单位名称：禄劝彝族苗族自治县机关事务管理中心</v>
      </c>
      <c r="B3" s="160"/>
      <c r="D3" s="140" t="s">
        <v>1</v>
      </c>
    </row>
    <row r="4" ht="23.25" customHeight="1" spans="1:4">
      <c r="A4" s="161" t="s">
        <v>2</v>
      </c>
      <c r="B4" s="162"/>
      <c r="C4" s="161" t="s">
        <v>3</v>
      </c>
      <c r="D4" s="162"/>
    </row>
    <row r="5" ht="24" customHeight="1" spans="1:4">
      <c r="A5" s="161" t="s">
        <v>4</v>
      </c>
      <c r="B5" s="161" t="s">
        <v>5</v>
      </c>
      <c r="C5" s="161" t="s">
        <v>6</v>
      </c>
      <c r="D5" s="161" t="s">
        <v>5</v>
      </c>
    </row>
    <row r="6" ht="17.25" customHeight="1" spans="1:4">
      <c r="A6" s="163" t="s">
        <v>7</v>
      </c>
      <c r="B6" s="80">
        <v>12202319.13</v>
      </c>
      <c r="C6" s="163" t="s">
        <v>8</v>
      </c>
      <c r="D6" s="80">
        <v>11819882</v>
      </c>
    </row>
    <row r="7" ht="17.25" customHeight="1" spans="1:4">
      <c r="A7" s="163" t="s">
        <v>9</v>
      </c>
      <c r="B7" s="80"/>
      <c r="C7" s="163" t="s">
        <v>10</v>
      </c>
      <c r="D7" s="80"/>
    </row>
    <row r="8" ht="17.25" customHeight="1" spans="1:4">
      <c r="A8" s="163" t="s">
        <v>11</v>
      </c>
      <c r="B8" s="80"/>
      <c r="C8" s="196" t="s">
        <v>12</v>
      </c>
      <c r="D8" s="80"/>
    </row>
    <row r="9" ht="17.25" customHeight="1" spans="1:4">
      <c r="A9" s="163" t="s">
        <v>13</v>
      </c>
      <c r="B9" s="80"/>
      <c r="C9" s="196" t="s">
        <v>14</v>
      </c>
      <c r="D9" s="80"/>
    </row>
    <row r="10" ht="17.25" customHeight="1" spans="1:4">
      <c r="A10" s="163" t="s">
        <v>15</v>
      </c>
      <c r="B10" s="80">
        <v>450000</v>
      </c>
      <c r="C10" s="196" t="s">
        <v>16</v>
      </c>
      <c r="D10" s="80"/>
    </row>
    <row r="11" ht="17.25" customHeight="1" spans="1:4">
      <c r="A11" s="163" t="s">
        <v>17</v>
      </c>
      <c r="B11" s="80"/>
      <c r="C11" s="196" t="s">
        <v>18</v>
      </c>
      <c r="D11" s="80"/>
    </row>
    <row r="12" ht="17.25" customHeight="1" spans="1:4">
      <c r="A12" s="163" t="s">
        <v>19</v>
      </c>
      <c r="B12" s="80"/>
      <c r="C12" s="31" t="s">
        <v>20</v>
      </c>
      <c r="D12" s="80"/>
    </row>
    <row r="13" ht="17.25" customHeight="1" spans="1:4">
      <c r="A13" s="163" t="s">
        <v>21</v>
      </c>
      <c r="B13" s="80"/>
      <c r="C13" s="31" t="s">
        <v>22</v>
      </c>
      <c r="D13" s="80">
        <v>344161.53</v>
      </c>
    </row>
    <row r="14" ht="17.25" customHeight="1" spans="1:4">
      <c r="A14" s="163" t="s">
        <v>23</v>
      </c>
      <c r="B14" s="80"/>
      <c r="C14" s="31" t="s">
        <v>24</v>
      </c>
      <c r="D14" s="80">
        <v>290465.76</v>
      </c>
    </row>
    <row r="15" ht="17.25" customHeight="1" spans="1:4">
      <c r="A15" s="163" t="s">
        <v>25</v>
      </c>
      <c r="B15" s="80">
        <v>450000</v>
      </c>
      <c r="C15" s="31" t="s">
        <v>26</v>
      </c>
      <c r="D15" s="80"/>
    </row>
    <row r="16" ht="17.25" customHeight="1" spans="1:4">
      <c r="A16" s="145"/>
      <c r="B16" s="80"/>
      <c r="C16" s="31" t="s">
        <v>27</v>
      </c>
      <c r="D16" s="80"/>
    </row>
    <row r="17" ht="17.25" customHeight="1" spans="1:4">
      <c r="A17" s="164"/>
      <c r="B17" s="80"/>
      <c r="C17" s="31" t="s">
        <v>28</v>
      </c>
      <c r="D17" s="80"/>
    </row>
    <row r="18" ht="17.25" customHeight="1" spans="1:4">
      <c r="A18" s="164"/>
      <c r="B18" s="80"/>
      <c r="C18" s="31" t="s">
        <v>29</v>
      </c>
      <c r="D18" s="80"/>
    </row>
    <row r="19" ht="17.25" customHeight="1" spans="1:4">
      <c r="A19" s="164"/>
      <c r="B19" s="80"/>
      <c r="C19" s="31" t="s">
        <v>30</v>
      </c>
      <c r="D19" s="80"/>
    </row>
    <row r="20" ht="17.25" customHeight="1" spans="1:4">
      <c r="A20" s="164"/>
      <c r="B20" s="80"/>
      <c r="C20" s="31" t="s">
        <v>31</v>
      </c>
      <c r="D20" s="80"/>
    </row>
    <row r="21" ht="17.25" customHeight="1" spans="1:4">
      <c r="A21" s="164"/>
      <c r="B21" s="80"/>
      <c r="C21" s="31" t="s">
        <v>32</v>
      </c>
      <c r="D21" s="80"/>
    </row>
    <row r="22" ht="17.25" customHeight="1" spans="1:4">
      <c r="A22" s="164"/>
      <c r="B22" s="80"/>
      <c r="C22" s="31" t="s">
        <v>33</v>
      </c>
      <c r="D22" s="80"/>
    </row>
    <row r="23" ht="17.25" customHeight="1" spans="1:4">
      <c r="A23" s="164"/>
      <c r="B23" s="80"/>
      <c r="C23" s="31" t="s">
        <v>34</v>
      </c>
      <c r="D23" s="80"/>
    </row>
    <row r="24" ht="17.25" customHeight="1" spans="1:4">
      <c r="A24" s="164"/>
      <c r="B24" s="80"/>
      <c r="C24" s="31" t="s">
        <v>35</v>
      </c>
      <c r="D24" s="80">
        <v>247809.84</v>
      </c>
    </row>
    <row r="25" ht="17.25" customHeight="1" spans="1:4">
      <c r="A25" s="164"/>
      <c r="B25" s="80"/>
      <c r="C25" s="31" t="s">
        <v>36</v>
      </c>
      <c r="D25" s="80"/>
    </row>
    <row r="26" ht="17.25" customHeight="1" spans="1:4">
      <c r="A26" s="164"/>
      <c r="B26" s="80"/>
      <c r="C26" s="145" t="s">
        <v>37</v>
      </c>
      <c r="D26" s="80"/>
    </row>
    <row r="27" ht="17.25" customHeight="1" spans="1:4">
      <c r="A27" s="164"/>
      <c r="B27" s="80"/>
      <c r="C27" s="31" t="s">
        <v>38</v>
      </c>
      <c r="D27" s="80"/>
    </row>
    <row r="28" ht="16.5" customHeight="1" spans="1:4">
      <c r="A28" s="164"/>
      <c r="B28" s="80"/>
      <c r="C28" s="31" t="s">
        <v>39</v>
      </c>
      <c r="D28" s="80"/>
    </row>
    <row r="29" ht="16.5" customHeight="1" spans="1:4">
      <c r="A29" s="164"/>
      <c r="B29" s="80"/>
      <c r="C29" s="145" t="s">
        <v>40</v>
      </c>
      <c r="D29" s="80"/>
    </row>
    <row r="30" ht="17.25" customHeight="1" spans="1:4">
      <c r="A30" s="164"/>
      <c r="B30" s="80"/>
      <c r="C30" s="145" t="s">
        <v>41</v>
      </c>
      <c r="D30" s="80"/>
    </row>
    <row r="31" ht="17.25" customHeight="1" spans="1:4">
      <c r="A31" s="164"/>
      <c r="B31" s="80"/>
      <c r="C31" s="31" t="s">
        <v>42</v>
      </c>
      <c r="D31" s="80"/>
    </row>
    <row r="32" ht="16.5" customHeight="1" spans="1:4">
      <c r="A32" s="164" t="s">
        <v>43</v>
      </c>
      <c r="B32" s="80">
        <v>12652319.13</v>
      </c>
      <c r="C32" s="164" t="s">
        <v>44</v>
      </c>
      <c r="D32" s="80">
        <v>12702319.13</v>
      </c>
    </row>
    <row r="33" ht="16.5" customHeight="1" spans="1:4">
      <c r="A33" s="145" t="s">
        <v>45</v>
      </c>
      <c r="B33" s="80">
        <v>50000</v>
      </c>
      <c r="C33" s="145" t="s">
        <v>46</v>
      </c>
      <c r="D33" s="80"/>
    </row>
    <row r="34" ht="16.5" customHeight="1" spans="1:4">
      <c r="A34" s="31" t="s">
        <v>47</v>
      </c>
      <c r="B34" s="80">
        <v>50000</v>
      </c>
      <c r="C34" s="31" t="s">
        <v>47</v>
      </c>
      <c r="D34" s="80"/>
    </row>
    <row r="35" ht="16.5" customHeight="1" spans="1:4">
      <c r="A35" s="31" t="s">
        <v>48</v>
      </c>
      <c r="B35" s="80"/>
      <c r="C35" s="31" t="s">
        <v>49</v>
      </c>
      <c r="D35" s="80"/>
    </row>
    <row r="36" ht="16.5" customHeight="1" spans="1:4">
      <c r="A36" s="165" t="s">
        <v>50</v>
      </c>
      <c r="B36" s="80">
        <v>12702319.13</v>
      </c>
      <c r="C36" s="165" t="s">
        <v>51</v>
      </c>
      <c r="D36" s="80">
        <v>12702319.13</v>
      </c>
    </row>
  </sheetData>
  <mergeCells count="4">
    <mergeCell ref="A2:D2"/>
    <mergeCell ref="A3:B3"/>
    <mergeCell ref="A4:B4"/>
    <mergeCell ref="C4:D4"/>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7" sqref="A17"/>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166666666667" customWidth="1"/>
  </cols>
  <sheetData>
    <row r="1" ht="12" customHeight="1" spans="1:6">
      <c r="A1" s="118">
        <v>1</v>
      </c>
      <c r="B1" s="119">
        <v>0</v>
      </c>
      <c r="C1" s="118">
        <v>1</v>
      </c>
      <c r="D1" s="120"/>
      <c r="E1" s="120"/>
      <c r="F1" s="117" t="s">
        <v>401</v>
      </c>
    </row>
    <row r="2" ht="42" customHeight="1" spans="1:6">
      <c r="A2" s="121" t="str">
        <f>"2026"&amp;"年部门政府性基金预算支出预算表"</f>
        <v>2026年部门政府性基金预算支出预算表</v>
      </c>
      <c r="B2" s="121" t="s">
        <v>402</v>
      </c>
      <c r="C2" s="122"/>
      <c r="D2" s="123"/>
      <c r="E2" s="123"/>
      <c r="F2" s="123"/>
    </row>
    <row r="3" ht="13.5" customHeight="1" spans="1:6">
      <c r="A3" s="4" t="str">
        <f>"单位名称："&amp;"禄劝彝族苗族自治县机关事务管理中心"</f>
        <v>单位名称：禄劝彝族苗族自治县机关事务管理中心</v>
      </c>
      <c r="B3" s="4" t="s">
        <v>403</v>
      </c>
      <c r="C3" s="118"/>
      <c r="D3" s="120"/>
      <c r="E3" s="120"/>
      <c r="F3" s="117" t="s">
        <v>1</v>
      </c>
    </row>
    <row r="4" ht="19.5" customHeight="1" spans="1:6">
      <c r="A4" s="124" t="s">
        <v>181</v>
      </c>
      <c r="B4" s="125" t="s">
        <v>73</v>
      </c>
      <c r="C4" s="124" t="s">
        <v>74</v>
      </c>
      <c r="D4" s="10" t="s">
        <v>404</v>
      </c>
      <c r="E4" s="11"/>
      <c r="F4" s="12"/>
    </row>
    <row r="5" ht="18.75" customHeight="1" spans="1:6">
      <c r="A5" s="126"/>
      <c r="B5" s="127"/>
      <c r="C5" s="126"/>
      <c r="D5" s="15" t="s">
        <v>55</v>
      </c>
      <c r="E5" s="10" t="s">
        <v>76</v>
      </c>
      <c r="F5" s="15" t="s">
        <v>77</v>
      </c>
    </row>
    <row r="6" ht="18.75" customHeight="1" spans="1:6">
      <c r="A6" s="68">
        <v>1</v>
      </c>
      <c r="B6" s="128" t="s">
        <v>84</v>
      </c>
      <c r="C6" s="68">
        <v>3</v>
      </c>
      <c r="D6" s="129">
        <v>4</v>
      </c>
      <c r="E6" s="129">
        <v>5</v>
      </c>
      <c r="F6" s="129">
        <v>6</v>
      </c>
    </row>
    <row r="7" ht="21" customHeight="1" spans="1:6">
      <c r="A7" s="20" t="s">
        <v>70</v>
      </c>
      <c r="B7" s="20" t="s">
        <v>405</v>
      </c>
      <c r="C7" s="20"/>
      <c r="D7" s="80"/>
      <c r="E7" s="80"/>
      <c r="F7" s="80"/>
    </row>
    <row r="8" ht="21" customHeight="1" spans="1:6">
      <c r="A8" s="20"/>
      <c r="B8" s="20"/>
      <c r="C8" s="20"/>
      <c r="D8" s="80"/>
      <c r="E8" s="80"/>
      <c r="F8" s="80"/>
    </row>
    <row r="9" ht="18.75" customHeight="1" spans="1:6">
      <c r="A9" s="130" t="s">
        <v>171</v>
      </c>
      <c r="B9" s="130" t="s">
        <v>171</v>
      </c>
      <c r="C9" s="131" t="s">
        <v>171</v>
      </c>
      <c r="D9" s="80"/>
      <c r="E9" s="80"/>
      <c r="F9" s="80"/>
    </row>
    <row r="10" customHeight="1" spans="1:1">
      <c r="A10" t="s">
        <v>406</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1" sqref="A11:C11"/>
    </sheetView>
  </sheetViews>
  <sheetFormatPr defaultColWidth="9.14166666666667" defaultRowHeight="14.25" customHeight="1"/>
  <cols>
    <col min="1" max="2" width="32.575" customWidth="1"/>
    <col min="3" max="3" width="41.1416666666667" customWidth="1"/>
    <col min="4" max="4" width="21.7166666666667" customWidth="1"/>
    <col min="5" max="5" width="35.275" customWidth="1"/>
    <col min="6" max="6" width="7.71666666666667" customWidth="1"/>
    <col min="7" max="7" width="11.1416666666667" customWidth="1"/>
    <col min="8" max="8" width="13.275" customWidth="1"/>
    <col min="9" max="18" width="20" customWidth="1"/>
    <col min="19" max="19" width="19.85" customWidth="1"/>
  </cols>
  <sheetData>
    <row r="1" ht="15.75" customHeight="1" spans="2:19">
      <c r="B1" s="84"/>
      <c r="C1" s="84"/>
      <c r="R1" s="2"/>
      <c r="S1" s="2" t="s">
        <v>407</v>
      </c>
    </row>
    <row r="2" ht="41.25" customHeight="1" spans="1:19">
      <c r="A2" s="73" t="str">
        <f>"2026"&amp;"年部门政府采购预算表"</f>
        <v>2026年部门政府采购预算表</v>
      </c>
      <c r="B2" s="66"/>
      <c r="C2" s="66"/>
      <c r="D2" s="3"/>
      <c r="E2" s="3"/>
      <c r="F2" s="3"/>
      <c r="G2" s="3"/>
      <c r="H2" s="3"/>
      <c r="I2" s="3"/>
      <c r="J2" s="3"/>
      <c r="K2" s="3"/>
      <c r="L2" s="3"/>
      <c r="M2" s="66"/>
      <c r="N2" s="3"/>
      <c r="O2" s="3"/>
      <c r="P2" s="66"/>
      <c r="Q2" s="3"/>
      <c r="R2" s="66"/>
      <c r="S2" s="66"/>
    </row>
    <row r="3" ht="18.75" customHeight="1" spans="1:19">
      <c r="A3" s="109" t="str">
        <f>"单位名称："&amp;"禄劝彝族苗族自治县机关事务管理中心"</f>
        <v>单位名称：禄劝彝族苗族自治县机关事务管理中心</v>
      </c>
      <c r="B3" s="86"/>
      <c r="C3" s="86"/>
      <c r="D3" s="6"/>
      <c r="E3" s="6"/>
      <c r="F3" s="6"/>
      <c r="G3" s="6"/>
      <c r="H3" s="6"/>
      <c r="I3" s="6"/>
      <c r="J3" s="6"/>
      <c r="K3" s="6"/>
      <c r="L3" s="6"/>
      <c r="R3" s="7"/>
      <c r="S3" s="117" t="s">
        <v>1</v>
      </c>
    </row>
    <row r="4" ht="15.75" customHeight="1" spans="1:19">
      <c r="A4" s="9" t="s">
        <v>180</v>
      </c>
      <c r="B4" s="87" t="s">
        <v>181</v>
      </c>
      <c r="C4" s="87" t="s">
        <v>408</v>
      </c>
      <c r="D4" s="88" t="s">
        <v>409</v>
      </c>
      <c r="E4" s="88" t="s">
        <v>410</v>
      </c>
      <c r="F4" s="88" t="s">
        <v>411</v>
      </c>
      <c r="G4" s="88" t="s">
        <v>412</v>
      </c>
      <c r="H4" s="88" t="s">
        <v>413</v>
      </c>
      <c r="I4" s="99" t="s">
        <v>188</v>
      </c>
      <c r="J4" s="99"/>
      <c r="K4" s="99"/>
      <c r="L4" s="99"/>
      <c r="M4" s="100"/>
      <c r="N4" s="99"/>
      <c r="O4" s="99"/>
      <c r="P4" s="81"/>
      <c r="Q4" s="99"/>
      <c r="R4" s="100"/>
      <c r="S4" s="82"/>
    </row>
    <row r="5" ht="17.25" customHeight="1" spans="1:19">
      <c r="A5" s="14"/>
      <c r="B5" s="89"/>
      <c r="C5" s="89"/>
      <c r="D5" s="90"/>
      <c r="E5" s="90"/>
      <c r="F5" s="90"/>
      <c r="G5" s="90"/>
      <c r="H5" s="90"/>
      <c r="I5" s="90" t="s">
        <v>55</v>
      </c>
      <c r="J5" s="90" t="s">
        <v>58</v>
      </c>
      <c r="K5" s="90" t="s">
        <v>414</v>
      </c>
      <c r="L5" s="90" t="s">
        <v>415</v>
      </c>
      <c r="M5" s="101" t="s">
        <v>416</v>
      </c>
      <c r="N5" s="102" t="s">
        <v>417</v>
      </c>
      <c r="O5" s="102"/>
      <c r="P5" s="107"/>
      <c r="Q5" s="102"/>
      <c r="R5" s="108"/>
      <c r="S5" s="91"/>
    </row>
    <row r="6" ht="54" customHeight="1" spans="1:19">
      <c r="A6" s="17"/>
      <c r="B6" s="91"/>
      <c r="C6" s="91"/>
      <c r="D6" s="92"/>
      <c r="E6" s="92"/>
      <c r="F6" s="92"/>
      <c r="G6" s="92"/>
      <c r="H6" s="92"/>
      <c r="I6" s="92"/>
      <c r="J6" s="92" t="s">
        <v>57</v>
      </c>
      <c r="K6" s="92"/>
      <c r="L6" s="92"/>
      <c r="M6" s="103"/>
      <c r="N6" s="92" t="s">
        <v>57</v>
      </c>
      <c r="O6" s="92" t="s">
        <v>64</v>
      </c>
      <c r="P6" s="91" t="s">
        <v>65</v>
      </c>
      <c r="Q6" s="92" t="s">
        <v>66</v>
      </c>
      <c r="R6" s="103" t="s">
        <v>67</v>
      </c>
      <c r="S6" s="91" t="s">
        <v>68</v>
      </c>
    </row>
    <row r="7" ht="18" customHeight="1" spans="1:19">
      <c r="A7" s="110">
        <v>1</v>
      </c>
      <c r="B7" s="110" t="s">
        <v>84</v>
      </c>
      <c r="C7" s="111">
        <v>3</v>
      </c>
      <c r="D7" s="111">
        <v>4</v>
      </c>
      <c r="E7" s="110">
        <v>5</v>
      </c>
      <c r="F7" s="110">
        <v>6</v>
      </c>
      <c r="G7" s="110">
        <v>7</v>
      </c>
      <c r="H7" s="110">
        <v>8</v>
      </c>
      <c r="I7" s="110">
        <v>9</v>
      </c>
      <c r="J7" s="110">
        <v>10</v>
      </c>
      <c r="K7" s="110">
        <v>11</v>
      </c>
      <c r="L7" s="110">
        <v>12</v>
      </c>
      <c r="M7" s="110">
        <v>13</v>
      </c>
      <c r="N7" s="110">
        <v>14</v>
      </c>
      <c r="O7" s="110">
        <v>15</v>
      </c>
      <c r="P7" s="110">
        <v>16</v>
      </c>
      <c r="Q7" s="110">
        <v>17</v>
      </c>
      <c r="R7" s="110">
        <v>18</v>
      </c>
      <c r="S7" s="110">
        <v>19</v>
      </c>
    </row>
    <row r="8" ht="21" customHeight="1" spans="1:19">
      <c r="A8" s="56" t="s">
        <v>418</v>
      </c>
      <c r="B8" s="57" t="s">
        <v>70</v>
      </c>
      <c r="C8" s="57" t="s">
        <v>405</v>
      </c>
      <c r="D8" s="112"/>
      <c r="E8" s="112"/>
      <c r="F8" s="112"/>
      <c r="G8" s="113"/>
      <c r="H8" s="80"/>
      <c r="I8" s="80"/>
      <c r="J8" s="80"/>
      <c r="K8" s="80"/>
      <c r="L8" s="80"/>
      <c r="M8" s="80"/>
      <c r="N8" s="80"/>
      <c r="O8" s="80"/>
      <c r="P8" s="80"/>
      <c r="Q8" s="80"/>
      <c r="R8" s="80"/>
      <c r="S8" s="80"/>
    </row>
    <row r="9" ht="21" customHeight="1" spans="1:19">
      <c r="A9" s="93" t="s">
        <v>171</v>
      </c>
      <c r="B9" s="94"/>
      <c r="C9" s="94"/>
      <c r="D9" s="95"/>
      <c r="E9" s="95"/>
      <c r="F9" s="95"/>
      <c r="G9" s="114"/>
      <c r="H9" s="80"/>
      <c r="I9" s="80"/>
      <c r="J9" s="80"/>
      <c r="K9" s="80"/>
      <c r="L9" s="80"/>
      <c r="M9" s="80"/>
      <c r="N9" s="80"/>
      <c r="O9" s="80"/>
      <c r="P9" s="80"/>
      <c r="Q9" s="80"/>
      <c r="R9" s="80"/>
      <c r="S9" s="80"/>
    </row>
    <row r="10" ht="21" customHeight="1" spans="1:19">
      <c r="A10" s="109" t="s">
        <v>419</v>
      </c>
      <c r="B10" s="4"/>
      <c r="C10" s="4"/>
      <c r="D10" s="109"/>
      <c r="E10" s="109"/>
      <c r="F10" s="109"/>
      <c r="G10" s="115"/>
      <c r="H10" s="116"/>
      <c r="I10" s="116"/>
      <c r="J10" s="116"/>
      <c r="K10" s="116"/>
      <c r="L10" s="116"/>
      <c r="M10" s="116"/>
      <c r="N10" s="116"/>
      <c r="O10" s="116"/>
      <c r="P10" s="116"/>
      <c r="Q10" s="116"/>
      <c r="R10" s="116"/>
      <c r="S10" s="116"/>
    </row>
    <row r="11" customHeight="1" spans="1:3">
      <c r="A11" s="96" t="s">
        <v>420</v>
      </c>
      <c r="B11" s="96"/>
      <c r="C11" s="96"/>
    </row>
  </sheetData>
  <mergeCells count="20">
    <mergeCell ref="A2:S2"/>
    <mergeCell ref="A3:H3"/>
    <mergeCell ref="I4:S4"/>
    <mergeCell ref="N5:S5"/>
    <mergeCell ref="A9:G9"/>
    <mergeCell ref="A10:S10"/>
    <mergeCell ref="A11:C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topLeftCell="H1" workbookViewId="0">
      <selection activeCell="H20" sqref="H2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75" customWidth="1"/>
  </cols>
  <sheetData>
    <row r="1" ht="16.5" customHeight="1" spans="1:20">
      <c r="A1" s="77"/>
      <c r="B1" s="84"/>
      <c r="C1" s="84"/>
      <c r="D1" s="84"/>
      <c r="E1" s="84"/>
      <c r="F1" s="84"/>
      <c r="G1" s="84"/>
      <c r="H1" s="77"/>
      <c r="I1" s="77"/>
      <c r="J1" s="77"/>
      <c r="K1" s="77"/>
      <c r="L1" s="77"/>
      <c r="M1" s="77"/>
      <c r="N1" s="97"/>
      <c r="O1" s="77"/>
      <c r="P1" s="77"/>
      <c r="Q1" s="84"/>
      <c r="R1" s="77"/>
      <c r="S1" s="105"/>
      <c r="T1" s="105" t="s">
        <v>421</v>
      </c>
    </row>
    <row r="2" ht="41.25" customHeight="1" spans="1:20">
      <c r="A2" s="73" t="str">
        <f>"2026"&amp;"年部门政府购买服务预算表"</f>
        <v>2026年部门政府购买服务预算表</v>
      </c>
      <c r="B2" s="66"/>
      <c r="C2" s="66"/>
      <c r="D2" s="66"/>
      <c r="E2" s="66"/>
      <c r="F2" s="66"/>
      <c r="G2" s="66"/>
      <c r="H2" s="85"/>
      <c r="I2" s="85"/>
      <c r="J2" s="85"/>
      <c r="K2" s="85"/>
      <c r="L2" s="85"/>
      <c r="M2" s="85"/>
      <c r="N2" s="98"/>
      <c r="O2" s="85"/>
      <c r="P2" s="85"/>
      <c r="Q2" s="66"/>
      <c r="R2" s="85"/>
      <c r="S2" s="98"/>
      <c r="T2" s="66"/>
    </row>
    <row r="3" ht="22.5" customHeight="1" spans="1:20">
      <c r="A3" s="74" t="str">
        <f>"单位名称："&amp;"禄劝彝族苗族自治县机关事务管理中心"</f>
        <v>单位名称：禄劝彝族苗族自治县机关事务管理中心</v>
      </c>
      <c r="B3" s="86"/>
      <c r="C3" s="86"/>
      <c r="D3" s="86"/>
      <c r="E3" s="86"/>
      <c r="F3" s="86"/>
      <c r="G3" s="86"/>
      <c r="H3" s="75"/>
      <c r="I3" s="75"/>
      <c r="J3" s="75"/>
      <c r="K3" s="75"/>
      <c r="L3" s="75"/>
      <c r="M3" s="75"/>
      <c r="N3" s="97"/>
      <c r="O3" s="77"/>
      <c r="P3" s="77"/>
      <c r="Q3" s="84"/>
      <c r="R3" s="77"/>
      <c r="S3" s="106"/>
      <c r="T3" s="105" t="s">
        <v>1</v>
      </c>
    </row>
    <row r="4" ht="24" customHeight="1" spans="1:20">
      <c r="A4" s="9" t="s">
        <v>180</v>
      </c>
      <c r="B4" s="87" t="s">
        <v>181</v>
      </c>
      <c r="C4" s="87" t="s">
        <v>408</v>
      </c>
      <c r="D4" s="87" t="s">
        <v>422</v>
      </c>
      <c r="E4" s="87" t="s">
        <v>423</v>
      </c>
      <c r="F4" s="87" t="s">
        <v>424</v>
      </c>
      <c r="G4" s="87" t="s">
        <v>425</v>
      </c>
      <c r="H4" s="88" t="s">
        <v>426</v>
      </c>
      <c r="I4" s="88" t="s">
        <v>427</v>
      </c>
      <c r="J4" s="99" t="s">
        <v>188</v>
      </c>
      <c r="K4" s="99"/>
      <c r="L4" s="99"/>
      <c r="M4" s="99"/>
      <c r="N4" s="100"/>
      <c r="O4" s="99"/>
      <c r="P4" s="99"/>
      <c r="Q4" s="81"/>
      <c r="R4" s="99"/>
      <c r="S4" s="100"/>
      <c r="T4" s="82"/>
    </row>
    <row r="5" ht="24" customHeight="1" spans="1:20">
      <c r="A5" s="14"/>
      <c r="B5" s="89"/>
      <c r="C5" s="89"/>
      <c r="D5" s="89"/>
      <c r="E5" s="89"/>
      <c r="F5" s="89"/>
      <c r="G5" s="89"/>
      <c r="H5" s="90"/>
      <c r="I5" s="90"/>
      <c r="J5" s="90" t="s">
        <v>55</v>
      </c>
      <c r="K5" s="90" t="s">
        <v>58</v>
      </c>
      <c r="L5" s="90" t="s">
        <v>414</v>
      </c>
      <c r="M5" s="90" t="s">
        <v>415</v>
      </c>
      <c r="N5" s="101" t="s">
        <v>416</v>
      </c>
      <c r="O5" s="102" t="s">
        <v>417</v>
      </c>
      <c r="P5" s="102"/>
      <c r="Q5" s="107"/>
      <c r="R5" s="102"/>
      <c r="S5" s="108"/>
      <c r="T5" s="91"/>
    </row>
    <row r="6" ht="54" customHeight="1" spans="1:20">
      <c r="A6" s="17"/>
      <c r="B6" s="91"/>
      <c r="C6" s="91"/>
      <c r="D6" s="91"/>
      <c r="E6" s="91"/>
      <c r="F6" s="91"/>
      <c r="G6" s="91"/>
      <c r="H6" s="92"/>
      <c r="I6" s="92"/>
      <c r="J6" s="92"/>
      <c r="K6" s="92" t="s">
        <v>57</v>
      </c>
      <c r="L6" s="92"/>
      <c r="M6" s="92"/>
      <c r="N6" s="103"/>
      <c r="O6" s="92" t="s">
        <v>57</v>
      </c>
      <c r="P6" s="92" t="s">
        <v>64</v>
      </c>
      <c r="Q6" s="91" t="s">
        <v>65</v>
      </c>
      <c r="R6" s="92" t="s">
        <v>66</v>
      </c>
      <c r="S6" s="103" t="s">
        <v>67</v>
      </c>
      <c r="T6" s="91" t="s">
        <v>68</v>
      </c>
    </row>
    <row r="7" ht="17.25" customHeight="1" spans="1:20">
      <c r="A7" s="18">
        <v>1</v>
      </c>
      <c r="B7" s="91">
        <v>2</v>
      </c>
      <c r="C7" s="18">
        <v>3</v>
      </c>
      <c r="D7" s="18">
        <v>4</v>
      </c>
      <c r="E7" s="91">
        <v>5</v>
      </c>
      <c r="F7" s="18">
        <v>6</v>
      </c>
      <c r="G7" s="18">
        <v>7</v>
      </c>
      <c r="H7" s="91">
        <v>8</v>
      </c>
      <c r="I7" s="18">
        <v>9</v>
      </c>
      <c r="J7" s="18">
        <v>10</v>
      </c>
      <c r="K7" s="91">
        <v>11</v>
      </c>
      <c r="L7" s="18">
        <v>12</v>
      </c>
      <c r="M7" s="18">
        <v>13</v>
      </c>
      <c r="N7" s="91">
        <v>14</v>
      </c>
      <c r="O7" s="18">
        <v>15</v>
      </c>
      <c r="P7" s="18">
        <v>16</v>
      </c>
      <c r="Q7" s="91">
        <v>17</v>
      </c>
      <c r="R7" s="18">
        <v>18</v>
      </c>
      <c r="S7" s="18">
        <v>19</v>
      </c>
      <c r="T7" s="18">
        <v>20</v>
      </c>
    </row>
    <row r="8" ht="21" customHeight="1" spans="1:20">
      <c r="A8" s="23"/>
      <c r="B8" s="23"/>
      <c r="C8" s="23"/>
      <c r="D8" s="23"/>
      <c r="E8" s="23"/>
      <c r="F8" s="23"/>
      <c r="G8" s="23"/>
      <c r="H8" s="56" t="s">
        <v>418</v>
      </c>
      <c r="I8" s="57" t="s">
        <v>70</v>
      </c>
      <c r="J8" s="57" t="s">
        <v>405</v>
      </c>
      <c r="K8" s="80"/>
      <c r="L8" s="80"/>
      <c r="M8" s="80"/>
      <c r="N8" s="80"/>
      <c r="O8" s="80"/>
      <c r="P8" s="80"/>
      <c r="Q8" s="80"/>
      <c r="R8" s="80"/>
      <c r="S8" s="80"/>
      <c r="T8" s="80"/>
    </row>
    <row r="9" ht="21" customHeight="1" spans="1:20">
      <c r="A9" s="93" t="s">
        <v>171</v>
      </c>
      <c r="B9" s="94"/>
      <c r="C9" s="94"/>
      <c r="D9" s="94"/>
      <c r="E9" s="94"/>
      <c r="F9" s="94"/>
      <c r="G9" s="94"/>
      <c r="H9" s="95"/>
      <c r="I9" s="104"/>
      <c r="J9" s="80"/>
      <c r="K9" s="80"/>
      <c r="L9" s="80"/>
      <c r="M9" s="80"/>
      <c r="N9" s="80"/>
      <c r="O9" s="80"/>
      <c r="P9" s="80"/>
      <c r="Q9" s="80"/>
      <c r="R9" s="80"/>
      <c r="S9" s="80"/>
      <c r="T9" s="80"/>
    </row>
    <row r="10" customHeight="1" spans="8:10">
      <c r="H10" s="96" t="s">
        <v>428</v>
      </c>
      <c r="I10" s="96"/>
      <c r="J10" s="96"/>
    </row>
  </sheetData>
  <mergeCells count="20">
    <mergeCell ref="A2:T2"/>
    <mergeCell ref="A3:I3"/>
    <mergeCell ref="J4:T4"/>
    <mergeCell ref="O5:T5"/>
    <mergeCell ref="A9:I9"/>
    <mergeCell ref="H10:J10"/>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E9"/>
    </sheetView>
  </sheetViews>
  <sheetFormatPr defaultColWidth="9.14166666666667" defaultRowHeight="14.25" customHeight="1"/>
  <cols>
    <col min="1" max="1" width="37.7166666666667" customWidth="1"/>
    <col min="2" max="24" width="20" customWidth="1"/>
  </cols>
  <sheetData>
    <row r="1" ht="17.25" customHeight="1" spans="4:24">
      <c r="D1" s="72"/>
      <c r="W1" s="2"/>
      <c r="X1" s="2" t="s">
        <v>429</v>
      </c>
    </row>
    <row r="2" ht="41.25" customHeight="1" spans="1:24">
      <c r="A2" s="73" t="str">
        <f>"2026"&amp;"年对下转移支付预算表"</f>
        <v>2026年对下转移支付预算表</v>
      </c>
      <c r="B2" s="3"/>
      <c r="C2" s="3"/>
      <c r="D2" s="3"/>
      <c r="E2" s="3"/>
      <c r="F2" s="3"/>
      <c r="G2" s="3"/>
      <c r="H2" s="3"/>
      <c r="I2" s="3"/>
      <c r="J2" s="3"/>
      <c r="K2" s="3"/>
      <c r="L2" s="3"/>
      <c r="M2" s="3"/>
      <c r="N2" s="3"/>
      <c r="O2" s="3"/>
      <c r="P2" s="3"/>
      <c r="Q2" s="3"/>
      <c r="R2" s="3"/>
      <c r="S2" s="3"/>
      <c r="T2" s="3"/>
      <c r="U2" s="3"/>
      <c r="V2" s="3"/>
      <c r="W2" s="66"/>
      <c r="X2" s="66"/>
    </row>
    <row r="3" ht="18" customHeight="1" spans="1:24">
      <c r="A3" s="74" t="str">
        <f>"单位名称："&amp;"禄劝彝族苗族自治县机关事务管理中心"</f>
        <v>单位名称：禄劝彝族苗族自治县机关事务管理中心</v>
      </c>
      <c r="B3" s="75"/>
      <c r="C3" s="75"/>
      <c r="D3" s="76"/>
      <c r="E3" s="77"/>
      <c r="F3" s="77"/>
      <c r="G3" s="77"/>
      <c r="H3" s="77"/>
      <c r="I3" s="77"/>
      <c r="W3" s="7"/>
      <c r="X3" s="7" t="s">
        <v>1</v>
      </c>
    </row>
    <row r="4" ht="19.5" customHeight="1" spans="1:24">
      <c r="A4" s="27" t="s">
        <v>430</v>
      </c>
      <c r="B4" s="10" t="s">
        <v>188</v>
      </c>
      <c r="C4" s="11"/>
      <c r="D4" s="11"/>
      <c r="E4" s="10" t="s">
        <v>431</v>
      </c>
      <c r="F4" s="11"/>
      <c r="G4" s="11"/>
      <c r="H4" s="11"/>
      <c r="I4" s="11"/>
      <c r="J4" s="11"/>
      <c r="K4" s="11"/>
      <c r="L4" s="11"/>
      <c r="M4" s="11"/>
      <c r="N4" s="11"/>
      <c r="O4" s="11"/>
      <c r="P4" s="11"/>
      <c r="Q4" s="11"/>
      <c r="R4" s="11"/>
      <c r="S4" s="11"/>
      <c r="T4" s="11"/>
      <c r="U4" s="11"/>
      <c r="V4" s="11"/>
      <c r="W4" s="81"/>
      <c r="X4" s="82"/>
    </row>
    <row r="5" ht="40.5" customHeight="1" spans="1:24">
      <c r="A5" s="18"/>
      <c r="B5" s="28" t="s">
        <v>55</v>
      </c>
      <c r="C5" s="9" t="s">
        <v>58</v>
      </c>
      <c r="D5" s="78" t="s">
        <v>414</v>
      </c>
      <c r="E5" s="48" t="s">
        <v>432</v>
      </c>
      <c r="F5" s="48" t="s">
        <v>433</v>
      </c>
      <c r="G5" s="48" t="s">
        <v>434</v>
      </c>
      <c r="H5" s="48" t="s">
        <v>435</v>
      </c>
      <c r="I5" s="48" t="s">
        <v>436</v>
      </c>
      <c r="J5" s="48" t="s">
        <v>437</v>
      </c>
      <c r="K5" s="48" t="s">
        <v>438</v>
      </c>
      <c r="L5" s="48" t="s">
        <v>439</v>
      </c>
      <c r="M5" s="48" t="s">
        <v>440</v>
      </c>
      <c r="N5" s="48" t="s">
        <v>441</v>
      </c>
      <c r="O5" s="48" t="s">
        <v>442</v>
      </c>
      <c r="P5" s="48" t="s">
        <v>443</v>
      </c>
      <c r="Q5" s="48" t="s">
        <v>444</v>
      </c>
      <c r="R5" s="48" t="s">
        <v>445</v>
      </c>
      <c r="S5" s="48" t="s">
        <v>446</v>
      </c>
      <c r="T5" s="48" t="s">
        <v>447</v>
      </c>
      <c r="U5" s="48" t="s">
        <v>448</v>
      </c>
      <c r="V5" s="48" t="s">
        <v>449</v>
      </c>
      <c r="W5" s="48" t="s">
        <v>450</v>
      </c>
      <c r="X5" s="83" t="s">
        <v>451</v>
      </c>
    </row>
    <row r="6" ht="19.5" customHeight="1" spans="1:24">
      <c r="A6" s="19">
        <v>1</v>
      </c>
      <c r="B6" s="19">
        <v>2</v>
      </c>
      <c r="C6" s="19">
        <v>3</v>
      </c>
      <c r="D6" s="79">
        <v>4</v>
      </c>
      <c r="E6" s="36">
        <v>5</v>
      </c>
      <c r="F6" s="19">
        <v>6</v>
      </c>
      <c r="G6" s="19">
        <v>7</v>
      </c>
      <c r="H6" s="79">
        <v>8</v>
      </c>
      <c r="I6" s="19">
        <v>9</v>
      </c>
      <c r="J6" s="19">
        <v>10</v>
      </c>
      <c r="K6" s="19">
        <v>11</v>
      </c>
      <c r="L6" s="79">
        <v>12</v>
      </c>
      <c r="M6" s="19">
        <v>13</v>
      </c>
      <c r="N6" s="19">
        <v>14</v>
      </c>
      <c r="O6" s="19">
        <v>15</v>
      </c>
      <c r="P6" s="79">
        <v>16</v>
      </c>
      <c r="Q6" s="19">
        <v>17</v>
      </c>
      <c r="R6" s="19">
        <v>18</v>
      </c>
      <c r="S6" s="19">
        <v>19</v>
      </c>
      <c r="T6" s="79">
        <v>20</v>
      </c>
      <c r="U6" s="79">
        <v>21</v>
      </c>
      <c r="V6" s="79">
        <v>22</v>
      </c>
      <c r="W6" s="36">
        <v>23</v>
      </c>
      <c r="X6" s="36">
        <v>24</v>
      </c>
    </row>
    <row r="7" ht="19.5" customHeight="1" spans="1:24">
      <c r="A7" s="29" t="s">
        <v>70</v>
      </c>
      <c r="B7" s="69" t="s">
        <v>405</v>
      </c>
      <c r="C7" s="80"/>
      <c r="D7" s="80"/>
      <c r="E7" s="80"/>
      <c r="F7" s="80"/>
      <c r="G7" s="80"/>
      <c r="H7" s="80"/>
      <c r="I7" s="80"/>
      <c r="J7" s="80"/>
      <c r="K7" s="80"/>
      <c r="L7" s="80"/>
      <c r="M7" s="80"/>
      <c r="N7" s="80"/>
      <c r="O7" s="80"/>
      <c r="P7" s="80"/>
      <c r="Q7" s="80"/>
      <c r="R7" s="80"/>
      <c r="S7" s="80"/>
      <c r="T7" s="80"/>
      <c r="U7" s="80"/>
      <c r="V7" s="80"/>
      <c r="W7" s="80"/>
      <c r="X7" s="80"/>
    </row>
    <row r="8" ht="19.5" customHeight="1" spans="1:24">
      <c r="A8" s="70"/>
      <c r="B8" s="80"/>
      <c r="C8" s="80"/>
      <c r="D8" s="80"/>
      <c r="E8" s="80"/>
      <c r="F8" s="80"/>
      <c r="G8" s="80"/>
      <c r="H8" s="80"/>
      <c r="I8" s="80"/>
      <c r="J8" s="80"/>
      <c r="K8" s="80"/>
      <c r="L8" s="80"/>
      <c r="M8" s="80"/>
      <c r="N8" s="80"/>
      <c r="O8" s="80"/>
      <c r="P8" s="80"/>
      <c r="Q8" s="80"/>
      <c r="R8" s="80"/>
      <c r="S8" s="80"/>
      <c r="T8" s="80"/>
      <c r="U8" s="80"/>
      <c r="V8" s="80"/>
      <c r="W8" s="80"/>
      <c r="X8" s="80"/>
    </row>
    <row r="9" customHeight="1" spans="1:5">
      <c r="A9" s="35" t="s">
        <v>452</v>
      </c>
      <c r="B9" s="35"/>
      <c r="C9" s="35"/>
      <c r="D9" s="35"/>
      <c r="E9" s="35"/>
    </row>
  </sheetData>
  <mergeCells count="6">
    <mergeCell ref="A2:X2"/>
    <mergeCell ref="A3:I3"/>
    <mergeCell ref="B4:D4"/>
    <mergeCell ref="E4:X4"/>
    <mergeCell ref="A9:E9"/>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E8"/>
    </sheetView>
  </sheetViews>
  <sheetFormatPr defaultColWidth="9.14166666666667" defaultRowHeight="12" customHeight="1" outlineLevelRow="7"/>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6.5" customHeight="1" spans="10:10">
      <c r="J1" s="2" t="s">
        <v>453</v>
      </c>
    </row>
    <row r="2" ht="41.25" customHeight="1" spans="1:10">
      <c r="A2" s="65" t="str">
        <f>"2026"&amp;"年对下转移支付绩效目标表"</f>
        <v>2026年对下转移支付绩效目标表</v>
      </c>
      <c r="B2" s="3"/>
      <c r="C2" s="3"/>
      <c r="D2" s="3"/>
      <c r="E2" s="3"/>
      <c r="F2" s="66"/>
      <c r="G2" s="3"/>
      <c r="H2" s="66"/>
      <c r="I2" s="66"/>
      <c r="J2" s="3"/>
    </row>
    <row r="3" ht="17.25" customHeight="1" spans="1:1">
      <c r="A3" s="4" t="str">
        <f>"单位名称："&amp;"禄劝彝族苗族自治县机关事务管理中心"</f>
        <v>单位名称：禄劝彝族苗族自治县机关事务管理中心</v>
      </c>
    </row>
    <row r="4" ht="44.25" customHeight="1" spans="1:10">
      <c r="A4" s="67" t="s">
        <v>430</v>
      </c>
      <c r="B4" s="67" t="s">
        <v>288</v>
      </c>
      <c r="C4" s="67" t="s">
        <v>289</v>
      </c>
      <c r="D4" s="67" t="s">
        <v>290</v>
      </c>
      <c r="E4" s="67" t="s">
        <v>291</v>
      </c>
      <c r="F4" s="68" t="s">
        <v>292</v>
      </c>
      <c r="G4" s="67" t="s">
        <v>293</v>
      </c>
      <c r="H4" s="68" t="s">
        <v>294</v>
      </c>
      <c r="I4" s="68" t="s">
        <v>295</v>
      </c>
      <c r="J4" s="67" t="s">
        <v>296</v>
      </c>
    </row>
    <row r="5" ht="14.25" customHeight="1" spans="1:10">
      <c r="A5" s="67">
        <v>1</v>
      </c>
      <c r="B5" s="67">
        <v>2</v>
      </c>
      <c r="C5" s="67">
        <v>3</v>
      </c>
      <c r="D5" s="67">
        <v>4</v>
      </c>
      <c r="E5" s="67">
        <v>5</v>
      </c>
      <c r="F5" s="68">
        <v>6</v>
      </c>
      <c r="G5" s="67">
        <v>7</v>
      </c>
      <c r="H5" s="68">
        <v>8</v>
      </c>
      <c r="I5" s="68">
        <v>9</v>
      </c>
      <c r="J5" s="67">
        <v>10</v>
      </c>
    </row>
    <row r="6" ht="42" customHeight="1" spans="1:10">
      <c r="A6" s="29" t="s">
        <v>70</v>
      </c>
      <c r="B6" s="69" t="s">
        <v>405</v>
      </c>
      <c r="C6" s="70"/>
      <c r="D6" s="70"/>
      <c r="E6" s="54"/>
      <c r="F6" s="71"/>
      <c r="G6" s="54"/>
      <c r="H6" s="71"/>
      <c r="I6" s="71"/>
      <c r="J6" s="54"/>
    </row>
    <row r="7" ht="42" customHeight="1" spans="1:10">
      <c r="A7" s="29"/>
      <c r="B7" s="20"/>
      <c r="C7" s="20"/>
      <c r="D7" s="20"/>
      <c r="E7" s="29"/>
      <c r="F7" s="20"/>
      <c r="G7" s="29"/>
      <c r="H7" s="20"/>
      <c r="I7" s="20"/>
      <c r="J7" s="29"/>
    </row>
    <row r="8" customHeight="1" spans="1:5">
      <c r="A8" s="35" t="s">
        <v>454</v>
      </c>
      <c r="B8" s="35"/>
      <c r="C8" s="35"/>
      <c r="D8" s="35"/>
      <c r="E8" s="35"/>
    </row>
  </sheetData>
  <mergeCells count="3">
    <mergeCell ref="A2:J2"/>
    <mergeCell ref="A3:H3"/>
    <mergeCell ref="A8:E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B15" sqref="B15"/>
    </sheetView>
  </sheetViews>
  <sheetFormatPr defaultColWidth="10.425" defaultRowHeight="14.25" customHeight="1"/>
  <cols>
    <col min="1" max="3" width="33.7166666666667" customWidth="1"/>
    <col min="4" max="4" width="45.575" customWidth="1"/>
    <col min="5" max="5" width="27.575" customWidth="1"/>
    <col min="6" max="6" width="21.7166666666667" customWidth="1"/>
    <col min="7" max="9" width="26.275" customWidth="1"/>
  </cols>
  <sheetData>
    <row r="1" customHeight="1" spans="1:9">
      <c r="A1" s="38" t="s">
        <v>455</v>
      </c>
      <c r="B1" s="39"/>
      <c r="C1" s="39"/>
      <c r="D1" s="40"/>
      <c r="E1" s="40"/>
      <c r="F1" s="40"/>
      <c r="G1" s="39"/>
      <c r="H1" s="39"/>
      <c r="I1" s="40"/>
    </row>
    <row r="2" ht="41.25" customHeight="1" spans="1:9">
      <c r="A2" s="41" t="str">
        <f>"2026"&amp;"年新增资产配置预算表"</f>
        <v>2026年新增资产配置预算表</v>
      </c>
      <c r="B2" s="42"/>
      <c r="C2" s="42"/>
      <c r="D2" s="43"/>
      <c r="E2" s="43"/>
      <c r="F2" s="43"/>
      <c r="G2" s="42"/>
      <c r="H2" s="42"/>
      <c r="I2" s="43"/>
    </row>
    <row r="3" customHeight="1" spans="1:9">
      <c r="A3" s="44" t="str">
        <f>"单位名称："&amp;"禄劝彝族苗族自治县机关事务管理中心"</f>
        <v>单位名称：禄劝彝族苗族自治县机关事务管理中心</v>
      </c>
      <c r="B3" s="45"/>
      <c r="C3" s="45"/>
      <c r="D3" s="46"/>
      <c r="F3" s="43"/>
      <c r="G3" s="42"/>
      <c r="H3" s="42"/>
      <c r="I3" s="64" t="s">
        <v>1</v>
      </c>
    </row>
    <row r="4" ht="28.5" customHeight="1" spans="1:9">
      <c r="A4" s="47" t="s">
        <v>180</v>
      </c>
      <c r="B4" s="48" t="s">
        <v>181</v>
      </c>
      <c r="C4" s="49" t="s">
        <v>456</v>
      </c>
      <c r="D4" s="47" t="s">
        <v>457</v>
      </c>
      <c r="E4" s="47" t="s">
        <v>458</v>
      </c>
      <c r="F4" s="47" t="s">
        <v>459</v>
      </c>
      <c r="G4" s="48" t="s">
        <v>460</v>
      </c>
      <c r="H4" s="36"/>
      <c r="I4" s="47"/>
    </row>
    <row r="5" ht="21" customHeight="1" spans="1:9">
      <c r="A5" s="49"/>
      <c r="B5" s="50"/>
      <c r="C5" s="50"/>
      <c r="D5" s="51"/>
      <c r="E5" s="50"/>
      <c r="F5" s="50"/>
      <c r="G5" s="48" t="s">
        <v>412</v>
      </c>
      <c r="H5" s="48" t="s">
        <v>461</v>
      </c>
      <c r="I5" s="48" t="s">
        <v>462</v>
      </c>
    </row>
    <row r="6" ht="17.25" customHeight="1" spans="1:9">
      <c r="A6" s="52" t="s">
        <v>83</v>
      </c>
      <c r="B6" s="53" t="s">
        <v>84</v>
      </c>
      <c r="C6" s="52" t="s">
        <v>85</v>
      </c>
      <c r="D6" s="54" t="s">
        <v>86</v>
      </c>
      <c r="E6" s="52" t="s">
        <v>87</v>
      </c>
      <c r="F6" s="53" t="s">
        <v>88</v>
      </c>
      <c r="G6" s="55" t="s">
        <v>89</v>
      </c>
      <c r="H6" s="54" t="s">
        <v>90</v>
      </c>
      <c r="I6" s="54">
        <v>9</v>
      </c>
    </row>
    <row r="7" ht="19.5" customHeight="1" spans="1:9">
      <c r="A7" s="56" t="s">
        <v>418</v>
      </c>
      <c r="B7" s="57" t="s">
        <v>70</v>
      </c>
      <c r="C7" s="57" t="s">
        <v>405</v>
      </c>
      <c r="D7" s="29"/>
      <c r="E7" s="20"/>
      <c r="F7" s="55"/>
      <c r="G7" s="58"/>
      <c r="H7" s="59"/>
      <c r="I7" s="59"/>
    </row>
    <row r="8" ht="19.5" customHeight="1" spans="1:9">
      <c r="A8" s="60" t="s">
        <v>55</v>
      </c>
      <c r="B8" s="61"/>
      <c r="C8" s="61"/>
      <c r="D8" s="62"/>
      <c r="E8" s="63"/>
      <c r="F8" s="63"/>
      <c r="G8" s="58"/>
      <c r="H8" s="59"/>
      <c r="I8" s="59"/>
    </row>
    <row r="9" customHeight="1" spans="1:5">
      <c r="A9" s="35" t="s">
        <v>463</v>
      </c>
      <c r="B9" s="35"/>
      <c r="C9" s="35"/>
      <c r="D9" s="35"/>
      <c r="E9" s="35"/>
    </row>
  </sheetData>
  <mergeCells count="12">
    <mergeCell ref="A1:I1"/>
    <mergeCell ref="A2:I2"/>
    <mergeCell ref="A3:C3"/>
    <mergeCell ref="G4:I4"/>
    <mergeCell ref="A8:F8"/>
    <mergeCell ref="A9:E9"/>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E11"/>
    </sheetView>
  </sheetViews>
  <sheetFormatPr defaultColWidth="9.14166666666667" defaultRowHeight="14.25" customHeight="1"/>
  <cols>
    <col min="1" max="1" width="19.275"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4:11">
      <c r="D1" s="1"/>
      <c r="E1" s="1"/>
      <c r="F1" s="1"/>
      <c r="G1" s="1"/>
      <c r="K1" s="2" t="s">
        <v>464</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"单位名称："&amp;"禄劝彝族苗族自治县机关事务管理中心"</f>
        <v>单位名称：禄劝彝族苗族自治县机关事务管理中心</v>
      </c>
      <c r="B3" s="5"/>
      <c r="C3" s="5"/>
      <c r="D3" s="5"/>
      <c r="E3" s="5"/>
      <c r="F3" s="5"/>
      <c r="G3" s="5"/>
      <c r="H3" s="6"/>
      <c r="I3" s="6"/>
      <c r="J3" s="6"/>
      <c r="K3" s="7" t="s">
        <v>1</v>
      </c>
    </row>
    <row r="4" ht="21.75" customHeight="1" spans="1:11">
      <c r="A4" s="8" t="s">
        <v>248</v>
      </c>
      <c r="B4" s="8" t="s">
        <v>183</v>
      </c>
      <c r="C4" s="8" t="s">
        <v>249</v>
      </c>
      <c r="D4" s="9" t="s">
        <v>184</v>
      </c>
      <c r="E4" s="9" t="s">
        <v>185</v>
      </c>
      <c r="F4" s="9" t="s">
        <v>250</v>
      </c>
      <c r="G4" s="9" t="s">
        <v>251</v>
      </c>
      <c r="H4" s="27" t="s">
        <v>55</v>
      </c>
      <c r="I4" s="10" t="s">
        <v>465</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6">
        <v>10</v>
      </c>
      <c r="K7" s="36">
        <v>11</v>
      </c>
    </row>
    <row r="8" ht="18.75" customHeight="1" spans="1:11">
      <c r="A8" s="29" t="s">
        <v>405</v>
      </c>
      <c r="B8" s="20"/>
      <c r="C8" s="29"/>
      <c r="D8" s="29"/>
      <c r="E8" s="29"/>
      <c r="F8" s="29"/>
      <c r="G8" s="29"/>
      <c r="H8" s="30"/>
      <c r="I8" s="37"/>
      <c r="J8" s="37"/>
      <c r="K8" s="30"/>
    </row>
    <row r="9" ht="18.75" customHeight="1" spans="1:11">
      <c r="A9" s="31"/>
      <c r="B9" s="20"/>
      <c r="C9" s="20"/>
      <c r="D9" s="20"/>
      <c r="E9" s="20"/>
      <c r="F9" s="20"/>
      <c r="G9" s="20"/>
      <c r="H9" s="22"/>
      <c r="I9" s="22"/>
      <c r="J9" s="22"/>
      <c r="K9" s="30"/>
    </row>
    <row r="10" ht="18.75" customHeight="1" spans="1:11">
      <c r="A10" s="32" t="s">
        <v>171</v>
      </c>
      <c r="B10" s="33"/>
      <c r="C10" s="33"/>
      <c r="D10" s="33"/>
      <c r="E10" s="33"/>
      <c r="F10" s="33"/>
      <c r="G10" s="34"/>
      <c r="H10" s="22"/>
      <c r="I10" s="22"/>
      <c r="J10" s="22"/>
      <c r="K10" s="30"/>
    </row>
    <row r="11" customHeight="1" spans="1:5">
      <c r="A11" s="35" t="s">
        <v>466</v>
      </c>
      <c r="B11" s="35"/>
      <c r="C11" s="35"/>
      <c r="D11" s="35"/>
      <c r="E11" s="35"/>
    </row>
  </sheetData>
  <mergeCells count="16">
    <mergeCell ref="A2:K2"/>
    <mergeCell ref="A3:G3"/>
    <mergeCell ref="I4:K4"/>
    <mergeCell ref="A10:G10"/>
    <mergeCell ref="A11:E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9"/>
  <sheetViews>
    <sheetView showZeros="0" workbookViewId="0">
      <selection activeCell="A1" sqref="A1"/>
    </sheetView>
  </sheetViews>
  <sheetFormatPr defaultColWidth="9.14166666666667" defaultRowHeight="14.25" customHeight="1" outlineLevelCol="6"/>
  <cols>
    <col min="1" max="1" width="35.275" customWidth="1"/>
    <col min="2" max="4" width="28" customWidth="1"/>
    <col min="5" max="7" width="23.85" customWidth="1"/>
  </cols>
  <sheetData>
    <row r="1" ht="13.5" customHeight="1" spans="4:7">
      <c r="D1" s="1"/>
      <c r="G1" s="2" t="s">
        <v>467</v>
      </c>
    </row>
    <row r="2" ht="41.25" customHeight="1" spans="1:7">
      <c r="A2" s="3" t="str">
        <f>"2026"&amp;"年部门项目中期规划预算表"</f>
        <v>2026年部门项目中期规划预算表</v>
      </c>
      <c r="B2" s="3"/>
      <c r="C2" s="3"/>
      <c r="D2" s="3"/>
      <c r="E2" s="3"/>
      <c r="F2" s="3"/>
      <c r="G2" s="3"/>
    </row>
    <row r="3" ht="13.5" customHeight="1" spans="1:7">
      <c r="A3" s="4" t="str">
        <f>"单位名称："&amp;"禄劝彝族苗族自治县机关事务管理中心"</f>
        <v>单位名称：禄劝彝族苗族自治县机关事务管理中心</v>
      </c>
      <c r="B3" s="5"/>
      <c r="C3" s="5"/>
      <c r="D3" s="5"/>
      <c r="E3" s="6"/>
      <c r="F3" s="6"/>
      <c r="G3" s="7" t="s">
        <v>1</v>
      </c>
    </row>
    <row r="4" ht="21.75" customHeight="1" spans="1:7">
      <c r="A4" s="8" t="s">
        <v>249</v>
      </c>
      <c r="B4" s="8" t="s">
        <v>248</v>
      </c>
      <c r="C4" s="8" t="s">
        <v>183</v>
      </c>
      <c r="D4" s="9" t="s">
        <v>468</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9100000</v>
      </c>
      <c r="F8" s="22"/>
      <c r="G8" s="22"/>
    </row>
    <row r="9" ht="18.75" customHeight="1" spans="1:7">
      <c r="A9" s="20"/>
      <c r="B9" s="20" t="s">
        <v>469</v>
      </c>
      <c r="C9" s="20" t="s">
        <v>256</v>
      </c>
      <c r="D9" s="20" t="s">
        <v>470</v>
      </c>
      <c r="E9" s="22">
        <v>1000000</v>
      </c>
      <c r="F9" s="22"/>
      <c r="G9" s="22"/>
    </row>
    <row r="10" ht="18.75" customHeight="1" spans="1:7">
      <c r="A10" s="23"/>
      <c r="B10" s="20" t="s">
        <v>469</v>
      </c>
      <c r="C10" s="20" t="s">
        <v>258</v>
      </c>
      <c r="D10" s="20" t="s">
        <v>470</v>
      </c>
      <c r="E10" s="22">
        <v>1150000</v>
      </c>
      <c r="F10" s="22"/>
      <c r="G10" s="22"/>
    </row>
    <row r="11" ht="18.75" customHeight="1" spans="1:7">
      <c r="A11" s="23"/>
      <c r="B11" s="20" t="s">
        <v>469</v>
      </c>
      <c r="C11" s="20" t="s">
        <v>260</v>
      </c>
      <c r="D11" s="20" t="s">
        <v>470</v>
      </c>
      <c r="E11" s="22">
        <v>200000</v>
      </c>
      <c r="F11" s="22"/>
      <c r="G11" s="22"/>
    </row>
    <row r="12" ht="18.75" customHeight="1" spans="1:7">
      <c r="A12" s="23"/>
      <c r="B12" s="20" t="s">
        <v>469</v>
      </c>
      <c r="C12" s="20" t="s">
        <v>262</v>
      </c>
      <c r="D12" s="20" t="s">
        <v>470</v>
      </c>
      <c r="E12" s="22">
        <v>400000</v>
      </c>
      <c r="F12" s="22"/>
      <c r="G12" s="22"/>
    </row>
    <row r="13" ht="18.75" customHeight="1" spans="1:7">
      <c r="A13" s="23"/>
      <c r="B13" s="20" t="s">
        <v>469</v>
      </c>
      <c r="C13" s="20" t="s">
        <v>265</v>
      </c>
      <c r="D13" s="20" t="s">
        <v>470</v>
      </c>
      <c r="E13" s="22">
        <v>3870000</v>
      </c>
      <c r="F13" s="22"/>
      <c r="G13" s="22"/>
    </row>
    <row r="14" ht="18.75" customHeight="1" spans="1:7">
      <c r="A14" s="23"/>
      <c r="B14" s="20" t="s">
        <v>469</v>
      </c>
      <c r="C14" s="20" t="s">
        <v>269</v>
      </c>
      <c r="D14" s="20" t="s">
        <v>470</v>
      </c>
      <c r="E14" s="22">
        <v>1080000</v>
      </c>
      <c r="F14" s="22"/>
      <c r="G14" s="22"/>
    </row>
    <row r="15" ht="18.75" customHeight="1" spans="1:7">
      <c r="A15" s="23"/>
      <c r="B15" s="20" t="s">
        <v>469</v>
      </c>
      <c r="C15" s="20" t="s">
        <v>273</v>
      </c>
      <c r="D15" s="20" t="s">
        <v>470</v>
      </c>
      <c r="E15" s="22">
        <v>200000</v>
      </c>
      <c r="F15" s="22"/>
      <c r="G15" s="22"/>
    </row>
    <row r="16" ht="18.75" customHeight="1" spans="1:7">
      <c r="A16" s="23"/>
      <c r="B16" s="20" t="s">
        <v>469</v>
      </c>
      <c r="C16" s="20" t="s">
        <v>277</v>
      </c>
      <c r="D16" s="20" t="s">
        <v>470</v>
      </c>
      <c r="E16" s="22">
        <v>500000</v>
      </c>
      <c r="F16" s="22"/>
      <c r="G16" s="22"/>
    </row>
    <row r="17" ht="18.75" customHeight="1" spans="1:7">
      <c r="A17" s="23"/>
      <c r="B17" s="20" t="s">
        <v>469</v>
      </c>
      <c r="C17" s="20" t="s">
        <v>279</v>
      </c>
      <c r="D17" s="20" t="s">
        <v>470</v>
      </c>
      <c r="E17" s="22">
        <v>550000</v>
      </c>
      <c r="F17" s="22"/>
      <c r="G17" s="22"/>
    </row>
    <row r="18" ht="18.75" customHeight="1" spans="1:7">
      <c r="A18" s="23"/>
      <c r="B18" s="20" t="s">
        <v>469</v>
      </c>
      <c r="C18" s="20" t="s">
        <v>281</v>
      </c>
      <c r="D18" s="20" t="s">
        <v>470</v>
      </c>
      <c r="E18" s="22">
        <v>150000</v>
      </c>
      <c r="F18" s="22"/>
      <c r="G18" s="22"/>
    </row>
    <row r="19" ht="18.75" customHeight="1" spans="1:7">
      <c r="A19" s="24" t="s">
        <v>55</v>
      </c>
      <c r="B19" s="25" t="s">
        <v>471</v>
      </c>
      <c r="C19" s="25"/>
      <c r="D19" s="26"/>
      <c r="E19" s="22">
        <v>9100000</v>
      </c>
      <c r="F19" s="22"/>
      <c r="G19" s="22"/>
    </row>
  </sheetData>
  <mergeCells count="11">
    <mergeCell ref="A2:G2"/>
    <mergeCell ref="A3:D3"/>
    <mergeCell ref="E4:G4"/>
    <mergeCell ref="A19:D19"/>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64" t="s">
        <v>52</v>
      </c>
    </row>
    <row r="2" ht="41.25" customHeight="1" spans="1:1">
      <c r="A2" s="41" t="str">
        <f>"2026"&amp;"年部门收入预算表"</f>
        <v>2026年部门收入预算表</v>
      </c>
    </row>
    <row r="3" ht="17.25" customHeight="1" spans="1:19">
      <c r="A3" s="44" t="str">
        <f>"单位名称："&amp;"禄劝彝族苗族自治县机关事务管理中心"</f>
        <v>单位名称：禄劝彝族苗族自治县机关事务管理中心</v>
      </c>
      <c r="S3" s="46" t="s">
        <v>1</v>
      </c>
    </row>
    <row r="4" ht="21.75" customHeight="1" spans="1:19">
      <c r="A4" s="182" t="s">
        <v>53</v>
      </c>
      <c r="B4" s="183" t="s">
        <v>54</v>
      </c>
      <c r="C4" s="183" t="s">
        <v>55</v>
      </c>
      <c r="D4" s="184" t="s">
        <v>56</v>
      </c>
      <c r="E4" s="184"/>
      <c r="F4" s="184"/>
      <c r="G4" s="184"/>
      <c r="H4" s="184"/>
      <c r="I4" s="130"/>
      <c r="J4" s="184"/>
      <c r="K4" s="184"/>
      <c r="L4" s="184"/>
      <c r="M4" s="184"/>
      <c r="N4" s="191"/>
      <c r="O4" s="184" t="s">
        <v>45</v>
      </c>
      <c r="P4" s="184"/>
      <c r="Q4" s="184"/>
      <c r="R4" s="184"/>
      <c r="S4" s="191"/>
    </row>
    <row r="5" ht="27" customHeight="1" spans="1:19">
      <c r="A5" s="185"/>
      <c r="B5" s="186"/>
      <c r="C5" s="186"/>
      <c r="D5" s="186" t="s">
        <v>57</v>
      </c>
      <c r="E5" s="186" t="s">
        <v>58</v>
      </c>
      <c r="F5" s="186" t="s">
        <v>59</v>
      </c>
      <c r="G5" s="186" t="s">
        <v>60</v>
      </c>
      <c r="H5" s="186" t="s">
        <v>61</v>
      </c>
      <c r="I5" s="192" t="s">
        <v>62</v>
      </c>
      <c r="J5" s="193"/>
      <c r="K5" s="193"/>
      <c r="L5" s="193"/>
      <c r="M5" s="193"/>
      <c r="N5" s="194"/>
      <c r="O5" s="186" t="s">
        <v>57</v>
      </c>
      <c r="P5" s="186" t="s">
        <v>58</v>
      </c>
      <c r="Q5" s="186" t="s">
        <v>59</v>
      </c>
      <c r="R5" s="186" t="s">
        <v>60</v>
      </c>
      <c r="S5" s="186" t="s">
        <v>63</v>
      </c>
    </row>
    <row r="6" ht="30" customHeight="1" spans="1:19">
      <c r="A6" s="187"/>
      <c r="B6" s="104"/>
      <c r="C6" s="114"/>
      <c r="D6" s="114"/>
      <c r="E6" s="114"/>
      <c r="F6" s="114"/>
      <c r="G6" s="114"/>
      <c r="H6" s="114"/>
      <c r="I6" s="71" t="s">
        <v>57</v>
      </c>
      <c r="J6" s="194" t="s">
        <v>64</v>
      </c>
      <c r="K6" s="194" t="s">
        <v>65</v>
      </c>
      <c r="L6" s="194" t="s">
        <v>66</v>
      </c>
      <c r="M6" s="194" t="s">
        <v>67</v>
      </c>
      <c r="N6" s="194" t="s">
        <v>68</v>
      </c>
      <c r="O6" s="195"/>
      <c r="P6" s="195"/>
      <c r="Q6" s="195"/>
      <c r="R6" s="195"/>
      <c r="S6" s="114"/>
    </row>
    <row r="7" ht="15" customHeight="1" spans="1:19">
      <c r="A7" s="188">
        <v>1</v>
      </c>
      <c r="B7" s="188">
        <v>2</v>
      </c>
      <c r="C7" s="188">
        <v>3</v>
      </c>
      <c r="D7" s="188">
        <v>4</v>
      </c>
      <c r="E7" s="188">
        <v>5</v>
      </c>
      <c r="F7" s="188">
        <v>6</v>
      </c>
      <c r="G7" s="188">
        <v>7</v>
      </c>
      <c r="H7" s="188">
        <v>8</v>
      </c>
      <c r="I7" s="71">
        <v>9</v>
      </c>
      <c r="J7" s="188">
        <v>10</v>
      </c>
      <c r="K7" s="188">
        <v>11</v>
      </c>
      <c r="L7" s="188">
        <v>12</v>
      </c>
      <c r="M7" s="188">
        <v>13</v>
      </c>
      <c r="N7" s="188">
        <v>14</v>
      </c>
      <c r="O7" s="188">
        <v>15</v>
      </c>
      <c r="P7" s="188">
        <v>16</v>
      </c>
      <c r="Q7" s="188">
        <v>17</v>
      </c>
      <c r="R7" s="188">
        <v>18</v>
      </c>
      <c r="S7" s="188">
        <v>19</v>
      </c>
    </row>
    <row r="8" ht="18" customHeight="1" spans="1:19">
      <c r="A8" s="20" t="s">
        <v>69</v>
      </c>
      <c r="B8" s="20" t="s">
        <v>70</v>
      </c>
      <c r="C8" s="80">
        <v>12702319.13</v>
      </c>
      <c r="D8" s="80">
        <v>12652319.13</v>
      </c>
      <c r="E8" s="80">
        <v>12202319.13</v>
      </c>
      <c r="F8" s="80"/>
      <c r="G8" s="80"/>
      <c r="H8" s="80"/>
      <c r="I8" s="80">
        <v>450000</v>
      </c>
      <c r="J8" s="80"/>
      <c r="K8" s="80"/>
      <c r="L8" s="80"/>
      <c r="M8" s="80"/>
      <c r="N8" s="80">
        <v>450000</v>
      </c>
      <c r="O8" s="80">
        <v>50000</v>
      </c>
      <c r="P8" s="80">
        <v>50000</v>
      </c>
      <c r="Q8" s="80"/>
      <c r="R8" s="80"/>
      <c r="S8" s="80"/>
    </row>
    <row r="9" ht="18" customHeight="1" spans="1:19">
      <c r="A9" s="189" t="s">
        <v>71</v>
      </c>
      <c r="B9" s="189" t="s">
        <v>70</v>
      </c>
      <c r="C9" s="80">
        <v>12702319.13</v>
      </c>
      <c r="D9" s="80">
        <v>12652319.13</v>
      </c>
      <c r="E9" s="80">
        <v>12202319.13</v>
      </c>
      <c r="F9" s="80"/>
      <c r="G9" s="80"/>
      <c r="H9" s="80"/>
      <c r="I9" s="80">
        <v>450000</v>
      </c>
      <c r="J9" s="80"/>
      <c r="K9" s="80"/>
      <c r="L9" s="80"/>
      <c r="M9" s="80"/>
      <c r="N9" s="80">
        <v>450000</v>
      </c>
      <c r="O9" s="80">
        <v>50000</v>
      </c>
      <c r="P9" s="80">
        <v>50000</v>
      </c>
      <c r="Q9" s="80"/>
      <c r="R9" s="80"/>
      <c r="S9" s="80"/>
    </row>
    <row r="10" ht="18" customHeight="1" spans="1:19">
      <c r="A10" s="49" t="s">
        <v>55</v>
      </c>
      <c r="B10" s="190"/>
      <c r="C10" s="80">
        <v>12702319.13</v>
      </c>
      <c r="D10" s="80">
        <v>12652319.13</v>
      </c>
      <c r="E10" s="80">
        <v>12202319.13</v>
      </c>
      <c r="F10" s="80"/>
      <c r="G10" s="80"/>
      <c r="H10" s="80"/>
      <c r="I10" s="80">
        <v>450000</v>
      </c>
      <c r="J10" s="80"/>
      <c r="K10" s="80"/>
      <c r="L10" s="80"/>
      <c r="M10" s="80"/>
      <c r="N10" s="80">
        <v>450000</v>
      </c>
      <c r="O10" s="80">
        <v>50000</v>
      </c>
      <c r="P10" s="80">
        <v>50000</v>
      </c>
      <c r="Q10" s="80"/>
      <c r="R10" s="80"/>
      <c r="S10" s="80"/>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workbookViewId="0">
      <selection activeCell="B10" sqref="B10"/>
    </sheetView>
  </sheetViews>
  <sheetFormatPr defaultColWidth="8.575" defaultRowHeight="12.75" customHeight="1"/>
  <cols>
    <col min="1" max="1" width="14.275" customWidth="1"/>
    <col min="2" max="2" width="37.575" customWidth="1"/>
    <col min="3" max="8" width="24.575" customWidth="1"/>
    <col min="9" max="9" width="26.7166666666667" customWidth="1"/>
    <col min="10" max="11" width="24.425" customWidth="1"/>
    <col min="12" max="15" width="24.575" customWidth="1"/>
  </cols>
  <sheetData>
    <row r="1" ht="17.25" customHeight="1" spans="1:1">
      <c r="A1" s="46" t="s">
        <v>72</v>
      </c>
    </row>
    <row r="2" ht="41.25" customHeight="1" spans="1:1">
      <c r="A2" s="41" t="str">
        <f>"2026"&amp;"年部门支出预算表"</f>
        <v>2026年部门支出预算表</v>
      </c>
    </row>
    <row r="3" ht="17.25" customHeight="1" spans="1:15">
      <c r="A3" s="44" t="str">
        <f>"单位名称："&amp;"禄劝彝族苗族自治县机关事务管理中心"</f>
        <v>单位名称：禄劝彝族苗族自治县机关事务管理中心</v>
      </c>
      <c r="O3" s="46" t="s">
        <v>1</v>
      </c>
    </row>
    <row r="4" ht="27" customHeight="1" spans="1:15">
      <c r="A4" s="167" t="s">
        <v>73</v>
      </c>
      <c r="B4" s="167" t="s">
        <v>74</v>
      </c>
      <c r="C4" s="167" t="s">
        <v>55</v>
      </c>
      <c r="D4" s="168" t="s">
        <v>58</v>
      </c>
      <c r="E4" s="169"/>
      <c r="F4" s="170"/>
      <c r="G4" s="171" t="s">
        <v>59</v>
      </c>
      <c r="H4" s="171" t="s">
        <v>60</v>
      </c>
      <c r="I4" s="171" t="s">
        <v>75</v>
      </c>
      <c r="J4" s="168" t="s">
        <v>62</v>
      </c>
      <c r="K4" s="169"/>
      <c r="L4" s="169"/>
      <c r="M4" s="169"/>
      <c r="N4" s="179"/>
      <c r="O4" s="180"/>
    </row>
    <row r="5" ht="42" customHeight="1" spans="1:15">
      <c r="A5" s="172"/>
      <c r="B5" s="172"/>
      <c r="C5" s="173"/>
      <c r="D5" s="174" t="s">
        <v>57</v>
      </c>
      <c r="E5" s="174" t="s">
        <v>76</v>
      </c>
      <c r="F5" s="174" t="s">
        <v>77</v>
      </c>
      <c r="G5" s="173"/>
      <c r="H5" s="173"/>
      <c r="I5" s="181"/>
      <c r="J5" s="174" t="s">
        <v>57</v>
      </c>
      <c r="K5" s="161" t="s">
        <v>78</v>
      </c>
      <c r="L5" s="161" t="s">
        <v>79</v>
      </c>
      <c r="M5" s="161" t="s">
        <v>80</v>
      </c>
      <c r="N5" s="161" t="s">
        <v>81</v>
      </c>
      <c r="O5" s="161" t="s">
        <v>82</v>
      </c>
    </row>
    <row r="6" ht="18" customHeight="1" spans="1:15">
      <c r="A6" s="52" t="s">
        <v>83</v>
      </c>
      <c r="B6" s="52" t="s">
        <v>84</v>
      </c>
      <c r="C6" s="52" t="s">
        <v>85</v>
      </c>
      <c r="D6" s="55" t="s">
        <v>86</v>
      </c>
      <c r="E6" s="55" t="s">
        <v>87</v>
      </c>
      <c r="F6" s="55" t="s">
        <v>88</v>
      </c>
      <c r="G6" s="55" t="s">
        <v>89</v>
      </c>
      <c r="H6" s="55" t="s">
        <v>90</v>
      </c>
      <c r="I6" s="55" t="s">
        <v>91</v>
      </c>
      <c r="J6" s="55" t="s">
        <v>92</v>
      </c>
      <c r="K6" s="55" t="s">
        <v>93</v>
      </c>
      <c r="L6" s="55" t="s">
        <v>94</v>
      </c>
      <c r="M6" s="55" t="s">
        <v>95</v>
      </c>
      <c r="N6" s="52" t="s">
        <v>96</v>
      </c>
      <c r="O6" s="55" t="s">
        <v>97</v>
      </c>
    </row>
    <row r="7" ht="21" customHeight="1" spans="1:15">
      <c r="A7" s="175" t="s">
        <v>98</v>
      </c>
      <c r="B7" s="175" t="s">
        <v>99</v>
      </c>
      <c r="C7" s="80">
        <v>11819882</v>
      </c>
      <c r="D7" s="80">
        <v>11369882</v>
      </c>
      <c r="E7" s="80">
        <v>2219882</v>
      </c>
      <c r="F7" s="80">
        <v>9150000</v>
      </c>
      <c r="G7" s="80"/>
      <c r="H7" s="80"/>
      <c r="I7" s="80"/>
      <c r="J7" s="80">
        <v>450000</v>
      </c>
      <c r="K7" s="80"/>
      <c r="L7" s="80"/>
      <c r="M7" s="80"/>
      <c r="N7" s="80"/>
      <c r="O7" s="80">
        <v>450000</v>
      </c>
    </row>
    <row r="8" ht="21" customHeight="1" spans="1:15">
      <c r="A8" s="176" t="s">
        <v>100</v>
      </c>
      <c r="B8" s="176" t="s">
        <v>101</v>
      </c>
      <c r="C8" s="80">
        <v>11769882</v>
      </c>
      <c r="D8" s="80">
        <v>11319882</v>
      </c>
      <c r="E8" s="80">
        <v>2219882</v>
      </c>
      <c r="F8" s="80">
        <v>9100000</v>
      </c>
      <c r="G8" s="80"/>
      <c r="H8" s="80"/>
      <c r="I8" s="80"/>
      <c r="J8" s="80">
        <v>450000</v>
      </c>
      <c r="K8" s="80"/>
      <c r="L8" s="80"/>
      <c r="M8" s="80"/>
      <c r="N8" s="80"/>
      <c r="O8" s="80">
        <v>450000</v>
      </c>
    </row>
    <row r="9" ht="21" customHeight="1" spans="1:15">
      <c r="A9" s="177" t="s">
        <v>102</v>
      </c>
      <c r="B9" s="177" t="s">
        <v>103</v>
      </c>
      <c r="C9" s="80">
        <v>11769882</v>
      </c>
      <c r="D9" s="80">
        <v>11319882</v>
      </c>
      <c r="E9" s="80">
        <v>2219882</v>
      </c>
      <c r="F9" s="80">
        <v>9100000</v>
      </c>
      <c r="G9" s="80"/>
      <c r="H9" s="80"/>
      <c r="I9" s="80"/>
      <c r="J9" s="80">
        <v>450000</v>
      </c>
      <c r="K9" s="80"/>
      <c r="L9" s="80"/>
      <c r="M9" s="80"/>
      <c r="N9" s="80"/>
      <c r="O9" s="80">
        <v>450000</v>
      </c>
    </row>
    <row r="10" ht="21" customHeight="1" spans="1:15">
      <c r="A10" s="176" t="s">
        <v>104</v>
      </c>
      <c r="B10" s="176" t="s">
        <v>105</v>
      </c>
      <c r="C10" s="80">
        <v>50000</v>
      </c>
      <c r="D10" s="80">
        <v>50000</v>
      </c>
      <c r="E10" s="80"/>
      <c r="F10" s="80">
        <v>50000</v>
      </c>
      <c r="G10" s="80"/>
      <c r="H10" s="80"/>
      <c r="I10" s="80"/>
      <c r="J10" s="80"/>
      <c r="K10" s="80"/>
      <c r="L10" s="80"/>
      <c r="M10" s="80"/>
      <c r="N10" s="80"/>
      <c r="O10" s="80"/>
    </row>
    <row r="11" ht="21" customHeight="1" spans="1:15">
      <c r="A11" s="177" t="s">
        <v>106</v>
      </c>
      <c r="B11" s="177" t="s">
        <v>107</v>
      </c>
      <c r="C11" s="80">
        <v>50000</v>
      </c>
      <c r="D11" s="80">
        <v>50000</v>
      </c>
      <c r="E11" s="80"/>
      <c r="F11" s="80">
        <v>50000</v>
      </c>
      <c r="G11" s="80"/>
      <c r="H11" s="80"/>
      <c r="I11" s="80"/>
      <c r="J11" s="80"/>
      <c r="K11" s="80"/>
      <c r="L11" s="80"/>
      <c r="M11" s="80"/>
      <c r="N11" s="80"/>
      <c r="O11" s="80"/>
    </row>
    <row r="12" ht="21" customHeight="1" spans="1:15">
      <c r="A12" s="175" t="s">
        <v>108</v>
      </c>
      <c r="B12" s="175" t="s">
        <v>109</v>
      </c>
      <c r="C12" s="80">
        <v>344161.53</v>
      </c>
      <c r="D12" s="80">
        <v>344161.53</v>
      </c>
      <c r="E12" s="80">
        <v>344161.53</v>
      </c>
      <c r="F12" s="80"/>
      <c r="G12" s="80"/>
      <c r="H12" s="80"/>
      <c r="I12" s="80"/>
      <c r="J12" s="80"/>
      <c r="K12" s="80"/>
      <c r="L12" s="80"/>
      <c r="M12" s="80"/>
      <c r="N12" s="80"/>
      <c r="O12" s="80"/>
    </row>
    <row r="13" ht="21" customHeight="1" spans="1:15">
      <c r="A13" s="176" t="s">
        <v>110</v>
      </c>
      <c r="B13" s="176" t="s">
        <v>111</v>
      </c>
      <c r="C13" s="80">
        <v>330413.13</v>
      </c>
      <c r="D13" s="80">
        <v>330413.13</v>
      </c>
      <c r="E13" s="80">
        <v>330413.13</v>
      </c>
      <c r="F13" s="80"/>
      <c r="G13" s="80"/>
      <c r="H13" s="80"/>
      <c r="I13" s="80"/>
      <c r="J13" s="80"/>
      <c r="K13" s="80"/>
      <c r="L13" s="80"/>
      <c r="M13" s="80"/>
      <c r="N13" s="80"/>
      <c r="O13" s="80"/>
    </row>
    <row r="14" ht="21" customHeight="1" spans="1:15">
      <c r="A14" s="177" t="s">
        <v>112</v>
      </c>
      <c r="B14" s="177" t="s">
        <v>113</v>
      </c>
      <c r="C14" s="80">
        <v>330413.13</v>
      </c>
      <c r="D14" s="80">
        <v>330413.13</v>
      </c>
      <c r="E14" s="80">
        <v>330413.13</v>
      </c>
      <c r="F14" s="80"/>
      <c r="G14" s="80"/>
      <c r="H14" s="80"/>
      <c r="I14" s="80"/>
      <c r="J14" s="80"/>
      <c r="K14" s="80"/>
      <c r="L14" s="80"/>
      <c r="M14" s="80"/>
      <c r="N14" s="80"/>
      <c r="O14" s="80"/>
    </row>
    <row r="15" ht="21" customHeight="1" spans="1:15">
      <c r="A15" s="176" t="s">
        <v>114</v>
      </c>
      <c r="B15" s="176" t="s">
        <v>115</v>
      </c>
      <c r="C15" s="80">
        <v>13748.4</v>
      </c>
      <c r="D15" s="80">
        <v>13748.4</v>
      </c>
      <c r="E15" s="80">
        <v>13748.4</v>
      </c>
      <c r="F15" s="80"/>
      <c r="G15" s="80"/>
      <c r="H15" s="80"/>
      <c r="I15" s="80"/>
      <c r="J15" s="80"/>
      <c r="K15" s="80"/>
      <c r="L15" s="80"/>
      <c r="M15" s="80"/>
      <c r="N15" s="80"/>
      <c r="O15" s="80"/>
    </row>
    <row r="16" ht="21" customHeight="1" spans="1:15">
      <c r="A16" s="177" t="s">
        <v>116</v>
      </c>
      <c r="B16" s="177" t="s">
        <v>115</v>
      </c>
      <c r="C16" s="80">
        <v>13748.4</v>
      </c>
      <c r="D16" s="80">
        <v>13748.4</v>
      </c>
      <c r="E16" s="80">
        <v>13748.4</v>
      </c>
      <c r="F16" s="80"/>
      <c r="G16" s="80"/>
      <c r="H16" s="80"/>
      <c r="I16" s="80"/>
      <c r="J16" s="80"/>
      <c r="K16" s="80"/>
      <c r="L16" s="80"/>
      <c r="M16" s="80"/>
      <c r="N16" s="80"/>
      <c r="O16" s="80"/>
    </row>
    <row r="17" ht="21" customHeight="1" spans="1:15">
      <c r="A17" s="175" t="s">
        <v>117</v>
      </c>
      <c r="B17" s="175" t="s">
        <v>118</v>
      </c>
      <c r="C17" s="80">
        <v>290465.76</v>
      </c>
      <c r="D17" s="80">
        <v>290465.76</v>
      </c>
      <c r="E17" s="80">
        <v>290465.76</v>
      </c>
      <c r="F17" s="80"/>
      <c r="G17" s="80"/>
      <c r="H17" s="80"/>
      <c r="I17" s="80"/>
      <c r="J17" s="80"/>
      <c r="K17" s="80"/>
      <c r="L17" s="80"/>
      <c r="M17" s="80"/>
      <c r="N17" s="80"/>
      <c r="O17" s="80"/>
    </row>
    <row r="18" ht="21" customHeight="1" spans="1:15">
      <c r="A18" s="176" t="s">
        <v>119</v>
      </c>
      <c r="B18" s="176" t="s">
        <v>120</v>
      </c>
      <c r="C18" s="80">
        <v>290465.76</v>
      </c>
      <c r="D18" s="80">
        <v>290465.76</v>
      </c>
      <c r="E18" s="80">
        <v>290465.76</v>
      </c>
      <c r="F18" s="80"/>
      <c r="G18" s="80"/>
      <c r="H18" s="80"/>
      <c r="I18" s="80"/>
      <c r="J18" s="80"/>
      <c r="K18" s="80"/>
      <c r="L18" s="80"/>
      <c r="M18" s="80"/>
      <c r="N18" s="80"/>
      <c r="O18" s="80"/>
    </row>
    <row r="19" ht="21" customHeight="1" spans="1:15">
      <c r="A19" s="177" t="s">
        <v>121</v>
      </c>
      <c r="B19" s="177" t="s">
        <v>122</v>
      </c>
      <c r="C19" s="80">
        <v>170335.5</v>
      </c>
      <c r="D19" s="80">
        <v>170335.5</v>
      </c>
      <c r="E19" s="80">
        <v>170335.5</v>
      </c>
      <c r="F19" s="80"/>
      <c r="G19" s="80"/>
      <c r="H19" s="80"/>
      <c r="I19" s="80"/>
      <c r="J19" s="80"/>
      <c r="K19" s="80"/>
      <c r="L19" s="80"/>
      <c r="M19" s="80"/>
      <c r="N19" s="80"/>
      <c r="O19" s="80"/>
    </row>
    <row r="20" ht="21" customHeight="1" spans="1:15">
      <c r="A20" s="177" t="s">
        <v>123</v>
      </c>
      <c r="B20" s="177" t="s">
        <v>124</v>
      </c>
      <c r="C20" s="80">
        <v>105300.1</v>
      </c>
      <c r="D20" s="80">
        <v>105300.1</v>
      </c>
      <c r="E20" s="80">
        <v>105300.1</v>
      </c>
      <c r="F20" s="80"/>
      <c r="G20" s="80"/>
      <c r="H20" s="80"/>
      <c r="I20" s="80"/>
      <c r="J20" s="80"/>
      <c r="K20" s="80"/>
      <c r="L20" s="80"/>
      <c r="M20" s="80"/>
      <c r="N20" s="80"/>
      <c r="O20" s="80"/>
    </row>
    <row r="21" ht="21" customHeight="1" spans="1:15">
      <c r="A21" s="177" t="s">
        <v>125</v>
      </c>
      <c r="B21" s="177" t="s">
        <v>126</v>
      </c>
      <c r="C21" s="80">
        <v>14830.16</v>
      </c>
      <c r="D21" s="80">
        <v>14830.16</v>
      </c>
      <c r="E21" s="80">
        <v>14830.16</v>
      </c>
      <c r="F21" s="80"/>
      <c r="G21" s="80"/>
      <c r="H21" s="80"/>
      <c r="I21" s="80"/>
      <c r="J21" s="80"/>
      <c r="K21" s="80"/>
      <c r="L21" s="80"/>
      <c r="M21" s="80"/>
      <c r="N21" s="80"/>
      <c r="O21" s="80"/>
    </row>
    <row r="22" ht="21" customHeight="1" spans="1:15">
      <c r="A22" s="175" t="s">
        <v>127</v>
      </c>
      <c r="B22" s="175" t="s">
        <v>128</v>
      </c>
      <c r="C22" s="80">
        <v>247809.84</v>
      </c>
      <c r="D22" s="80">
        <v>247809.84</v>
      </c>
      <c r="E22" s="80">
        <v>247809.84</v>
      </c>
      <c r="F22" s="80"/>
      <c r="G22" s="80"/>
      <c r="H22" s="80"/>
      <c r="I22" s="80"/>
      <c r="J22" s="80"/>
      <c r="K22" s="80"/>
      <c r="L22" s="80"/>
      <c r="M22" s="80"/>
      <c r="N22" s="80"/>
      <c r="O22" s="80"/>
    </row>
    <row r="23" ht="21" customHeight="1" spans="1:15">
      <c r="A23" s="176" t="s">
        <v>129</v>
      </c>
      <c r="B23" s="176" t="s">
        <v>130</v>
      </c>
      <c r="C23" s="80">
        <v>247809.84</v>
      </c>
      <c r="D23" s="80">
        <v>247809.84</v>
      </c>
      <c r="E23" s="80">
        <v>247809.84</v>
      </c>
      <c r="F23" s="80"/>
      <c r="G23" s="80"/>
      <c r="H23" s="80"/>
      <c r="I23" s="80"/>
      <c r="J23" s="80"/>
      <c r="K23" s="80"/>
      <c r="L23" s="80"/>
      <c r="M23" s="80"/>
      <c r="N23" s="80"/>
      <c r="O23" s="80"/>
    </row>
    <row r="24" ht="21" customHeight="1" spans="1:15">
      <c r="A24" s="177" t="s">
        <v>131</v>
      </c>
      <c r="B24" s="177" t="s">
        <v>132</v>
      </c>
      <c r="C24" s="80">
        <v>247809.84</v>
      </c>
      <c r="D24" s="80">
        <v>247809.84</v>
      </c>
      <c r="E24" s="80">
        <v>247809.84</v>
      </c>
      <c r="F24" s="80"/>
      <c r="G24" s="80"/>
      <c r="H24" s="80"/>
      <c r="I24" s="80"/>
      <c r="J24" s="80"/>
      <c r="K24" s="80"/>
      <c r="L24" s="80"/>
      <c r="M24" s="80"/>
      <c r="N24" s="80"/>
      <c r="O24" s="80"/>
    </row>
    <row r="25" ht="21" customHeight="1" spans="1:15">
      <c r="A25" s="178" t="s">
        <v>55</v>
      </c>
      <c r="B25" s="34"/>
      <c r="C25" s="80">
        <v>12702319.13</v>
      </c>
      <c r="D25" s="80">
        <v>12252319.13</v>
      </c>
      <c r="E25" s="80">
        <v>3102319.13</v>
      </c>
      <c r="F25" s="80">
        <v>9150000</v>
      </c>
      <c r="G25" s="80"/>
      <c r="H25" s="80"/>
      <c r="I25" s="80"/>
      <c r="J25" s="80">
        <v>450000</v>
      </c>
      <c r="K25" s="80"/>
      <c r="L25" s="80"/>
      <c r="M25" s="80"/>
      <c r="N25" s="80"/>
      <c r="O25" s="80">
        <v>450000</v>
      </c>
    </row>
  </sheetData>
  <mergeCells count="12">
    <mergeCell ref="A1:O1"/>
    <mergeCell ref="A2:O2"/>
    <mergeCell ref="A3:B3"/>
    <mergeCell ref="D4:F4"/>
    <mergeCell ref="J4:O4"/>
    <mergeCell ref="A25:B25"/>
    <mergeCell ref="A4:A5"/>
    <mergeCell ref="B4:B5"/>
    <mergeCell ref="C4:C5"/>
    <mergeCell ref="G4:G5"/>
    <mergeCell ref="H4:H5"/>
    <mergeCell ref="I4:I5"/>
  </mergeCells>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7" workbookViewId="0">
      <selection activeCell="B34" sqref="B34"/>
    </sheetView>
  </sheetViews>
  <sheetFormatPr defaultColWidth="8.575" defaultRowHeight="12.75" customHeight="1" outlineLevelCol="3"/>
  <cols>
    <col min="1" max="4" width="35.575" customWidth="1"/>
  </cols>
  <sheetData>
    <row r="1" ht="15" customHeight="1" spans="1:4">
      <c r="A1" s="42"/>
      <c r="B1" s="46"/>
      <c r="C1" s="46"/>
      <c r="D1" s="46" t="s">
        <v>133</v>
      </c>
    </row>
    <row r="2" ht="41.25" customHeight="1" spans="1:1">
      <c r="A2" s="41" t="str">
        <f>"2026"&amp;"年部门财政拨款收支预算总表"</f>
        <v>2026年部门财政拨款收支预算总表</v>
      </c>
    </row>
    <row r="3" ht="17.25" customHeight="1" spans="1:4">
      <c r="A3" s="44" t="str">
        <f>"单位名称："&amp;"禄劝彝族苗族自治县机关事务管理中心"</f>
        <v>单位名称：禄劝彝族苗族自治县机关事务管理中心</v>
      </c>
      <c r="B3" s="160"/>
      <c r="D3" s="46" t="s">
        <v>1</v>
      </c>
    </row>
    <row r="4" ht="17.25" customHeight="1" spans="1:4">
      <c r="A4" s="161" t="s">
        <v>2</v>
      </c>
      <c r="B4" s="162"/>
      <c r="C4" s="161" t="s">
        <v>3</v>
      </c>
      <c r="D4" s="162"/>
    </row>
    <row r="5" ht="18.75" customHeight="1" spans="1:4">
      <c r="A5" s="161" t="s">
        <v>4</v>
      </c>
      <c r="B5" s="161" t="s">
        <v>5</v>
      </c>
      <c r="C5" s="161" t="s">
        <v>6</v>
      </c>
      <c r="D5" s="161" t="s">
        <v>5</v>
      </c>
    </row>
    <row r="6" ht="16.5" customHeight="1" spans="1:4">
      <c r="A6" s="163" t="s">
        <v>134</v>
      </c>
      <c r="B6" s="80">
        <v>12202319.13</v>
      </c>
      <c r="C6" s="163" t="s">
        <v>135</v>
      </c>
      <c r="D6" s="80">
        <v>12252319.13</v>
      </c>
    </row>
    <row r="7" ht="16.5" customHeight="1" spans="1:4">
      <c r="A7" s="163" t="s">
        <v>136</v>
      </c>
      <c r="B7" s="80">
        <v>12202319.13</v>
      </c>
      <c r="C7" s="163" t="s">
        <v>137</v>
      </c>
      <c r="D7" s="80">
        <v>11369882</v>
      </c>
    </row>
    <row r="8" ht="16.5" customHeight="1" spans="1:4">
      <c r="A8" s="163" t="s">
        <v>138</v>
      </c>
      <c r="B8" s="80"/>
      <c r="C8" s="163" t="s">
        <v>139</v>
      </c>
      <c r="D8" s="80"/>
    </row>
    <row r="9" ht="16.5" customHeight="1" spans="1:4">
      <c r="A9" s="163" t="s">
        <v>140</v>
      </c>
      <c r="B9" s="80"/>
      <c r="C9" s="163" t="s">
        <v>141</v>
      </c>
      <c r="D9" s="80"/>
    </row>
    <row r="10" ht="16.5" customHeight="1" spans="1:4">
      <c r="A10" s="163" t="s">
        <v>142</v>
      </c>
      <c r="B10" s="80">
        <v>50000</v>
      </c>
      <c r="C10" s="163" t="s">
        <v>143</v>
      </c>
      <c r="D10" s="80"/>
    </row>
    <row r="11" ht="16.5" customHeight="1" spans="1:4">
      <c r="A11" s="163" t="s">
        <v>136</v>
      </c>
      <c r="B11" s="80">
        <v>50000</v>
      </c>
      <c r="C11" s="163" t="s">
        <v>144</v>
      </c>
      <c r="D11" s="80"/>
    </row>
    <row r="12" ht="16.5" customHeight="1" spans="1:4">
      <c r="A12" s="145" t="s">
        <v>138</v>
      </c>
      <c r="B12" s="80"/>
      <c r="C12" s="70" t="s">
        <v>145</v>
      </c>
      <c r="D12" s="80"/>
    </row>
    <row r="13" ht="16.5" customHeight="1" spans="1:4">
      <c r="A13" s="145" t="s">
        <v>140</v>
      </c>
      <c r="B13" s="80"/>
      <c r="C13" s="70" t="s">
        <v>146</v>
      </c>
      <c r="D13" s="80"/>
    </row>
    <row r="14" ht="16.5" customHeight="1" spans="1:4">
      <c r="A14" s="164"/>
      <c r="B14" s="80"/>
      <c r="C14" s="70" t="s">
        <v>147</v>
      </c>
      <c r="D14" s="80">
        <v>344161.53</v>
      </c>
    </row>
    <row r="15" ht="16.5" customHeight="1" spans="1:4">
      <c r="A15" s="164"/>
      <c r="B15" s="80"/>
      <c r="C15" s="70" t="s">
        <v>148</v>
      </c>
      <c r="D15" s="80">
        <v>290465.76</v>
      </c>
    </row>
    <row r="16" ht="16.5" customHeight="1" spans="1:4">
      <c r="A16" s="164"/>
      <c r="B16" s="80"/>
      <c r="C16" s="70" t="s">
        <v>149</v>
      </c>
      <c r="D16" s="80"/>
    </row>
    <row r="17" ht="16.5" customHeight="1" spans="1:4">
      <c r="A17" s="164"/>
      <c r="B17" s="80"/>
      <c r="C17" s="70" t="s">
        <v>150</v>
      </c>
      <c r="D17" s="80"/>
    </row>
    <row r="18" ht="16.5" customHeight="1" spans="1:4">
      <c r="A18" s="164"/>
      <c r="B18" s="80"/>
      <c r="C18" s="70" t="s">
        <v>151</v>
      </c>
      <c r="D18" s="80"/>
    </row>
    <row r="19" ht="16.5" customHeight="1" spans="1:4">
      <c r="A19" s="164"/>
      <c r="B19" s="80"/>
      <c r="C19" s="70" t="s">
        <v>152</v>
      </c>
      <c r="D19" s="80"/>
    </row>
    <row r="20" ht="16.5" customHeight="1" spans="1:4">
      <c r="A20" s="164"/>
      <c r="B20" s="80"/>
      <c r="C20" s="70" t="s">
        <v>153</v>
      </c>
      <c r="D20" s="80"/>
    </row>
    <row r="21" ht="16.5" customHeight="1" spans="1:4">
      <c r="A21" s="164"/>
      <c r="B21" s="80"/>
      <c r="C21" s="70" t="s">
        <v>154</v>
      </c>
      <c r="D21" s="80"/>
    </row>
    <row r="22" ht="16.5" customHeight="1" spans="1:4">
      <c r="A22" s="164"/>
      <c r="B22" s="80"/>
      <c r="C22" s="70" t="s">
        <v>155</v>
      </c>
      <c r="D22" s="80"/>
    </row>
    <row r="23" ht="16.5" customHeight="1" spans="1:4">
      <c r="A23" s="164"/>
      <c r="B23" s="80"/>
      <c r="C23" s="70" t="s">
        <v>156</v>
      </c>
      <c r="D23" s="80"/>
    </row>
    <row r="24" ht="16.5" customHeight="1" spans="1:4">
      <c r="A24" s="164"/>
      <c r="B24" s="80"/>
      <c r="C24" s="70" t="s">
        <v>157</v>
      </c>
      <c r="D24" s="80"/>
    </row>
    <row r="25" ht="16.5" customHeight="1" spans="1:4">
      <c r="A25" s="164"/>
      <c r="B25" s="80"/>
      <c r="C25" s="70" t="s">
        <v>158</v>
      </c>
      <c r="D25" s="80">
        <v>247809.84</v>
      </c>
    </row>
    <row r="26" ht="16.5" customHeight="1" spans="1:4">
      <c r="A26" s="164"/>
      <c r="B26" s="80"/>
      <c r="C26" s="70" t="s">
        <v>159</v>
      </c>
      <c r="D26" s="80"/>
    </row>
    <row r="27" ht="16.5" customHeight="1" spans="1:4">
      <c r="A27" s="164"/>
      <c r="B27" s="80"/>
      <c r="C27" s="70" t="s">
        <v>160</v>
      </c>
      <c r="D27" s="80"/>
    </row>
    <row r="28" ht="16.5" customHeight="1" spans="1:4">
      <c r="A28" s="164"/>
      <c r="B28" s="80"/>
      <c r="C28" s="70" t="s">
        <v>161</v>
      </c>
      <c r="D28" s="80"/>
    </row>
    <row r="29" ht="16.5" customHeight="1" spans="1:4">
      <c r="A29" s="164"/>
      <c r="B29" s="80"/>
      <c r="C29" s="70" t="s">
        <v>162</v>
      </c>
      <c r="D29" s="80"/>
    </row>
    <row r="30" ht="16.5" customHeight="1" spans="1:4">
      <c r="A30" s="164"/>
      <c r="B30" s="80"/>
      <c r="C30" s="70" t="s">
        <v>163</v>
      </c>
      <c r="D30" s="80"/>
    </row>
    <row r="31" ht="16.5" customHeight="1" spans="1:4">
      <c r="A31" s="164"/>
      <c r="B31" s="80"/>
      <c r="C31" s="145" t="s">
        <v>164</v>
      </c>
      <c r="D31" s="80"/>
    </row>
    <row r="32" ht="16.5" customHeight="1" spans="1:4">
      <c r="A32" s="164"/>
      <c r="B32" s="80"/>
      <c r="C32" s="145" t="s">
        <v>165</v>
      </c>
      <c r="D32" s="80"/>
    </row>
    <row r="33" ht="16.5" customHeight="1" spans="1:4">
      <c r="A33" s="164"/>
      <c r="B33" s="80"/>
      <c r="C33" s="29" t="s">
        <v>166</v>
      </c>
      <c r="D33" s="80"/>
    </row>
    <row r="34" ht="15" customHeight="1" spans="1:4">
      <c r="A34" s="165" t="s">
        <v>50</v>
      </c>
      <c r="B34" s="166">
        <v>12252319.13</v>
      </c>
      <c r="C34" s="165" t="s">
        <v>51</v>
      </c>
      <c r="D34" s="166">
        <v>12252319.13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E7" sqref="E7"/>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5"/>
      <c r="F1" s="72"/>
      <c r="G1" s="140" t="s">
        <v>167</v>
      </c>
    </row>
    <row r="2" ht="41.25" customHeight="1" spans="1:7">
      <c r="A2" s="123" t="str">
        <f>"2026"&amp;"年一般公共预算支出预算表（按功能科目分类）"</f>
        <v>2026年一般公共预算支出预算表（按功能科目分类）</v>
      </c>
      <c r="B2" s="123"/>
      <c r="C2" s="123"/>
      <c r="D2" s="123"/>
      <c r="E2" s="123"/>
      <c r="F2" s="123"/>
      <c r="G2" s="123"/>
    </row>
    <row r="3" ht="18" customHeight="1" spans="1:7">
      <c r="A3" s="4" t="str">
        <f>"单位名称："&amp;"禄劝彝族苗族自治县机关事务管理中心"</f>
        <v>单位名称：禄劝彝族苗族自治县机关事务管理中心</v>
      </c>
      <c r="F3" s="120"/>
      <c r="G3" s="140" t="s">
        <v>1</v>
      </c>
    </row>
    <row r="4" ht="20.25" customHeight="1" spans="1:7">
      <c r="A4" s="156" t="s">
        <v>168</v>
      </c>
      <c r="B4" s="157"/>
      <c r="C4" s="124" t="s">
        <v>55</v>
      </c>
      <c r="D4" s="148" t="s">
        <v>76</v>
      </c>
      <c r="E4" s="11"/>
      <c r="F4" s="12"/>
      <c r="G4" s="137" t="s">
        <v>77</v>
      </c>
    </row>
    <row r="5" ht="20.25" customHeight="1" spans="1:7">
      <c r="A5" s="158" t="s">
        <v>73</v>
      </c>
      <c r="B5" s="158" t="s">
        <v>74</v>
      </c>
      <c r="C5" s="18"/>
      <c r="D5" s="129" t="s">
        <v>57</v>
      </c>
      <c r="E5" s="129" t="s">
        <v>169</v>
      </c>
      <c r="F5" s="129" t="s">
        <v>170</v>
      </c>
      <c r="G5" s="139"/>
    </row>
    <row r="6" ht="15" customHeight="1" spans="1:7">
      <c r="A6" s="60" t="s">
        <v>83</v>
      </c>
      <c r="B6" s="60" t="s">
        <v>84</v>
      </c>
      <c r="C6" s="60" t="s">
        <v>85</v>
      </c>
      <c r="D6" s="60" t="s">
        <v>86</v>
      </c>
      <c r="E6" s="60" t="s">
        <v>87</v>
      </c>
      <c r="F6" s="60" t="s">
        <v>88</v>
      </c>
      <c r="G6" s="60" t="s">
        <v>89</v>
      </c>
    </row>
    <row r="7" ht="18" customHeight="1" spans="1:7">
      <c r="A7" s="29" t="s">
        <v>98</v>
      </c>
      <c r="B7" s="29" t="s">
        <v>99</v>
      </c>
      <c r="C7" s="80">
        <v>11369882</v>
      </c>
      <c r="D7" s="80">
        <v>2219882</v>
      </c>
      <c r="E7" s="80">
        <v>2065082</v>
      </c>
      <c r="F7" s="80">
        <v>154800</v>
      </c>
      <c r="G7" s="80">
        <v>9150000</v>
      </c>
    </row>
    <row r="8" ht="18" customHeight="1" spans="1:7">
      <c r="A8" s="133" t="s">
        <v>100</v>
      </c>
      <c r="B8" s="133" t="s">
        <v>101</v>
      </c>
      <c r="C8" s="80">
        <v>11319882</v>
      </c>
      <c r="D8" s="80">
        <v>2219882</v>
      </c>
      <c r="E8" s="80">
        <v>2065082</v>
      </c>
      <c r="F8" s="80">
        <v>154800</v>
      </c>
      <c r="G8" s="80">
        <v>9100000</v>
      </c>
    </row>
    <row r="9" ht="18" customHeight="1" spans="1:7">
      <c r="A9" s="134" t="s">
        <v>102</v>
      </c>
      <c r="B9" s="134" t="s">
        <v>103</v>
      </c>
      <c r="C9" s="80">
        <v>11319882</v>
      </c>
      <c r="D9" s="80">
        <v>2219882</v>
      </c>
      <c r="E9" s="80">
        <v>2065082</v>
      </c>
      <c r="F9" s="80">
        <v>154800</v>
      </c>
      <c r="G9" s="80">
        <v>9100000</v>
      </c>
    </row>
    <row r="10" ht="18" customHeight="1" spans="1:7">
      <c r="A10" s="133" t="s">
        <v>104</v>
      </c>
      <c r="B10" s="133" t="s">
        <v>105</v>
      </c>
      <c r="C10" s="80">
        <v>50000</v>
      </c>
      <c r="D10" s="80"/>
      <c r="E10" s="80"/>
      <c r="F10" s="80"/>
      <c r="G10" s="80">
        <v>50000</v>
      </c>
    </row>
    <row r="11" ht="18" customHeight="1" spans="1:7">
      <c r="A11" s="134" t="s">
        <v>106</v>
      </c>
      <c r="B11" s="134" t="s">
        <v>107</v>
      </c>
      <c r="C11" s="80">
        <v>50000</v>
      </c>
      <c r="D11" s="80"/>
      <c r="E11" s="80"/>
      <c r="F11" s="80"/>
      <c r="G11" s="80">
        <v>50000</v>
      </c>
    </row>
    <row r="12" ht="18" customHeight="1" spans="1:7">
      <c r="A12" s="29" t="s">
        <v>108</v>
      </c>
      <c r="B12" s="29" t="s">
        <v>109</v>
      </c>
      <c r="C12" s="80">
        <v>344161.53</v>
      </c>
      <c r="D12" s="80">
        <v>344161.53</v>
      </c>
      <c r="E12" s="80">
        <v>344161.53</v>
      </c>
      <c r="F12" s="80"/>
      <c r="G12" s="80"/>
    </row>
    <row r="13" ht="18" customHeight="1" spans="1:7">
      <c r="A13" s="133" t="s">
        <v>110</v>
      </c>
      <c r="B13" s="133" t="s">
        <v>111</v>
      </c>
      <c r="C13" s="80">
        <v>330413.13</v>
      </c>
      <c r="D13" s="80">
        <v>330413.13</v>
      </c>
      <c r="E13" s="80">
        <v>330413.13</v>
      </c>
      <c r="F13" s="80"/>
      <c r="G13" s="80"/>
    </row>
    <row r="14" ht="18" customHeight="1" spans="1:7">
      <c r="A14" s="134" t="s">
        <v>112</v>
      </c>
      <c r="B14" s="134" t="s">
        <v>113</v>
      </c>
      <c r="C14" s="80">
        <v>330413.13</v>
      </c>
      <c r="D14" s="80">
        <v>330413.13</v>
      </c>
      <c r="E14" s="80">
        <v>330413.13</v>
      </c>
      <c r="F14" s="80"/>
      <c r="G14" s="80"/>
    </row>
    <row r="15" ht="18" customHeight="1" spans="1:7">
      <c r="A15" s="133" t="s">
        <v>114</v>
      </c>
      <c r="B15" s="133" t="s">
        <v>115</v>
      </c>
      <c r="C15" s="80">
        <v>13748.4</v>
      </c>
      <c r="D15" s="80">
        <v>13748.4</v>
      </c>
      <c r="E15" s="80">
        <v>13748.4</v>
      </c>
      <c r="F15" s="80"/>
      <c r="G15" s="80"/>
    </row>
    <row r="16" ht="18" customHeight="1" spans="1:7">
      <c r="A16" s="134" t="s">
        <v>116</v>
      </c>
      <c r="B16" s="134" t="s">
        <v>115</v>
      </c>
      <c r="C16" s="80">
        <v>13748.4</v>
      </c>
      <c r="D16" s="80">
        <v>13748.4</v>
      </c>
      <c r="E16" s="80">
        <v>13748.4</v>
      </c>
      <c r="F16" s="80"/>
      <c r="G16" s="80"/>
    </row>
    <row r="17" ht="18" customHeight="1" spans="1:7">
      <c r="A17" s="29" t="s">
        <v>117</v>
      </c>
      <c r="B17" s="29" t="s">
        <v>118</v>
      </c>
      <c r="C17" s="80">
        <v>290465.76</v>
      </c>
      <c r="D17" s="80">
        <v>290465.76</v>
      </c>
      <c r="E17" s="80">
        <v>290465.76</v>
      </c>
      <c r="F17" s="80"/>
      <c r="G17" s="80"/>
    </row>
    <row r="18" ht="18" customHeight="1" spans="1:7">
      <c r="A18" s="133" t="s">
        <v>119</v>
      </c>
      <c r="B18" s="133" t="s">
        <v>120</v>
      </c>
      <c r="C18" s="80">
        <v>290465.76</v>
      </c>
      <c r="D18" s="80">
        <v>290465.76</v>
      </c>
      <c r="E18" s="80">
        <v>290465.76</v>
      </c>
      <c r="F18" s="80"/>
      <c r="G18" s="80"/>
    </row>
    <row r="19" ht="18" customHeight="1" spans="1:7">
      <c r="A19" s="134" t="s">
        <v>121</v>
      </c>
      <c r="B19" s="134" t="s">
        <v>122</v>
      </c>
      <c r="C19" s="80">
        <v>170335.5</v>
      </c>
      <c r="D19" s="80">
        <v>170335.5</v>
      </c>
      <c r="E19" s="80">
        <v>170335.5</v>
      </c>
      <c r="F19" s="80"/>
      <c r="G19" s="80"/>
    </row>
    <row r="20" ht="18" customHeight="1" spans="1:7">
      <c r="A20" s="134" t="s">
        <v>123</v>
      </c>
      <c r="B20" s="134" t="s">
        <v>124</v>
      </c>
      <c r="C20" s="80">
        <v>105300.1</v>
      </c>
      <c r="D20" s="80">
        <v>105300.1</v>
      </c>
      <c r="E20" s="80">
        <v>105300.1</v>
      </c>
      <c r="F20" s="80"/>
      <c r="G20" s="80"/>
    </row>
    <row r="21" ht="18" customHeight="1" spans="1:7">
      <c r="A21" s="134" t="s">
        <v>125</v>
      </c>
      <c r="B21" s="134" t="s">
        <v>126</v>
      </c>
      <c r="C21" s="80">
        <v>14830.16</v>
      </c>
      <c r="D21" s="80">
        <v>14830.16</v>
      </c>
      <c r="E21" s="80">
        <v>14830.16</v>
      </c>
      <c r="F21" s="80"/>
      <c r="G21" s="80"/>
    </row>
    <row r="22" ht="18" customHeight="1" spans="1:7">
      <c r="A22" s="29" t="s">
        <v>127</v>
      </c>
      <c r="B22" s="29" t="s">
        <v>128</v>
      </c>
      <c r="C22" s="80">
        <v>247809.84</v>
      </c>
      <c r="D22" s="80">
        <v>247809.84</v>
      </c>
      <c r="E22" s="80">
        <v>247809.84</v>
      </c>
      <c r="F22" s="80"/>
      <c r="G22" s="80"/>
    </row>
    <row r="23" ht="18" customHeight="1" spans="1:7">
      <c r="A23" s="133" t="s">
        <v>129</v>
      </c>
      <c r="B23" s="133" t="s">
        <v>130</v>
      </c>
      <c r="C23" s="80">
        <v>247809.84</v>
      </c>
      <c r="D23" s="80">
        <v>247809.84</v>
      </c>
      <c r="E23" s="80">
        <v>247809.84</v>
      </c>
      <c r="F23" s="80"/>
      <c r="G23" s="80"/>
    </row>
    <row r="24" ht="18" customHeight="1" spans="1:7">
      <c r="A24" s="134" t="s">
        <v>131</v>
      </c>
      <c r="B24" s="134" t="s">
        <v>132</v>
      </c>
      <c r="C24" s="80">
        <v>247809.84</v>
      </c>
      <c r="D24" s="80">
        <v>247809.84</v>
      </c>
      <c r="E24" s="80">
        <v>247809.84</v>
      </c>
      <c r="F24" s="80"/>
      <c r="G24" s="80"/>
    </row>
    <row r="25" ht="18" customHeight="1" spans="1:7">
      <c r="A25" s="79" t="s">
        <v>171</v>
      </c>
      <c r="B25" s="159" t="s">
        <v>171</v>
      </c>
      <c r="C25" s="80">
        <v>12252319.13</v>
      </c>
      <c r="D25" s="80">
        <v>3102319.13</v>
      </c>
      <c r="E25" s="80">
        <v>2947519.13</v>
      </c>
      <c r="F25" s="80">
        <v>154800</v>
      </c>
      <c r="G25" s="80">
        <v>9150000</v>
      </c>
    </row>
  </sheetData>
  <mergeCells count="6">
    <mergeCell ref="A2:G2"/>
    <mergeCell ref="A4:B4"/>
    <mergeCell ref="D4:F4"/>
    <mergeCell ref="A25:B25"/>
    <mergeCell ref="C4:C5"/>
    <mergeCell ref="G4:G5"/>
  </mergeCells>
  <printOptions horizontalCentered="1"/>
  <pageMargins left="0.37" right="0.37" top="0.56" bottom="0.56" header="0.48" footer="0.48"/>
  <pageSetup paperSize="9" scale="6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43"/>
      <c r="B1" s="43"/>
      <c r="C1" s="43"/>
      <c r="D1" s="43"/>
      <c r="E1" s="42"/>
      <c r="F1" s="152" t="s">
        <v>172</v>
      </c>
    </row>
    <row r="2" ht="41.25" customHeight="1" spans="1:6">
      <c r="A2" s="153" t="str">
        <f>"2026"&amp;"年一般公共预算“三公”经费支出预算表"</f>
        <v>2026年一般公共预算“三公”经费支出预算表</v>
      </c>
      <c r="B2" s="43"/>
      <c r="C2" s="43"/>
      <c r="D2" s="43"/>
      <c r="E2" s="42"/>
      <c r="F2" s="43"/>
    </row>
    <row r="3" customHeight="1" spans="1:6">
      <c r="A3" s="109" t="str">
        <f>"单位名称："&amp;"禄劝彝族苗族自治县机关事务管理中心"</f>
        <v>单位名称：禄劝彝族苗族自治县机关事务管理中心</v>
      </c>
      <c r="B3" s="154"/>
      <c r="D3" s="43"/>
      <c r="E3" s="42"/>
      <c r="F3" s="64" t="s">
        <v>1</v>
      </c>
    </row>
    <row r="4" ht="27" customHeight="1" spans="1:6">
      <c r="A4" s="47" t="s">
        <v>173</v>
      </c>
      <c r="B4" s="47" t="s">
        <v>174</v>
      </c>
      <c r="C4" s="49" t="s">
        <v>175</v>
      </c>
      <c r="D4" s="47"/>
      <c r="E4" s="48"/>
      <c r="F4" s="47" t="s">
        <v>176</v>
      </c>
    </row>
    <row r="5" ht="28.5" customHeight="1" spans="1:6">
      <c r="A5" s="155"/>
      <c r="B5" s="51"/>
      <c r="C5" s="48" t="s">
        <v>57</v>
      </c>
      <c r="D5" s="48" t="s">
        <v>177</v>
      </c>
      <c r="E5" s="48" t="s">
        <v>178</v>
      </c>
      <c r="F5" s="50"/>
    </row>
    <row r="6" ht="17.25" customHeight="1" spans="1:6">
      <c r="A6" s="55" t="s">
        <v>83</v>
      </c>
      <c r="B6" s="55" t="s">
        <v>84</v>
      </c>
      <c r="C6" s="55" t="s">
        <v>85</v>
      </c>
      <c r="D6" s="55" t="s">
        <v>86</v>
      </c>
      <c r="E6" s="55" t="s">
        <v>87</v>
      </c>
      <c r="F6" s="55" t="s">
        <v>88</v>
      </c>
    </row>
    <row r="7" ht="17.25" customHeight="1" spans="1:6">
      <c r="A7" s="80">
        <v>1858000</v>
      </c>
      <c r="B7" s="80"/>
      <c r="C7" s="80">
        <v>1458000</v>
      </c>
      <c r="D7" s="80"/>
      <c r="E7" s="80">
        <v>1458000</v>
      </c>
      <c r="F7" s="80">
        <v>400000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29"/>
  <sheetViews>
    <sheetView showZeros="0" topLeftCell="A3" workbookViewId="0">
      <selection activeCell="A9" sqref="$A9:$XFD9"/>
    </sheetView>
  </sheetViews>
  <sheetFormatPr defaultColWidth="9.14166666666667" defaultRowHeight="14.25" customHeight="1"/>
  <cols>
    <col min="1" max="2" width="32.85" customWidth="1"/>
    <col min="3" max="3" width="20.7166666666667" customWidth="1"/>
    <col min="4" max="4" width="31.275" customWidth="1"/>
    <col min="5" max="5" width="10.1416666666667" customWidth="1"/>
    <col min="6" max="6" width="17.575" customWidth="1"/>
    <col min="7" max="7" width="10.275" customWidth="1"/>
    <col min="8" max="8" width="23" customWidth="1"/>
    <col min="9" max="24" width="18.7166666666667" customWidth="1"/>
  </cols>
  <sheetData>
    <row r="1" ht="13.5" customHeight="1" spans="2:24">
      <c r="B1" s="135"/>
      <c r="C1" s="141"/>
      <c r="E1" s="142"/>
      <c r="F1" s="142"/>
      <c r="G1" s="142"/>
      <c r="H1" s="142"/>
      <c r="I1" s="84"/>
      <c r="J1" s="84"/>
      <c r="K1" s="84"/>
      <c r="L1" s="84"/>
      <c r="M1" s="84"/>
      <c r="N1" s="84"/>
      <c r="R1" s="84"/>
      <c r="V1" s="141"/>
      <c r="X1" s="2" t="s">
        <v>179</v>
      </c>
    </row>
    <row r="2" ht="45.75" customHeight="1" spans="1:24">
      <c r="A2" s="66" t="str">
        <f>"2026"&amp;"年部门基本支出预算表"</f>
        <v>2026年部门基本支出预算表</v>
      </c>
      <c r="B2" s="3"/>
      <c r="C2" s="66"/>
      <c r="D2" s="66"/>
      <c r="E2" s="66"/>
      <c r="F2" s="66"/>
      <c r="G2" s="66"/>
      <c r="H2" s="66"/>
      <c r="I2" s="66"/>
      <c r="J2" s="66"/>
      <c r="K2" s="66"/>
      <c r="L2" s="66"/>
      <c r="M2" s="66"/>
      <c r="N2" s="66"/>
      <c r="O2" s="3"/>
      <c r="P2" s="3"/>
      <c r="Q2" s="3"/>
      <c r="R2" s="66"/>
      <c r="S2" s="66"/>
      <c r="T2" s="66"/>
      <c r="U2" s="66"/>
      <c r="V2" s="66"/>
      <c r="W2" s="66"/>
      <c r="X2" s="66"/>
    </row>
    <row r="3" ht="18.75" customHeight="1" spans="1:24">
      <c r="A3" s="4" t="str">
        <f>"单位名称："&amp;"禄劝彝族苗族自治县机关事务管理中心"</f>
        <v>单位名称：禄劝彝族苗族自治县机关事务管理中心</v>
      </c>
      <c r="B3" s="5"/>
      <c r="C3" s="143"/>
      <c r="D3" s="143"/>
      <c r="E3" s="143"/>
      <c r="F3" s="143"/>
      <c r="G3" s="143"/>
      <c r="H3" s="143"/>
      <c r="I3" s="86"/>
      <c r="J3" s="86"/>
      <c r="K3" s="86"/>
      <c r="L3" s="86"/>
      <c r="M3" s="86"/>
      <c r="N3" s="86"/>
      <c r="O3" s="6"/>
      <c r="P3" s="6"/>
      <c r="Q3" s="6"/>
      <c r="R3" s="86"/>
      <c r="V3" s="141"/>
      <c r="X3" s="2" t="s">
        <v>1</v>
      </c>
    </row>
    <row r="4" ht="18" customHeight="1" spans="1:24">
      <c r="A4" s="8" t="s">
        <v>180</v>
      </c>
      <c r="B4" s="8" t="s">
        <v>181</v>
      </c>
      <c r="C4" s="8" t="s">
        <v>182</v>
      </c>
      <c r="D4" s="8" t="s">
        <v>183</v>
      </c>
      <c r="E4" s="8" t="s">
        <v>184</v>
      </c>
      <c r="F4" s="8" t="s">
        <v>185</v>
      </c>
      <c r="G4" s="8" t="s">
        <v>186</v>
      </c>
      <c r="H4" s="8" t="s">
        <v>187</v>
      </c>
      <c r="I4" s="148" t="s">
        <v>188</v>
      </c>
      <c r="J4" s="81" t="s">
        <v>188</v>
      </c>
      <c r="K4" s="81"/>
      <c r="L4" s="81"/>
      <c r="M4" s="81"/>
      <c r="N4" s="81"/>
      <c r="O4" s="11"/>
      <c r="P4" s="11"/>
      <c r="Q4" s="11"/>
      <c r="R4" s="100" t="s">
        <v>61</v>
      </c>
      <c r="S4" s="81" t="s">
        <v>62</v>
      </c>
      <c r="T4" s="81"/>
      <c r="U4" s="81"/>
      <c r="V4" s="81"/>
      <c r="W4" s="81"/>
      <c r="X4" s="82"/>
    </row>
    <row r="5" ht="18" customHeight="1" spans="1:24">
      <c r="A5" s="13"/>
      <c r="B5" s="28"/>
      <c r="C5" s="126"/>
      <c r="D5" s="13"/>
      <c r="E5" s="13"/>
      <c r="F5" s="13"/>
      <c r="G5" s="13"/>
      <c r="H5" s="13"/>
      <c r="I5" s="124" t="s">
        <v>189</v>
      </c>
      <c r="J5" s="148" t="s">
        <v>58</v>
      </c>
      <c r="K5" s="81"/>
      <c r="L5" s="81"/>
      <c r="M5" s="81"/>
      <c r="N5" s="82"/>
      <c r="O5" s="10" t="s">
        <v>190</v>
      </c>
      <c r="P5" s="11"/>
      <c r="Q5" s="12"/>
      <c r="R5" s="8" t="s">
        <v>61</v>
      </c>
      <c r="S5" s="148" t="s">
        <v>62</v>
      </c>
      <c r="T5" s="100" t="s">
        <v>64</v>
      </c>
      <c r="U5" s="81" t="s">
        <v>62</v>
      </c>
      <c r="V5" s="100" t="s">
        <v>66</v>
      </c>
      <c r="W5" s="100" t="s">
        <v>67</v>
      </c>
      <c r="X5" s="151" t="s">
        <v>68</v>
      </c>
    </row>
    <row r="6" ht="19.5" customHeight="1" spans="1:24">
      <c r="A6" s="28"/>
      <c r="B6" s="28"/>
      <c r="C6" s="28"/>
      <c r="D6" s="28"/>
      <c r="E6" s="28"/>
      <c r="F6" s="28"/>
      <c r="G6" s="28"/>
      <c r="H6" s="28"/>
      <c r="I6" s="28"/>
      <c r="J6" s="149" t="s">
        <v>191</v>
      </c>
      <c r="K6" s="8" t="s">
        <v>192</v>
      </c>
      <c r="L6" s="8" t="s">
        <v>193</v>
      </c>
      <c r="M6" s="8" t="s">
        <v>194</v>
      </c>
      <c r="N6" s="8" t="s">
        <v>195</v>
      </c>
      <c r="O6" s="8" t="s">
        <v>58</v>
      </c>
      <c r="P6" s="8" t="s">
        <v>59</v>
      </c>
      <c r="Q6" s="8" t="s">
        <v>60</v>
      </c>
      <c r="R6" s="28"/>
      <c r="S6" s="8" t="s">
        <v>57</v>
      </c>
      <c r="T6" s="8" t="s">
        <v>64</v>
      </c>
      <c r="U6" s="8" t="s">
        <v>196</v>
      </c>
      <c r="V6" s="8" t="s">
        <v>66</v>
      </c>
      <c r="W6" s="8" t="s">
        <v>67</v>
      </c>
      <c r="X6" s="8" t="s">
        <v>68</v>
      </c>
    </row>
    <row r="7" ht="37.5" customHeight="1" spans="1:24">
      <c r="A7" s="144"/>
      <c r="B7" s="18"/>
      <c r="C7" s="144"/>
      <c r="D7" s="144"/>
      <c r="E7" s="144"/>
      <c r="F7" s="144"/>
      <c r="G7" s="144"/>
      <c r="H7" s="144"/>
      <c r="I7" s="144"/>
      <c r="J7" s="150" t="s">
        <v>57</v>
      </c>
      <c r="K7" s="16" t="s">
        <v>197</v>
      </c>
      <c r="L7" s="16" t="s">
        <v>193</v>
      </c>
      <c r="M7" s="16" t="s">
        <v>194</v>
      </c>
      <c r="N7" s="16" t="s">
        <v>195</v>
      </c>
      <c r="O7" s="16" t="s">
        <v>193</v>
      </c>
      <c r="P7" s="16" t="s">
        <v>194</v>
      </c>
      <c r="Q7" s="16" t="s">
        <v>195</v>
      </c>
      <c r="R7" s="16" t="s">
        <v>61</v>
      </c>
      <c r="S7" s="16" t="s">
        <v>57</v>
      </c>
      <c r="T7" s="16" t="s">
        <v>64</v>
      </c>
      <c r="U7" s="16" t="s">
        <v>196</v>
      </c>
      <c r="V7" s="16" t="s">
        <v>66</v>
      </c>
      <c r="W7" s="16" t="s">
        <v>67</v>
      </c>
      <c r="X7" s="16" t="s">
        <v>68</v>
      </c>
    </row>
    <row r="8" customHeight="1" spans="1:24">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36">
        <v>19</v>
      </c>
      <c r="T8" s="36">
        <v>20</v>
      </c>
      <c r="U8" s="36">
        <v>21</v>
      </c>
      <c r="V8" s="36">
        <v>22</v>
      </c>
      <c r="W8" s="36">
        <v>23</v>
      </c>
      <c r="X8" s="36">
        <v>24</v>
      </c>
    </row>
    <row r="9" ht="20.25" customHeight="1" spans="1:24">
      <c r="A9" s="145" t="s">
        <v>70</v>
      </c>
      <c r="B9" s="145" t="s">
        <v>70</v>
      </c>
      <c r="C9" s="145" t="s">
        <v>198</v>
      </c>
      <c r="D9" s="145" t="s">
        <v>199</v>
      </c>
      <c r="E9" s="145" t="s">
        <v>102</v>
      </c>
      <c r="F9" s="145" t="s">
        <v>103</v>
      </c>
      <c r="G9" s="145" t="s">
        <v>200</v>
      </c>
      <c r="H9" s="145" t="s">
        <v>201</v>
      </c>
      <c r="I9" s="80">
        <v>889800</v>
      </c>
      <c r="J9" s="80">
        <v>889800</v>
      </c>
      <c r="K9" s="80"/>
      <c r="L9" s="80"/>
      <c r="M9" s="80">
        <v>889800</v>
      </c>
      <c r="N9" s="80"/>
      <c r="O9" s="80"/>
      <c r="P9" s="80"/>
      <c r="Q9" s="80"/>
      <c r="R9" s="80"/>
      <c r="S9" s="80"/>
      <c r="T9" s="80"/>
      <c r="U9" s="80"/>
      <c r="V9" s="80"/>
      <c r="W9" s="80"/>
      <c r="X9" s="80"/>
    </row>
    <row r="10" ht="20.25" customHeight="1" spans="1:24">
      <c r="A10" s="145" t="s">
        <v>70</v>
      </c>
      <c r="B10" s="145" t="s">
        <v>70</v>
      </c>
      <c r="C10" s="145" t="s">
        <v>202</v>
      </c>
      <c r="D10" s="145" t="s">
        <v>132</v>
      </c>
      <c r="E10" s="145" t="s">
        <v>131</v>
      </c>
      <c r="F10" s="145" t="s">
        <v>132</v>
      </c>
      <c r="G10" s="145" t="s">
        <v>203</v>
      </c>
      <c r="H10" s="145" t="s">
        <v>132</v>
      </c>
      <c r="I10" s="80">
        <v>247809.84</v>
      </c>
      <c r="J10" s="80">
        <v>247809.84</v>
      </c>
      <c r="K10" s="23"/>
      <c r="L10" s="23"/>
      <c r="M10" s="80">
        <v>247809.84</v>
      </c>
      <c r="N10" s="23"/>
      <c r="O10" s="80"/>
      <c r="P10" s="80"/>
      <c r="Q10" s="80"/>
      <c r="R10" s="80"/>
      <c r="S10" s="80"/>
      <c r="T10" s="80"/>
      <c r="U10" s="80"/>
      <c r="V10" s="80"/>
      <c r="W10" s="80"/>
      <c r="X10" s="80"/>
    </row>
    <row r="11" ht="20.25" customHeight="1" spans="1:24">
      <c r="A11" s="145" t="s">
        <v>70</v>
      </c>
      <c r="B11" s="145" t="s">
        <v>70</v>
      </c>
      <c r="C11" s="145" t="s">
        <v>204</v>
      </c>
      <c r="D11" s="145" t="s">
        <v>205</v>
      </c>
      <c r="E11" s="145" t="s">
        <v>102</v>
      </c>
      <c r="F11" s="145" t="s">
        <v>103</v>
      </c>
      <c r="G11" s="145" t="s">
        <v>206</v>
      </c>
      <c r="H11" s="145" t="s">
        <v>205</v>
      </c>
      <c r="I11" s="80">
        <v>10800</v>
      </c>
      <c r="J11" s="80">
        <v>10800</v>
      </c>
      <c r="K11" s="23"/>
      <c r="L11" s="23"/>
      <c r="M11" s="80">
        <v>10800</v>
      </c>
      <c r="N11" s="23"/>
      <c r="O11" s="80"/>
      <c r="P11" s="80"/>
      <c r="Q11" s="80"/>
      <c r="R11" s="80"/>
      <c r="S11" s="80"/>
      <c r="T11" s="80"/>
      <c r="U11" s="80"/>
      <c r="V11" s="80"/>
      <c r="W11" s="80"/>
      <c r="X11" s="80"/>
    </row>
    <row r="12" ht="20.25" customHeight="1" spans="1:24">
      <c r="A12" s="145" t="s">
        <v>70</v>
      </c>
      <c r="B12" s="145" t="s">
        <v>70</v>
      </c>
      <c r="C12" s="145" t="s">
        <v>207</v>
      </c>
      <c r="D12" s="145" t="s">
        <v>208</v>
      </c>
      <c r="E12" s="145" t="s">
        <v>102</v>
      </c>
      <c r="F12" s="145" t="s">
        <v>103</v>
      </c>
      <c r="G12" s="145" t="s">
        <v>209</v>
      </c>
      <c r="H12" s="145" t="s">
        <v>210</v>
      </c>
      <c r="I12" s="80">
        <v>36000</v>
      </c>
      <c r="J12" s="80">
        <v>36000</v>
      </c>
      <c r="K12" s="23"/>
      <c r="L12" s="23"/>
      <c r="M12" s="80">
        <v>36000</v>
      </c>
      <c r="N12" s="23"/>
      <c r="O12" s="80"/>
      <c r="P12" s="80"/>
      <c r="Q12" s="80"/>
      <c r="R12" s="80"/>
      <c r="S12" s="80"/>
      <c r="T12" s="80"/>
      <c r="U12" s="80"/>
      <c r="V12" s="80"/>
      <c r="W12" s="80"/>
      <c r="X12" s="80"/>
    </row>
    <row r="13" ht="20.25" customHeight="1" spans="1:24">
      <c r="A13" s="145" t="s">
        <v>70</v>
      </c>
      <c r="B13" s="145" t="s">
        <v>70</v>
      </c>
      <c r="C13" s="145" t="s">
        <v>211</v>
      </c>
      <c r="D13" s="145" t="s">
        <v>212</v>
      </c>
      <c r="E13" s="145" t="s">
        <v>102</v>
      </c>
      <c r="F13" s="145" t="s">
        <v>103</v>
      </c>
      <c r="G13" s="145" t="s">
        <v>213</v>
      </c>
      <c r="H13" s="145" t="s">
        <v>214</v>
      </c>
      <c r="I13" s="80">
        <v>108000</v>
      </c>
      <c r="J13" s="80">
        <v>108000</v>
      </c>
      <c r="K13" s="23"/>
      <c r="L13" s="23"/>
      <c r="M13" s="80">
        <v>108000</v>
      </c>
      <c r="N13" s="23"/>
      <c r="O13" s="80"/>
      <c r="P13" s="80"/>
      <c r="Q13" s="80"/>
      <c r="R13" s="80"/>
      <c r="S13" s="80"/>
      <c r="T13" s="80"/>
      <c r="U13" s="80"/>
      <c r="V13" s="80"/>
      <c r="W13" s="80"/>
      <c r="X13" s="80"/>
    </row>
    <row r="14" ht="20.25" customHeight="1" spans="1:24">
      <c r="A14" s="145" t="s">
        <v>70</v>
      </c>
      <c r="B14" s="145" t="s">
        <v>70</v>
      </c>
      <c r="C14" s="145" t="s">
        <v>215</v>
      </c>
      <c r="D14" s="145" t="s">
        <v>216</v>
      </c>
      <c r="E14" s="145" t="s">
        <v>123</v>
      </c>
      <c r="F14" s="145" t="s">
        <v>124</v>
      </c>
      <c r="G14" s="145" t="s">
        <v>217</v>
      </c>
      <c r="H14" s="145" t="s">
        <v>218</v>
      </c>
      <c r="I14" s="80">
        <v>9606</v>
      </c>
      <c r="J14" s="80">
        <v>9606</v>
      </c>
      <c r="K14" s="23"/>
      <c r="L14" s="23"/>
      <c r="M14" s="80">
        <v>9606</v>
      </c>
      <c r="N14" s="23"/>
      <c r="O14" s="80"/>
      <c r="P14" s="80"/>
      <c r="Q14" s="80"/>
      <c r="R14" s="80"/>
      <c r="S14" s="80"/>
      <c r="T14" s="80"/>
      <c r="U14" s="80"/>
      <c r="V14" s="80"/>
      <c r="W14" s="80"/>
      <c r="X14" s="80"/>
    </row>
    <row r="15" ht="20.25" customHeight="1" spans="1:24">
      <c r="A15" s="145" t="s">
        <v>70</v>
      </c>
      <c r="B15" s="145" t="s">
        <v>70</v>
      </c>
      <c r="C15" s="145" t="s">
        <v>215</v>
      </c>
      <c r="D15" s="145" t="s">
        <v>216</v>
      </c>
      <c r="E15" s="145" t="s">
        <v>125</v>
      </c>
      <c r="F15" s="145" t="s">
        <v>126</v>
      </c>
      <c r="G15" s="145" t="s">
        <v>219</v>
      </c>
      <c r="H15" s="145" t="s">
        <v>220</v>
      </c>
      <c r="I15" s="80">
        <v>1070</v>
      </c>
      <c r="J15" s="80">
        <v>1070</v>
      </c>
      <c r="K15" s="23"/>
      <c r="L15" s="23"/>
      <c r="M15" s="80">
        <v>1070</v>
      </c>
      <c r="N15" s="23"/>
      <c r="O15" s="80"/>
      <c r="P15" s="80"/>
      <c r="Q15" s="80"/>
      <c r="R15" s="80"/>
      <c r="S15" s="80"/>
      <c r="T15" s="80"/>
      <c r="U15" s="80"/>
      <c r="V15" s="80"/>
      <c r="W15" s="80"/>
      <c r="X15" s="80"/>
    </row>
    <row r="16" ht="20.25" customHeight="1" spans="1:24">
      <c r="A16" s="145" t="s">
        <v>70</v>
      </c>
      <c r="B16" s="145" t="s">
        <v>70</v>
      </c>
      <c r="C16" s="145" t="s">
        <v>221</v>
      </c>
      <c r="D16" s="145" t="s">
        <v>222</v>
      </c>
      <c r="E16" s="145" t="s">
        <v>102</v>
      </c>
      <c r="F16" s="145" t="s">
        <v>103</v>
      </c>
      <c r="G16" s="145" t="s">
        <v>223</v>
      </c>
      <c r="H16" s="145" t="s">
        <v>224</v>
      </c>
      <c r="I16" s="80">
        <v>456912</v>
      </c>
      <c r="J16" s="80">
        <v>456912</v>
      </c>
      <c r="K16" s="23"/>
      <c r="L16" s="23"/>
      <c r="M16" s="80">
        <v>456912</v>
      </c>
      <c r="N16" s="23"/>
      <c r="O16" s="80"/>
      <c r="P16" s="80"/>
      <c r="Q16" s="80"/>
      <c r="R16" s="80"/>
      <c r="S16" s="80"/>
      <c r="T16" s="80"/>
      <c r="U16" s="80"/>
      <c r="V16" s="80"/>
      <c r="W16" s="80"/>
      <c r="X16" s="80"/>
    </row>
    <row r="17" ht="20.25" customHeight="1" spans="1:24">
      <c r="A17" s="145" t="s">
        <v>70</v>
      </c>
      <c r="B17" s="145" t="s">
        <v>70</v>
      </c>
      <c r="C17" s="145" t="s">
        <v>225</v>
      </c>
      <c r="D17" s="145" t="s">
        <v>226</v>
      </c>
      <c r="E17" s="145" t="s">
        <v>116</v>
      </c>
      <c r="F17" s="145" t="s">
        <v>115</v>
      </c>
      <c r="G17" s="145" t="s">
        <v>219</v>
      </c>
      <c r="H17" s="145" t="s">
        <v>220</v>
      </c>
      <c r="I17" s="80">
        <v>13748.4</v>
      </c>
      <c r="J17" s="80">
        <v>13748.4</v>
      </c>
      <c r="K17" s="23"/>
      <c r="L17" s="23"/>
      <c r="M17" s="80">
        <v>13748.4</v>
      </c>
      <c r="N17" s="23"/>
      <c r="O17" s="80"/>
      <c r="P17" s="80"/>
      <c r="Q17" s="80"/>
      <c r="R17" s="80"/>
      <c r="S17" s="80"/>
      <c r="T17" s="80"/>
      <c r="U17" s="80"/>
      <c r="V17" s="80"/>
      <c r="W17" s="80"/>
      <c r="X17" s="80"/>
    </row>
    <row r="18" ht="20.25" customHeight="1" spans="1:24">
      <c r="A18" s="145" t="s">
        <v>70</v>
      </c>
      <c r="B18" s="145" t="s">
        <v>70</v>
      </c>
      <c r="C18" s="145" t="s">
        <v>227</v>
      </c>
      <c r="D18" s="145" t="s">
        <v>228</v>
      </c>
      <c r="E18" s="145" t="s">
        <v>112</v>
      </c>
      <c r="F18" s="145" t="s">
        <v>113</v>
      </c>
      <c r="G18" s="145" t="s">
        <v>229</v>
      </c>
      <c r="H18" s="145" t="s">
        <v>230</v>
      </c>
      <c r="I18" s="80">
        <v>330413.13</v>
      </c>
      <c r="J18" s="80">
        <v>330413.13</v>
      </c>
      <c r="K18" s="23"/>
      <c r="L18" s="23"/>
      <c r="M18" s="80">
        <v>330413.13</v>
      </c>
      <c r="N18" s="23"/>
      <c r="O18" s="80"/>
      <c r="P18" s="80"/>
      <c r="Q18" s="80"/>
      <c r="R18" s="80"/>
      <c r="S18" s="80"/>
      <c r="T18" s="80"/>
      <c r="U18" s="80"/>
      <c r="V18" s="80"/>
      <c r="W18" s="80"/>
      <c r="X18" s="80"/>
    </row>
    <row r="19" ht="20.25" customHeight="1" spans="1:24">
      <c r="A19" s="145" t="s">
        <v>70</v>
      </c>
      <c r="B19" s="145" t="s">
        <v>70</v>
      </c>
      <c r="C19" s="145" t="s">
        <v>231</v>
      </c>
      <c r="D19" s="145" t="s">
        <v>232</v>
      </c>
      <c r="E19" s="145" t="s">
        <v>102</v>
      </c>
      <c r="F19" s="145" t="s">
        <v>103</v>
      </c>
      <c r="G19" s="145" t="s">
        <v>233</v>
      </c>
      <c r="H19" s="145" t="s">
        <v>234</v>
      </c>
      <c r="I19" s="80">
        <v>151200</v>
      </c>
      <c r="J19" s="80">
        <v>151200</v>
      </c>
      <c r="K19" s="23"/>
      <c r="L19" s="23"/>
      <c r="M19" s="80">
        <v>151200</v>
      </c>
      <c r="N19" s="23"/>
      <c r="O19" s="80"/>
      <c r="P19" s="80"/>
      <c r="Q19" s="80"/>
      <c r="R19" s="80"/>
      <c r="S19" s="80"/>
      <c r="T19" s="80"/>
      <c r="U19" s="80"/>
      <c r="V19" s="80"/>
      <c r="W19" s="80"/>
      <c r="X19" s="80"/>
    </row>
    <row r="20" ht="20.25" customHeight="1" spans="1:24">
      <c r="A20" s="145" t="s">
        <v>70</v>
      </c>
      <c r="B20" s="145" t="s">
        <v>70</v>
      </c>
      <c r="C20" s="145" t="s">
        <v>235</v>
      </c>
      <c r="D20" s="145" t="s">
        <v>236</v>
      </c>
      <c r="E20" s="145" t="s">
        <v>102</v>
      </c>
      <c r="F20" s="145" t="s">
        <v>103</v>
      </c>
      <c r="G20" s="145" t="s">
        <v>237</v>
      </c>
      <c r="H20" s="145" t="s">
        <v>238</v>
      </c>
      <c r="I20" s="80">
        <v>74150</v>
      </c>
      <c r="J20" s="80">
        <v>74150</v>
      </c>
      <c r="K20" s="23"/>
      <c r="L20" s="23"/>
      <c r="M20" s="80">
        <v>74150</v>
      </c>
      <c r="N20" s="23"/>
      <c r="O20" s="80"/>
      <c r="P20" s="80"/>
      <c r="Q20" s="80"/>
      <c r="R20" s="80"/>
      <c r="S20" s="80"/>
      <c r="T20" s="80"/>
      <c r="U20" s="80"/>
      <c r="V20" s="80"/>
      <c r="W20" s="80"/>
      <c r="X20" s="80"/>
    </row>
    <row r="21" ht="20.25" customHeight="1" spans="1:24">
      <c r="A21" s="145" t="s">
        <v>70</v>
      </c>
      <c r="B21" s="145" t="s">
        <v>70</v>
      </c>
      <c r="C21" s="145" t="s">
        <v>239</v>
      </c>
      <c r="D21" s="145" t="s">
        <v>240</v>
      </c>
      <c r="E21" s="145" t="s">
        <v>102</v>
      </c>
      <c r="F21" s="145" t="s">
        <v>103</v>
      </c>
      <c r="G21" s="145" t="s">
        <v>233</v>
      </c>
      <c r="H21" s="145" t="s">
        <v>234</v>
      </c>
      <c r="I21" s="80">
        <v>322320</v>
      </c>
      <c r="J21" s="80">
        <v>322320</v>
      </c>
      <c r="K21" s="23"/>
      <c r="L21" s="23"/>
      <c r="M21" s="80">
        <v>322320</v>
      </c>
      <c r="N21" s="23"/>
      <c r="O21" s="80"/>
      <c r="P21" s="80"/>
      <c r="Q21" s="80"/>
      <c r="R21" s="80"/>
      <c r="S21" s="80"/>
      <c r="T21" s="80"/>
      <c r="U21" s="80"/>
      <c r="V21" s="80"/>
      <c r="W21" s="80"/>
      <c r="X21" s="80"/>
    </row>
    <row r="22" ht="20.25" customHeight="1" spans="1:24">
      <c r="A22" s="145" t="s">
        <v>70</v>
      </c>
      <c r="B22" s="145" t="s">
        <v>70</v>
      </c>
      <c r="C22" s="145" t="s">
        <v>239</v>
      </c>
      <c r="D22" s="145" t="s">
        <v>240</v>
      </c>
      <c r="E22" s="145" t="s">
        <v>102</v>
      </c>
      <c r="F22" s="145" t="s">
        <v>103</v>
      </c>
      <c r="G22" s="145" t="s">
        <v>233</v>
      </c>
      <c r="H22" s="145" t="s">
        <v>234</v>
      </c>
      <c r="I22" s="80">
        <v>170700</v>
      </c>
      <c r="J22" s="80">
        <v>170700</v>
      </c>
      <c r="K22" s="23"/>
      <c r="L22" s="23"/>
      <c r="M22" s="80">
        <v>170700</v>
      </c>
      <c r="N22" s="23"/>
      <c r="O22" s="80"/>
      <c r="P22" s="80"/>
      <c r="Q22" s="80"/>
      <c r="R22" s="80"/>
      <c r="S22" s="80"/>
      <c r="T22" s="80"/>
      <c r="U22" s="80"/>
      <c r="V22" s="80"/>
      <c r="W22" s="80"/>
      <c r="X22" s="80"/>
    </row>
    <row r="23" ht="20.25" customHeight="1" spans="1:24">
      <c r="A23" s="145" t="s">
        <v>70</v>
      </c>
      <c r="B23" s="145" t="s">
        <v>70</v>
      </c>
      <c r="C23" s="145" t="s">
        <v>241</v>
      </c>
      <c r="D23" s="145" t="s">
        <v>242</v>
      </c>
      <c r="E23" s="145" t="s">
        <v>125</v>
      </c>
      <c r="F23" s="145" t="s">
        <v>126</v>
      </c>
      <c r="G23" s="145" t="s">
        <v>219</v>
      </c>
      <c r="H23" s="145" t="s">
        <v>220</v>
      </c>
      <c r="I23" s="80">
        <v>4130.16</v>
      </c>
      <c r="J23" s="80">
        <v>4130.16</v>
      </c>
      <c r="K23" s="23"/>
      <c r="L23" s="23"/>
      <c r="M23" s="80">
        <v>4130.16</v>
      </c>
      <c r="N23" s="23"/>
      <c r="O23" s="80"/>
      <c r="P23" s="80"/>
      <c r="Q23" s="80"/>
      <c r="R23" s="80"/>
      <c r="S23" s="80"/>
      <c r="T23" s="80"/>
      <c r="U23" s="80"/>
      <c r="V23" s="80"/>
      <c r="W23" s="80"/>
      <c r="X23" s="80"/>
    </row>
    <row r="24" ht="20.25" customHeight="1" spans="1:24">
      <c r="A24" s="145" t="s">
        <v>70</v>
      </c>
      <c r="B24" s="145" t="s">
        <v>70</v>
      </c>
      <c r="C24" s="145" t="s">
        <v>243</v>
      </c>
      <c r="D24" s="145" t="s">
        <v>244</v>
      </c>
      <c r="E24" s="145" t="s">
        <v>121</v>
      </c>
      <c r="F24" s="145" t="s">
        <v>122</v>
      </c>
      <c r="G24" s="145" t="s">
        <v>245</v>
      </c>
      <c r="H24" s="145" t="s">
        <v>246</v>
      </c>
      <c r="I24" s="80">
        <v>149282.8</v>
      </c>
      <c r="J24" s="80">
        <v>149282.8</v>
      </c>
      <c r="K24" s="23"/>
      <c r="L24" s="23"/>
      <c r="M24" s="80">
        <v>149282.8</v>
      </c>
      <c r="N24" s="23"/>
      <c r="O24" s="80"/>
      <c r="P24" s="80"/>
      <c r="Q24" s="80"/>
      <c r="R24" s="80"/>
      <c r="S24" s="80"/>
      <c r="T24" s="80"/>
      <c r="U24" s="80"/>
      <c r="V24" s="80"/>
      <c r="W24" s="80"/>
      <c r="X24" s="80"/>
    </row>
    <row r="25" ht="20.25" customHeight="1" spans="1:24">
      <c r="A25" s="145" t="s">
        <v>70</v>
      </c>
      <c r="B25" s="145" t="s">
        <v>70</v>
      </c>
      <c r="C25" s="145" t="s">
        <v>243</v>
      </c>
      <c r="D25" s="145" t="s">
        <v>244</v>
      </c>
      <c r="E25" s="145" t="s">
        <v>121</v>
      </c>
      <c r="F25" s="145" t="s">
        <v>122</v>
      </c>
      <c r="G25" s="145" t="s">
        <v>245</v>
      </c>
      <c r="H25" s="145" t="s">
        <v>246</v>
      </c>
      <c r="I25" s="80">
        <v>17224.94</v>
      </c>
      <c r="J25" s="80">
        <v>17224.94</v>
      </c>
      <c r="K25" s="23"/>
      <c r="L25" s="23"/>
      <c r="M25" s="80">
        <v>17224.94</v>
      </c>
      <c r="N25" s="23"/>
      <c r="O25" s="80"/>
      <c r="P25" s="80"/>
      <c r="Q25" s="80"/>
      <c r="R25" s="80"/>
      <c r="S25" s="80"/>
      <c r="T25" s="80"/>
      <c r="U25" s="80"/>
      <c r="V25" s="80"/>
      <c r="W25" s="80"/>
      <c r="X25" s="80"/>
    </row>
    <row r="26" ht="20.25" customHeight="1" spans="1:24">
      <c r="A26" s="145" t="s">
        <v>70</v>
      </c>
      <c r="B26" s="145" t="s">
        <v>70</v>
      </c>
      <c r="C26" s="145" t="s">
        <v>243</v>
      </c>
      <c r="D26" s="145" t="s">
        <v>244</v>
      </c>
      <c r="E26" s="145" t="s">
        <v>121</v>
      </c>
      <c r="F26" s="145" t="s">
        <v>122</v>
      </c>
      <c r="G26" s="145" t="s">
        <v>245</v>
      </c>
      <c r="H26" s="145" t="s">
        <v>246</v>
      </c>
      <c r="I26" s="80">
        <v>3827.76</v>
      </c>
      <c r="J26" s="80">
        <v>3827.76</v>
      </c>
      <c r="K26" s="23"/>
      <c r="L26" s="23"/>
      <c r="M26" s="80">
        <v>3827.76</v>
      </c>
      <c r="N26" s="23"/>
      <c r="O26" s="80"/>
      <c r="P26" s="80"/>
      <c r="Q26" s="80"/>
      <c r="R26" s="80"/>
      <c r="S26" s="80"/>
      <c r="T26" s="80"/>
      <c r="U26" s="80"/>
      <c r="V26" s="80"/>
      <c r="W26" s="80"/>
      <c r="X26" s="80"/>
    </row>
    <row r="27" ht="20.25" customHeight="1" spans="1:24">
      <c r="A27" s="145" t="s">
        <v>70</v>
      </c>
      <c r="B27" s="145" t="s">
        <v>70</v>
      </c>
      <c r="C27" s="145" t="s">
        <v>243</v>
      </c>
      <c r="D27" s="145" t="s">
        <v>244</v>
      </c>
      <c r="E27" s="145" t="s">
        <v>123</v>
      </c>
      <c r="F27" s="145" t="s">
        <v>124</v>
      </c>
      <c r="G27" s="145" t="s">
        <v>217</v>
      </c>
      <c r="H27" s="145" t="s">
        <v>218</v>
      </c>
      <c r="I27" s="80">
        <v>95694.1</v>
      </c>
      <c r="J27" s="80">
        <v>95694.1</v>
      </c>
      <c r="K27" s="23"/>
      <c r="L27" s="23"/>
      <c r="M27" s="80">
        <v>95694.1</v>
      </c>
      <c r="N27" s="23"/>
      <c r="O27" s="80"/>
      <c r="P27" s="80"/>
      <c r="Q27" s="80"/>
      <c r="R27" s="80"/>
      <c r="S27" s="80"/>
      <c r="T27" s="80"/>
      <c r="U27" s="80"/>
      <c r="V27" s="80"/>
      <c r="W27" s="80"/>
      <c r="X27" s="80"/>
    </row>
    <row r="28" ht="20.25" customHeight="1" spans="1:24">
      <c r="A28" s="145" t="s">
        <v>70</v>
      </c>
      <c r="B28" s="145" t="s">
        <v>70</v>
      </c>
      <c r="C28" s="145" t="s">
        <v>243</v>
      </c>
      <c r="D28" s="145" t="s">
        <v>244</v>
      </c>
      <c r="E28" s="145" t="s">
        <v>125</v>
      </c>
      <c r="F28" s="145" t="s">
        <v>126</v>
      </c>
      <c r="G28" s="145" t="s">
        <v>219</v>
      </c>
      <c r="H28" s="145" t="s">
        <v>220</v>
      </c>
      <c r="I28" s="80">
        <v>9630</v>
      </c>
      <c r="J28" s="80">
        <v>9630</v>
      </c>
      <c r="K28" s="23"/>
      <c r="L28" s="23"/>
      <c r="M28" s="80">
        <v>9630</v>
      </c>
      <c r="N28" s="23"/>
      <c r="O28" s="80"/>
      <c r="P28" s="80"/>
      <c r="Q28" s="80"/>
      <c r="R28" s="80"/>
      <c r="S28" s="80"/>
      <c r="T28" s="80"/>
      <c r="U28" s="80"/>
      <c r="V28" s="80"/>
      <c r="W28" s="80"/>
      <c r="X28" s="80"/>
    </row>
    <row r="29" ht="17.25" customHeight="1" spans="1:24">
      <c r="A29" s="32" t="s">
        <v>171</v>
      </c>
      <c r="B29" s="33"/>
      <c r="C29" s="146"/>
      <c r="D29" s="146"/>
      <c r="E29" s="146"/>
      <c r="F29" s="146"/>
      <c r="G29" s="146"/>
      <c r="H29" s="147"/>
      <c r="I29" s="80">
        <v>3102319.13</v>
      </c>
      <c r="J29" s="80">
        <v>3102319.13</v>
      </c>
      <c r="K29" s="80"/>
      <c r="L29" s="80"/>
      <c r="M29" s="80">
        <v>3102319.13</v>
      </c>
      <c r="N29" s="80"/>
      <c r="O29" s="80"/>
      <c r="P29" s="80"/>
      <c r="Q29" s="80"/>
      <c r="R29" s="80"/>
      <c r="S29" s="80"/>
      <c r="T29" s="80"/>
      <c r="U29" s="80"/>
      <c r="V29" s="80"/>
      <c r="W29" s="80"/>
      <c r="X29" s="80"/>
    </row>
  </sheetData>
  <mergeCells count="31">
    <mergeCell ref="A2:X2"/>
    <mergeCell ref="A3:H3"/>
    <mergeCell ref="I4:X4"/>
    <mergeCell ref="J5:N5"/>
    <mergeCell ref="O5:Q5"/>
    <mergeCell ref="S5:X5"/>
    <mergeCell ref="A29:H2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1"/>
  <sheetViews>
    <sheetView showZeros="0" tabSelected="1" topLeftCell="C1" workbookViewId="0">
      <selection activeCell="C18" sqref="C18"/>
    </sheetView>
  </sheetViews>
  <sheetFormatPr defaultColWidth="9.14166666666667" defaultRowHeight="14.25" customHeight="1"/>
  <cols>
    <col min="1" max="1" width="10.275" customWidth="1"/>
    <col min="2" max="2" width="13.425" customWidth="1"/>
    <col min="3" max="3" width="32.85" customWidth="1"/>
    <col min="4" max="4" width="23.85" customWidth="1"/>
    <col min="5" max="5" width="11.1416666666667" customWidth="1"/>
    <col min="6" max="6" width="17.7166666666667" customWidth="1"/>
    <col min="7" max="7" width="9.85" customWidth="1"/>
    <col min="8" max="8" width="17.7166666666667" customWidth="1"/>
    <col min="9" max="13" width="20" customWidth="1"/>
    <col min="14" max="14" width="12.275" customWidth="1"/>
    <col min="15" max="15" width="12.7166666666667" customWidth="1"/>
    <col min="16" max="16" width="11.1416666666667" customWidth="1"/>
    <col min="17" max="21" width="19.85" customWidth="1"/>
    <col min="22" max="22" width="20" customWidth="1"/>
    <col min="23" max="23" width="19.85" customWidth="1"/>
  </cols>
  <sheetData>
    <row r="1" ht="13.5" customHeight="1" spans="2:23">
      <c r="B1" s="135"/>
      <c r="E1" s="1"/>
      <c r="F1" s="1"/>
      <c r="G1" s="1"/>
      <c r="H1" s="1"/>
      <c r="U1" s="135"/>
      <c r="W1" s="140" t="s">
        <v>247</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"单位名称："&amp;"禄劝彝族苗族自治县机关事务管理中心"</f>
        <v>单位名称：禄劝彝族苗族自治县机关事务管理中心</v>
      </c>
      <c r="B3" s="5"/>
      <c r="C3" s="5"/>
      <c r="D3" s="5"/>
      <c r="E3" s="5"/>
      <c r="F3" s="5"/>
      <c r="G3" s="5"/>
      <c r="H3" s="5"/>
      <c r="I3" s="6"/>
      <c r="J3" s="6"/>
      <c r="K3" s="6"/>
      <c r="L3" s="6"/>
      <c r="M3" s="6"/>
      <c r="N3" s="6"/>
      <c r="O3" s="6"/>
      <c r="P3" s="6"/>
      <c r="Q3" s="6"/>
      <c r="U3" s="135"/>
      <c r="W3" s="117" t="s">
        <v>1</v>
      </c>
    </row>
    <row r="4" ht="21.75" customHeight="1" spans="1:23">
      <c r="A4" s="8" t="s">
        <v>248</v>
      </c>
      <c r="B4" s="9" t="s">
        <v>182</v>
      </c>
      <c r="C4" s="8" t="s">
        <v>183</v>
      </c>
      <c r="D4" s="8" t="s">
        <v>249</v>
      </c>
      <c r="E4" s="9" t="s">
        <v>184</v>
      </c>
      <c r="F4" s="9" t="s">
        <v>185</v>
      </c>
      <c r="G4" s="9" t="s">
        <v>250</v>
      </c>
      <c r="H4" s="9" t="s">
        <v>251</v>
      </c>
      <c r="I4" s="27" t="s">
        <v>55</v>
      </c>
      <c r="J4" s="10" t="s">
        <v>252</v>
      </c>
      <c r="K4" s="11"/>
      <c r="L4" s="11"/>
      <c r="M4" s="12"/>
      <c r="N4" s="10" t="s">
        <v>190</v>
      </c>
      <c r="O4" s="11"/>
      <c r="P4" s="12"/>
      <c r="Q4" s="9" t="s">
        <v>61</v>
      </c>
      <c r="R4" s="10" t="s">
        <v>62</v>
      </c>
      <c r="S4" s="11"/>
      <c r="T4" s="11"/>
      <c r="U4" s="11"/>
      <c r="V4" s="11"/>
      <c r="W4" s="12"/>
    </row>
    <row r="5" ht="21.75" customHeight="1" spans="1:23">
      <c r="A5" s="13"/>
      <c r="B5" s="28"/>
      <c r="C5" s="13"/>
      <c r="D5" s="13"/>
      <c r="E5" s="14"/>
      <c r="F5" s="14"/>
      <c r="G5" s="14"/>
      <c r="H5" s="14"/>
      <c r="I5" s="28"/>
      <c r="J5" s="136" t="s">
        <v>58</v>
      </c>
      <c r="K5" s="137"/>
      <c r="L5" s="9" t="s">
        <v>59</v>
      </c>
      <c r="M5" s="9" t="s">
        <v>60</v>
      </c>
      <c r="N5" s="9" t="s">
        <v>58</v>
      </c>
      <c r="O5" s="9" t="s">
        <v>59</v>
      </c>
      <c r="P5" s="9" t="s">
        <v>60</v>
      </c>
      <c r="Q5" s="14"/>
      <c r="R5" s="9" t="s">
        <v>57</v>
      </c>
      <c r="S5" s="9" t="s">
        <v>64</v>
      </c>
      <c r="T5" s="9" t="s">
        <v>196</v>
      </c>
      <c r="U5" s="9" t="s">
        <v>66</v>
      </c>
      <c r="V5" s="9" t="s">
        <v>67</v>
      </c>
      <c r="W5" s="9" t="s">
        <v>68</v>
      </c>
    </row>
    <row r="6" ht="21" customHeight="1" spans="1:23">
      <c r="A6" s="28"/>
      <c r="B6" s="28"/>
      <c r="C6" s="28"/>
      <c r="D6" s="28"/>
      <c r="E6" s="28"/>
      <c r="F6" s="28"/>
      <c r="G6" s="28"/>
      <c r="H6" s="28"/>
      <c r="I6" s="28"/>
      <c r="J6" s="138" t="s">
        <v>57</v>
      </c>
      <c r="K6" s="139"/>
      <c r="L6" s="28"/>
      <c r="M6" s="28"/>
      <c r="N6" s="28"/>
      <c r="O6" s="28"/>
      <c r="P6" s="28"/>
      <c r="Q6" s="28"/>
      <c r="R6" s="28"/>
      <c r="S6" s="28"/>
      <c r="T6" s="28"/>
      <c r="U6" s="28"/>
      <c r="V6" s="28"/>
      <c r="W6" s="28"/>
    </row>
    <row r="7" ht="39.75" customHeight="1" spans="1:23">
      <c r="A7" s="16"/>
      <c r="B7" s="18"/>
      <c r="C7" s="16"/>
      <c r="D7" s="16"/>
      <c r="E7" s="17"/>
      <c r="F7" s="17"/>
      <c r="G7" s="17"/>
      <c r="H7" s="17"/>
      <c r="I7" s="18"/>
      <c r="J7" s="67" t="s">
        <v>57</v>
      </c>
      <c r="K7" s="67" t="s">
        <v>253</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6">
        <v>12</v>
      </c>
      <c r="M8" s="36">
        <v>13</v>
      </c>
      <c r="N8" s="36">
        <v>14</v>
      </c>
      <c r="O8" s="36">
        <v>15</v>
      </c>
      <c r="P8" s="36">
        <v>16</v>
      </c>
      <c r="Q8" s="36">
        <v>17</v>
      </c>
      <c r="R8" s="36">
        <v>18</v>
      </c>
      <c r="S8" s="36">
        <v>19</v>
      </c>
      <c r="T8" s="36">
        <v>20</v>
      </c>
      <c r="U8" s="19">
        <v>21</v>
      </c>
      <c r="V8" s="36">
        <v>22</v>
      </c>
      <c r="W8" s="19">
        <v>23</v>
      </c>
    </row>
    <row r="9" ht="21.75" customHeight="1" spans="1:23">
      <c r="A9" s="70" t="s">
        <v>254</v>
      </c>
      <c r="B9" s="70" t="s">
        <v>255</v>
      </c>
      <c r="C9" s="70" t="s">
        <v>256</v>
      </c>
      <c r="D9" s="70" t="s">
        <v>70</v>
      </c>
      <c r="E9" s="70" t="s">
        <v>102</v>
      </c>
      <c r="F9" s="70" t="s">
        <v>103</v>
      </c>
      <c r="G9" s="70" t="s">
        <v>209</v>
      </c>
      <c r="H9" s="70" t="s">
        <v>210</v>
      </c>
      <c r="I9" s="80">
        <v>1000000</v>
      </c>
      <c r="J9" s="80">
        <v>1000000</v>
      </c>
      <c r="K9" s="80">
        <v>1000000</v>
      </c>
      <c r="L9" s="80"/>
      <c r="M9" s="80"/>
      <c r="N9" s="80"/>
      <c r="O9" s="80"/>
      <c r="P9" s="80"/>
      <c r="Q9" s="80"/>
      <c r="R9" s="80"/>
      <c r="S9" s="80"/>
      <c r="T9" s="80"/>
      <c r="U9" s="80"/>
      <c r="V9" s="80"/>
      <c r="W9" s="80"/>
    </row>
    <row r="10" ht="21.75" customHeight="1" spans="1:23">
      <c r="A10" s="70" t="s">
        <v>254</v>
      </c>
      <c r="B10" s="70" t="s">
        <v>257</v>
      </c>
      <c r="C10" s="70" t="s">
        <v>258</v>
      </c>
      <c r="D10" s="70" t="s">
        <v>70</v>
      </c>
      <c r="E10" s="70" t="s">
        <v>102</v>
      </c>
      <c r="F10" s="70" t="s">
        <v>103</v>
      </c>
      <c r="G10" s="70" t="s">
        <v>213</v>
      </c>
      <c r="H10" s="70" t="s">
        <v>214</v>
      </c>
      <c r="I10" s="80">
        <v>1150000</v>
      </c>
      <c r="J10" s="80">
        <v>1150000</v>
      </c>
      <c r="K10" s="80">
        <v>1150000</v>
      </c>
      <c r="L10" s="80"/>
      <c r="M10" s="80"/>
      <c r="N10" s="80"/>
      <c r="O10" s="80"/>
      <c r="P10" s="80"/>
      <c r="Q10" s="80"/>
      <c r="R10" s="80"/>
      <c r="S10" s="80"/>
      <c r="T10" s="80"/>
      <c r="U10" s="80"/>
      <c r="V10" s="80"/>
      <c r="W10" s="80"/>
    </row>
    <row r="11" ht="21.75" customHeight="1" spans="1:23">
      <c r="A11" s="70" t="s">
        <v>254</v>
      </c>
      <c r="B11" s="70" t="s">
        <v>259</v>
      </c>
      <c r="C11" s="70" t="s">
        <v>260</v>
      </c>
      <c r="D11" s="70" t="s">
        <v>70</v>
      </c>
      <c r="E11" s="70" t="s">
        <v>102</v>
      </c>
      <c r="F11" s="70" t="s">
        <v>103</v>
      </c>
      <c r="G11" s="70" t="s">
        <v>213</v>
      </c>
      <c r="H11" s="70" t="s">
        <v>214</v>
      </c>
      <c r="I11" s="80">
        <v>200000</v>
      </c>
      <c r="J11" s="80">
        <v>200000</v>
      </c>
      <c r="K11" s="80">
        <v>200000</v>
      </c>
      <c r="L11" s="80"/>
      <c r="M11" s="80"/>
      <c r="N11" s="80"/>
      <c r="O11" s="80"/>
      <c r="P11" s="80"/>
      <c r="Q11" s="80"/>
      <c r="R11" s="80"/>
      <c r="S11" s="80"/>
      <c r="T11" s="80"/>
      <c r="U11" s="80"/>
      <c r="V11" s="80"/>
      <c r="W11" s="80"/>
    </row>
    <row r="12" ht="21.75" customHeight="1" spans="1:23">
      <c r="A12" s="70" t="s">
        <v>254</v>
      </c>
      <c r="B12" s="70" t="s">
        <v>261</v>
      </c>
      <c r="C12" s="70" t="s">
        <v>262</v>
      </c>
      <c r="D12" s="70" t="s">
        <v>70</v>
      </c>
      <c r="E12" s="70" t="s">
        <v>102</v>
      </c>
      <c r="F12" s="70" t="s">
        <v>103</v>
      </c>
      <c r="G12" s="70" t="s">
        <v>263</v>
      </c>
      <c r="H12" s="70" t="s">
        <v>176</v>
      </c>
      <c r="I12" s="80">
        <v>400000</v>
      </c>
      <c r="J12" s="80">
        <v>400000</v>
      </c>
      <c r="K12" s="80">
        <v>400000</v>
      </c>
      <c r="L12" s="80"/>
      <c r="M12" s="80"/>
      <c r="N12" s="80"/>
      <c r="O12" s="80"/>
      <c r="P12" s="80"/>
      <c r="Q12" s="80"/>
      <c r="R12" s="80"/>
      <c r="S12" s="80"/>
      <c r="T12" s="80"/>
      <c r="U12" s="80"/>
      <c r="V12" s="80"/>
      <c r="W12" s="80"/>
    </row>
    <row r="13" ht="21.75" customHeight="1" spans="1:23">
      <c r="A13" s="70" t="s">
        <v>254</v>
      </c>
      <c r="B13" s="70" t="s">
        <v>264</v>
      </c>
      <c r="C13" s="70" t="s">
        <v>265</v>
      </c>
      <c r="D13" s="70" t="s">
        <v>70</v>
      </c>
      <c r="E13" s="70" t="s">
        <v>102</v>
      </c>
      <c r="F13" s="70" t="s">
        <v>103</v>
      </c>
      <c r="G13" s="70" t="s">
        <v>266</v>
      </c>
      <c r="H13" s="70" t="s">
        <v>267</v>
      </c>
      <c r="I13" s="80">
        <v>3870000</v>
      </c>
      <c r="J13" s="80">
        <v>3870000</v>
      </c>
      <c r="K13" s="80">
        <v>3870000</v>
      </c>
      <c r="L13" s="80"/>
      <c r="M13" s="80"/>
      <c r="N13" s="80"/>
      <c r="O13" s="80"/>
      <c r="P13" s="80"/>
      <c r="Q13" s="80"/>
      <c r="R13" s="80"/>
      <c r="S13" s="80"/>
      <c r="T13" s="80"/>
      <c r="U13" s="80"/>
      <c r="V13" s="80"/>
      <c r="W13" s="80"/>
    </row>
    <row r="14" ht="21.75" customHeight="1" spans="1:23">
      <c r="A14" s="70" t="s">
        <v>254</v>
      </c>
      <c r="B14" s="70" t="s">
        <v>268</v>
      </c>
      <c r="C14" s="70" t="s">
        <v>269</v>
      </c>
      <c r="D14" s="70" t="s">
        <v>70</v>
      </c>
      <c r="E14" s="70" t="s">
        <v>102</v>
      </c>
      <c r="F14" s="70" t="s">
        <v>103</v>
      </c>
      <c r="G14" s="70" t="s">
        <v>270</v>
      </c>
      <c r="H14" s="70" t="s">
        <v>271</v>
      </c>
      <c r="I14" s="80">
        <v>1080000</v>
      </c>
      <c r="J14" s="80">
        <v>1080000</v>
      </c>
      <c r="K14" s="80">
        <v>1080000</v>
      </c>
      <c r="L14" s="80"/>
      <c r="M14" s="80"/>
      <c r="N14" s="80"/>
      <c r="O14" s="80"/>
      <c r="P14" s="80"/>
      <c r="Q14" s="80"/>
      <c r="R14" s="80"/>
      <c r="S14" s="80"/>
      <c r="T14" s="80"/>
      <c r="U14" s="80"/>
      <c r="V14" s="80"/>
      <c r="W14" s="80"/>
    </row>
    <row r="15" ht="21.75" customHeight="1" spans="1:23">
      <c r="A15" s="70" t="s">
        <v>254</v>
      </c>
      <c r="B15" s="70" t="s">
        <v>272</v>
      </c>
      <c r="C15" s="70" t="s">
        <v>273</v>
      </c>
      <c r="D15" s="70" t="s">
        <v>70</v>
      </c>
      <c r="E15" s="70" t="s">
        <v>102</v>
      </c>
      <c r="F15" s="70" t="s">
        <v>103</v>
      </c>
      <c r="G15" s="70" t="s">
        <v>270</v>
      </c>
      <c r="H15" s="70" t="s">
        <v>271</v>
      </c>
      <c r="I15" s="80">
        <v>200000</v>
      </c>
      <c r="J15" s="80">
        <v>200000</v>
      </c>
      <c r="K15" s="80">
        <v>200000</v>
      </c>
      <c r="L15" s="80"/>
      <c r="M15" s="80"/>
      <c r="N15" s="80"/>
      <c r="O15" s="80"/>
      <c r="P15" s="80"/>
      <c r="Q15" s="80"/>
      <c r="R15" s="80"/>
      <c r="S15" s="80"/>
      <c r="T15" s="80"/>
      <c r="U15" s="80"/>
      <c r="V15" s="80"/>
      <c r="W15" s="80"/>
    </row>
    <row r="16" ht="21.75" customHeight="1" spans="1:23">
      <c r="A16" s="70" t="s">
        <v>254</v>
      </c>
      <c r="B16" s="70" t="s">
        <v>274</v>
      </c>
      <c r="C16" s="70" t="s">
        <v>275</v>
      </c>
      <c r="D16" s="70" t="s">
        <v>70</v>
      </c>
      <c r="E16" s="70" t="s">
        <v>106</v>
      </c>
      <c r="F16" s="70" t="s">
        <v>107</v>
      </c>
      <c r="G16" s="70" t="s">
        <v>270</v>
      </c>
      <c r="H16" s="70" t="s">
        <v>271</v>
      </c>
      <c r="I16" s="80">
        <v>50000</v>
      </c>
      <c r="J16" s="80"/>
      <c r="K16" s="80"/>
      <c r="L16" s="80"/>
      <c r="M16" s="80"/>
      <c r="N16" s="80">
        <v>50000</v>
      </c>
      <c r="O16" s="80"/>
      <c r="P16" s="80"/>
      <c r="Q16" s="80"/>
      <c r="R16" s="80"/>
      <c r="S16" s="80"/>
      <c r="T16" s="80"/>
      <c r="U16" s="80"/>
      <c r="V16" s="80"/>
      <c r="W16" s="80"/>
    </row>
    <row r="17" ht="21.75" customHeight="1" spans="1:23">
      <c r="A17" s="70" t="s">
        <v>254</v>
      </c>
      <c r="B17" s="70" t="s">
        <v>276</v>
      </c>
      <c r="C17" s="70" t="s">
        <v>277</v>
      </c>
      <c r="D17" s="70" t="s">
        <v>70</v>
      </c>
      <c r="E17" s="70" t="s">
        <v>102</v>
      </c>
      <c r="F17" s="70" t="s">
        <v>103</v>
      </c>
      <c r="G17" s="70" t="s">
        <v>270</v>
      </c>
      <c r="H17" s="70" t="s">
        <v>271</v>
      </c>
      <c r="I17" s="80">
        <v>500000</v>
      </c>
      <c r="J17" s="80">
        <v>500000</v>
      </c>
      <c r="K17" s="80">
        <v>500000</v>
      </c>
      <c r="L17" s="80"/>
      <c r="M17" s="80"/>
      <c r="N17" s="80"/>
      <c r="O17" s="80"/>
      <c r="P17" s="80"/>
      <c r="Q17" s="80"/>
      <c r="R17" s="80"/>
      <c r="S17" s="80"/>
      <c r="T17" s="80"/>
      <c r="U17" s="80"/>
      <c r="V17" s="80"/>
      <c r="W17" s="80"/>
    </row>
    <row r="18" ht="21.75" customHeight="1" spans="1:23">
      <c r="A18" s="70" t="s">
        <v>254</v>
      </c>
      <c r="B18" s="70" t="s">
        <v>278</v>
      </c>
      <c r="C18" s="70" t="s">
        <v>279</v>
      </c>
      <c r="D18" s="70" t="s">
        <v>70</v>
      </c>
      <c r="E18" s="70" t="s">
        <v>102</v>
      </c>
      <c r="F18" s="70" t="s">
        <v>103</v>
      </c>
      <c r="G18" s="70" t="s">
        <v>270</v>
      </c>
      <c r="H18" s="70" t="s">
        <v>271</v>
      </c>
      <c r="I18" s="80">
        <v>550000</v>
      </c>
      <c r="J18" s="80">
        <v>550000</v>
      </c>
      <c r="K18" s="80">
        <v>550000</v>
      </c>
      <c r="L18" s="80"/>
      <c r="M18" s="80"/>
      <c r="N18" s="80"/>
      <c r="O18" s="80"/>
      <c r="P18" s="80"/>
      <c r="Q18" s="80"/>
      <c r="R18" s="80"/>
      <c r="S18" s="80"/>
      <c r="T18" s="80"/>
      <c r="U18" s="80"/>
      <c r="V18" s="80"/>
      <c r="W18" s="80"/>
    </row>
    <row r="19" ht="21.75" customHeight="1" spans="1:23">
      <c r="A19" s="70" t="s">
        <v>254</v>
      </c>
      <c r="B19" s="70" t="s">
        <v>280</v>
      </c>
      <c r="C19" s="70" t="s">
        <v>281</v>
      </c>
      <c r="D19" s="70" t="s">
        <v>70</v>
      </c>
      <c r="E19" s="70" t="s">
        <v>102</v>
      </c>
      <c r="F19" s="70" t="s">
        <v>103</v>
      </c>
      <c r="G19" s="70" t="s">
        <v>282</v>
      </c>
      <c r="H19" s="70" t="s">
        <v>283</v>
      </c>
      <c r="I19" s="80">
        <v>150000</v>
      </c>
      <c r="J19" s="80">
        <v>150000</v>
      </c>
      <c r="K19" s="80">
        <v>150000</v>
      </c>
      <c r="L19" s="80"/>
      <c r="M19" s="80"/>
      <c r="N19" s="80"/>
      <c r="O19" s="80"/>
      <c r="P19" s="80"/>
      <c r="Q19" s="80"/>
      <c r="R19" s="80"/>
      <c r="S19" s="80"/>
      <c r="T19" s="80"/>
      <c r="U19" s="80"/>
      <c r="V19" s="80"/>
      <c r="W19" s="80"/>
    </row>
    <row r="20" ht="21.75" customHeight="1" spans="1:23">
      <c r="A20" s="70" t="s">
        <v>284</v>
      </c>
      <c r="B20" s="70" t="s">
        <v>285</v>
      </c>
      <c r="C20" s="70" t="s">
        <v>286</v>
      </c>
      <c r="D20" s="70" t="s">
        <v>70</v>
      </c>
      <c r="E20" s="70" t="s">
        <v>102</v>
      </c>
      <c r="F20" s="70" t="s">
        <v>103</v>
      </c>
      <c r="G20" s="70" t="s">
        <v>209</v>
      </c>
      <c r="H20" s="70" t="s">
        <v>210</v>
      </c>
      <c r="I20" s="80">
        <v>450000</v>
      </c>
      <c r="J20" s="80"/>
      <c r="K20" s="80"/>
      <c r="L20" s="80"/>
      <c r="M20" s="80"/>
      <c r="N20" s="80"/>
      <c r="O20" s="80"/>
      <c r="P20" s="80"/>
      <c r="Q20" s="80"/>
      <c r="R20" s="80">
        <v>450000</v>
      </c>
      <c r="S20" s="80"/>
      <c r="T20" s="80"/>
      <c r="U20" s="80"/>
      <c r="V20" s="80"/>
      <c r="W20" s="80">
        <v>450000</v>
      </c>
    </row>
    <row r="21" ht="18.75" customHeight="1" spans="1:23">
      <c r="A21" s="32" t="s">
        <v>171</v>
      </c>
      <c r="B21" s="33"/>
      <c r="C21" s="33"/>
      <c r="D21" s="33"/>
      <c r="E21" s="33"/>
      <c r="F21" s="33"/>
      <c r="G21" s="33"/>
      <c r="H21" s="34"/>
      <c r="I21" s="80">
        <v>9600000</v>
      </c>
      <c r="J21" s="80">
        <v>9100000</v>
      </c>
      <c r="K21" s="80">
        <v>9100000</v>
      </c>
      <c r="L21" s="80"/>
      <c r="M21" s="80"/>
      <c r="N21" s="80">
        <v>50000</v>
      </c>
      <c r="O21" s="80"/>
      <c r="P21" s="80"/>
      <c r="Q21" s="80"/>
      <c r="R21" s="80">
        <v>450000</v>
      </c>
      <c r="S21" s="80"/>
      <c r="T21" s="80"/>
      <c r="U21" s="80"/>
      <c r="V21" s="80"/>
      <c r="W21" s="80">
        <v>450000</v>
      </c>
    </row>
  </sheetData>
  <mergeCells count="28">
    <mergeCell ref="A2:W2"/>
    <mergeCell ref="A3:H3"/>
    <mergeCell ref="J4:M4"/>
    <mergeCell ref="N4:P4"/>
    <mergeCell ref="R4:W4"/>
    <mergeCell ref="A21:H2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5"/>
  <sheetViews>
    <sheetView showZeros="0" topLeftCell="A2" workbookViewId="0">
      <selection activeCell="C55" sqref="$A55:$XFD55"/>
    </sheetView>
  </sheetViews>
  <sheetFormatPr defaultColWidth="9.14166666666667" defaultRowHeight="12" customHeight="1"/>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36" customWidth="1"/>
  </cols>
  <sheetData>
    <row r="1" ht="18" customHeight="1" spans="10:10">
      <c r="J1" s="2" t="s">
        <v>287</v>
      </c>
    </row>
    <row r="2" ht="39.75" customHeight="1" spans="1:10">
      <c r="A2" s="65" t="str">
        <f>"2026"&amp;"年部门项目支出绩效目标表"</f>
        <v>2026年部门项目支出绩效目标表</v>
      </c>
      <c r="B2" s="3"/>
      <c r="C2" s="3"/>
      <c r="D2" s="3"/>
      <c r="E2" s="3"/>
      <c r="F2" s="66"/>
      <c r="G2" s="3"/>
      <c r="H2" s="66"/>
      <c r="I2" s="66"/>
      <c r="J2" s="3"/>
    </row>
    <row r="3" ht="17.25" customHeight="1" spans="1:1">
      <c r="A3" s="4" t="str">
        <f>"单位名称："&amp;"禄劝彝族苗族自治县机关事务管理中心"</f>
        <v>单位名称：禄劝彝族苗族自治县机关事务管理中心</v>
      </c>
    </row>
    <row r="4" ht="44.25" customHeight="1" spans="1:10">
      <c r="A4" s="67" t="s">
        <v>183</v>
      </c>
      <c r="B4" s="67" t="s">
        <v>288</v>
      </c>
      <c r="C4" s="67" t="s">
        <v>289</v>
      </c>
      <c r="D4" s="67" t="s">
        <v>290</v>
      </c>
      <c r="E4" s="67" t="s">
        <v>291</v>
      </c>
      <c r="F4" s="68" t="s">
        <v>292</v>
      </c>
      <c r="G4" s="67" t="s">
        <v>293</v>
      </c>
      <c r="H4" s="68" t="s">
        <v>294</v>
      </c>
      <c r="I4" s="68" t="s">
        <v>295</v>
      </c>
      <c r="J4" s="67" t="s">
        <v>296</v>
      </c>
    </row>
    <row r="5" ht="18.75" customHeight="1" spans="1:10">
      <c r="A5" s="132">
        <v>1</v>
      </c>
      <c r="B5" s="132">
        <v>2</v>
      </c>
      <c r="C5" s="132">
        <v>3</v>
      </c>
      <c r="D5" s="132">
        <v>4</v>
      </c>
      <c r="E5" s="132">
        <v>5</v>
      </c>
      <c r="F5" s="36">
        <v>6</v>
      </c>
      <c r="G5" s="132">
        <v>7</v>
      </c>
      <c r="H5" s="36">
        <v>8</v>
      </c>
      <c r="I5" s="36">
        <v>9</v>
      </c>
      <c r="J5" s="132">
        <v>10</v>
      </c>
    </row>
    <row r="6" ht="42" customHeight="1" spans="1:10">
      <c r="A6" s="29" t="s">
        <v>70</v>
      </c>
      <c r="B6" s="70"/>
      <c r="C6" s="70"/>
      <c r="D6" s="70"/>
      <c r="E6" s="54"/>
      <c r="F6" s="71"/>
      <c r="G6" s="54"/>
      <c r="H6" s="71"/>
      <c r="I6" s="71"/>
      <c r="J6" s="54"/>
    </row>
    <row r="7" ht="42" customHeight="1" spans="1:10">
      <c r="A7" s="133" t="s">
        <v>70</v>
      </c>
      <c r="B7" s="20"/>
      <c r="C7" s="20"/>
      <c r="D7" s="20"/>
      <c r="E7" s="29"/>
      <c r="F7" s="20"/>
      <c r="G7" s="29"/>
      <c r="H7" s="20"/>
      <c r="I7" s="20"/>
      <c r="J7" s="29"/>
    </row>
    <row r="8" ht="72" customHeight="1" spans="1:10">
      <c r="A8" s="134" t="s">
        <v>281</v>
      </c>
      <c r="B8" s="20" t="s">
        <v>297</v>
      </c>
      <c r="C8" s="20" t="s">
        <v>298</v>
      </c>
      <c r="D8" s="20" t="s">
        <v>299</v>
      </c>
      <c r="E8" s="29" t="s">
        <v>300</v>
      </c>
      <c r="F8" s="20" t="s">
        <v>301</v>
      </c>
      <c r="G8" s="29" t="s">
        <v>97</v>
      </c>
      <c r="H8" s="20" t="s">
        <v>302</v>
      </c>
      <c r="I8" s="20" t="s">
        <v>303</v>
      </c>
      <c r="J8" s="29" t="s">
        <v>297</v>
      </c>
    </row>
    <row r="9" ht="82" customHeight="1" spans="1:10">
      <c r="A9" s="134" t="s">
        <v>281</v>
      </c>
      <c r="B9" s="20" t="s">
        <v>297</v>
      </c>
      <c r="C9" s="20" t="s">
        <v>298</v>
      </c>
      <c r="D9" s="20" t="s">
        <v>304</v>
      </c>
      <c r="E9" s="29" t="s">
        <v>305</v>
      </c>
      <c r="F9" s="20" t="s">
        <v>301</v>
      </c>
      <c r="G9" s="29" t="s">
        <v>97</v>
      </c>
      <c r="H9" s="20" t="s">
        <v>302</v>
      </c>
      <c r="I9" s="20" t="s">
        <v>306</v>
      </c>
      <c r="J9" s="29" t="s">
        <v>297</v>
      </c>
    </row>
    <row r="10" ht="76" customHeight="1" spans="1:10">
      <c r="A10" s="134" t="s">
        <v>281</v>
      </c>
      <c r="B10" s="20" t="s">
        <v>297</v>
      </c>
      <c r="C10" s="20" t="s">
        <v>307</v>
      </c>
      <c r="D10" s="20" t="s">
        <v>308</v>
      </c>
      <c r="E10" s="29" t="s">
        <v>309</v>
      </c>
      <c r="F10" s="20" t="s">
        <v>310</v>
      </c>
      <c r="G10" s="29" t="s">
        <v>311</v>
      </c>
      <c r="H10" s="20" t="s">
        <v>312</v>
      </c>
      <c r="I10" s="20" t="s">
        <v>306</v>
      </c>
      <c r="J10" s="29" t="s">
        <v>297</v>
      </c>
    </row>
    <row r="11" ht="73" customHeight="1" spans="1:10">
      <c r="A11" s="134" t="s">
        <v>281</v>
      </c>
      <c r="B11" s="20" t="s">
        <v>297</v>
      </c>
      <c r="C11" s="20" t="s">
        <v>313</v>
      </c>
      <c r="D11" s="20" t="s">
        <v>314</v>
      </c>
      <c r="E11" s="29" t="s">
        <v>315</v>
      </c>
      <c r="F11" s="20" t="s">
        <v>310</v>
      </c>
      <c r="G11" s="29" t="s">
        <v>311</v>
      </c>
      <c r="H11" s="20" t="s">
        <v>312</v>
      </c>
      <c r="I11" s="20" t="s">
        <v>306</v>
      </c>
      <c r="J11" s="29" t="s">
        <v>297</v>
      </c>
    </row>
    <row r="12" ht="42" customHeight="1" spans="1:10">
      <c r="A12" s="134" t="s">
        <v>258</v>
      </c>
      <c r="B12" s="20" t="s">
        <v>316</v>
      </c>
      <c r="C12" s="20" t="s">
        <v>298</v>
      </c>
      <c r="D12" s="20" t="s">
        <v>299</v>
      </c>
      <c r="E12" s="29" t="s">
        <v>317</v>
      </c>
      <c r="F12" s="20" t="s">
        <v>301</v>
      </c>
      <c r="G12" s="29" t="s">
        <v>318</v>
      </c>
      <c r="H12" s="20" t="s">
        <v>302</v>
      </c>
      <c r="I12" s="20" t="s">
        <v>303</v>
      </c>
      <c r="J12" s="29" t="s">
        <v>319</v>
      </c>
    </row>
    <row r="13" ht="42" customHeight="1" spans="1:10">
      <c r="A13" s="134" t="s">
        <v>258</v>
      </c>
      <c r="B13" s="20" t="s">
        <v>316</v>
      </c>
      <c r="C13" s="20" t="s">
        <v>298</v>
      </c>
      <c r="D13" s="20" t="s">
        <v>320</v>
      </c>
      <c r="E13" s="29" t="s">
        <v>321</v>
      </c>
      <c r="F13" s="20" t="s">
        <v>301</v>
      </c>
      <c r="G13" s="29" t="s">
        <v>322</v>
      </c>
      <c r="H13" s="20" t="s">
        <v>312</v>
      </c>
      <c r="I13" s="20" t="s">
        <v>306</v>
      </c>
      <c r="J13" s="29" t="s">
        <v>323</v>
      </c>
    </row>
    <row r="14" ht="42" customHeight="1" spans="1:10">
      <c r="A14" s="134" t="s">
        <v>258</v>
      </c>
      <c r="B14" s="20" t="s">
        <v>316</v>
      </c>
      <c r="C14" s="20" t="s">
        <v>298</v>
      </c>
      <c r="D14" s="20" t="s">
        <v>304</v>
      </c>
      <c r="E14" s="29" t="s">
        <v>324</v>
      </c>
      <c r="F14" s="20" t="s">
        <v>301</v>
      </c>
      <c r="G14" s="29" t="s">
        <v>83</v>
      </c>
      <c r="H14" s="20" t="s">
        <v>325</v>
      </c>
      <c r="I14" s="20" t="s">
        <v>303</v>
      </c>
      <c r="J14" s="29" t="s">
        <v>326</v>
      </c>
    </row>
    <row r="15" ht="42" customHeight="1" spans="1:10">
      <c r="A15" s="134" t="s">
        <v>258</v>
      </c>
      <c r="B15" s="20" t="s">
        <v>316</v>
      </c>
      <c r="C15" s="20" t="s">
        <v>307</v>
      </c>
      <c r="D15" s="20" t="s">
        <v>308</v>
      </c>
      <c r="E15" s="29" t="s">
        <v>327</v>
      </c>
      <c r="F15" s="20" t="s">
        <v>301</v>
      </c>
      <c r="G15" s="29" t="s">
        <v>322</v>
      </c>
      <c r="H15" s="20" t="s">
        <v>312</v>
      </c>
      <c r="I15" s="20" t="s">
        <v>306</v>
      </c>
      <c r="J15" s="29" t="s">
        <v>328</v>
      </c>
    </row>
    <row r="16" ht="42" customHeight="1" spans="1:10">
      <c r="A16" s="134" t="s">
        <v>258</v>
      </c>
      <c r="B16" s="20" t="s">
        <v>316</v>
      </c>
      <c r="C16" s="20" t="s">
        <v>313</v>
      </c>
      <c r="D16" s="20" t="s">
        <v>314</v>
      </c>
      <c r="E16" s="29" t="s">
        <v>329</v>
      </c>
      <c r="F16" s="20" t="s">
        <v>301</v>
      </c>
      <c r="G16" s="29" t="s">
        <v>322</v>
      </c>
      <c r="H16" s="20" t="s">
        <v>312</v>
      </c>
      <c r="I16" s="20" t="s">
        <v>306</v>
      </c>
      <c r="J16" s="29" t="s">
        <v>330</v>
      </c>
    </row>
    <row r="17" ht="42" customHeight="1" spans="1:10">
      <c r="A17" s="134" t="s">
        <v>262</v>
      </c>
      <c r="B17" s="20" t="s">
        <v>331</v>
      </c>
      <c r="C17" s="20" t="s">
        <v>298</v>
      </c>
      <c r="D17" s="20" t="s">
        <v>299</v>
      </c>
      <c r="E17" s="29" t="s">
        <v>332</v>
      </c>
      <c r="F17" s="20" t="s">
        <v>301</v>
      </c>
      <c r="G17" s="29" t="s">
        <v>322</v>
      </c>
      <c r="H17" s="20" t="s">
        <v>333</v>
      </c>
      <c r="I17" s="20" t="s">
        <v>303</v>
      </c>
      <c r="J17" s="29" t="s">
        <v>334</v>
      </c>
    </row>
    <row r="18" ht="42" customHeight="1" spans="1:10">
      <c r="A18" s="134" t="s">
        <v>262</v>
      </c>
      <c r="B18" s="20" t="s">
        <v>331</v>
      </c>
      <c r="C18" s="20" t="s">
        <v>298</v>
      </c>
      <c r="D18" s="20" t="s">
        <v>320</v>
      </c>
      <c r="E18" s="29" t="s">
        <v>335</v>
      </c>
      <c r="F18" s="20" t="s">
        <v>301</v>
      </c>
      <c r="G18" s="29" t="s">
        <v>322</v>
      </c>
      <c r="H18" s="20" t="s">
        <v>312</v>
      </c>
      <c r="I18" s="20" t="s">
        <v>306</v>
      </c>
      <c r="J18" s="29" t="s">
        <v>334</v>
      </c>
    </row>
    <row r="19" ht="42" customHeight="1" spans="1:10">
      <c r="A19" s="134" t="s">
        <v>262</v>
      </c>
      <c r="B19" s="20" t="s">
        <v>331</v>
      </c>
      <c r="C19" s="20" t="s">
        <v>298</v>
      </c>
      <c r="D19" s="20" t="s">
        <v>304</v>
      </c>
      <c r="E19" s="29" t="s">
        <v>336</v>
      </c>
      <c r="F19" s="20" t="s">
        <v>301</v>
      </c>
      <c r="G19" s="29" t="s">
        <v>83</v>
      </c>
      <c r="H19" s="20" t="s">
        <v>325</v>
      </c>
      <c r="I19" s="20" t="s">
        <v>306</v>
      </c>
      <c r="J19" s="29" t="s">
        <v>326</v>
      </c>
    </row>
    <row r="20" ht="42" customHeight="1" spans="1:10">
      <c r="A20" s="134" t="s">
        <v>262</v>
      </c>
      <c r="B20" s="20" t="s">
        <v>331</v>
      </c>
      <c r="C20" s="20" t="s">
        <v>307</v>
      </c>
      <c r="D20" s="20" t="s">
        <v>308</v>
      </c>
      <c r="E20" s="29" t="s">
        <v>337</v>
      </c>
      <c r="F20" s="20" t="s">
        <v>310</v>
      </c>
      <c r="G20" s="29" t="s">
        <v>311</v>
      </c>
      <c r="H20" s="20" t="s">
        <v>312</v>
      </c>
      <c r="I20" s="20" t="s">
        <v>306</v>
      </c>
      <c r="J20" s="29" t="s">
        <v>338</v>
      </c>
    </row>
    <row r="21" ht="42" customHeight="1" spans="1:10">
      <c r="A21" s="134" t="s">
        <v>262</v>
      </c>
      <c r="B21" s="20" t="s">
        <v>331</v>
      </c>
      <c r="C21" s="20" t="s">
        <v>313</v>
      </c>
      <c r="D21" s="20" t="s">
        <v>314</v>
      </c>
      <c r="E21" s="29" t="s">
        <v>339</v>
      </c>
      <c r="F21" s="20" t="s">
        <v>301</v>
      </c>
      <c r="G21" s="29" t="s">
        <v>311</v>
      </c>
      <c r="H21" s="20" t="s">
        <v>312</v>
      </c>
      <c r="I21" s="20" t="s">
        <v>306</v>
      </c>
      <c r="J21" s="29" t="s">
        <v>340</v>
      </c>
    </row>
    <row r="22" ht="74" customHeight="1" spans="1:10">
      <c r="A22" s="134" t="s">
        <v>269</v>
      </c>
      <c r="B22" s="20" t="s">
        <v>341</v>
      </c>
      <c r="C22" s="20" t="s">
        <v>298</v>
      </c>
      <c r="D22" s="20" t="s">
        <v>299</v>
      </c>
      <c r="E22" s="29" t="s">
        <v>342</v>
      </c>
      <c r="F22" s="20" t="s">
        <v>343</v>
      </c>
      <c r="G22" s="29" t="s">
        <v>344</v>
      </c>
      <c r="H22" s="20" t="s">
        <v>302</v>
      </c>
      <c r="I22" s="20" t="s">
        <v>303</v>
      </c>
      <c r="J22" s="29" t="s">
        <v>345</v>
      </c>
    </row>
    <row r="23" ht="42" customHeight="1" spans="1:10">
      <c r="A23" s="134" t="s">
        <v>269</v>
      </c>
      <c r="B23" s="20" t="s">
        <v>341</v>
      </c>
      <c r="C23" s="20" t="s">
        <v>298</v>
      </c>
      <c r="D23" s="20" t="s">
        <v>304</v>
      </c>
      <c r="E23" s="29" t="s">
        <v>346</v>
      </c>
      <c r="F23" s="20" t="s">
        <v>301</v>
      </c>
      <c r="G23" s="29" t="s">
        <v>83</v>
      </c>
      <c r="H23" s="20" t="s">
        <v>325</v>
      </c>
      <c r="I23" s="20" t="s">
        <v>306</v>
      </c>
      <c r="J23" s="29" t="s">
        <v>326</v>
      </c>
    </row>
    <row r="24" ht="74" customHeight="1" spans="1:10">
      <c r="A24" s="134" t="s">
        <v>269</v>
      </c>
      <c r="B24" s="20" t="s">
        <v>341</v>
      </c>
      <c r="C24" s="20" t="s">
        <v>307</v>
      </c>
      <c r="D24" s="20" t="s">
        <v>308</v>
      </c>
      <c r="E24" s="29" t="s">
        <v>347</v>
      </c>
      <c r="F24" s="20" t="s">
        <v>301</v>
      </c>
      <c r="G24" s="29" t="s">
        <v>348</v>
      </c>
      <c r="H24" s="20"/>
      <c r="I24" s="20" t="s">
        <v>306</v>
      </c>
      <c r="J24" s="29" t="s">
        <v>345</v>
      </c>
    </row>
    <row r="25" ht="42" customHeight="1" spans="1:10">
      <c r="A25" s="134" t="s">
        <v>269</v>
      </c>
      <c r="B25" s="20" t="s">
        <v>341</v>
      </c>
      <c r="C25" s="20" t="s">
        <v>313</v>
      </c>
      <c r="D25" s="20" t="s">
        <v>314</v>
      </c>
      <c r="E25" s="29" t="s">
        <v>349</v>
      </c>
      <c r="F25" s="20" t="s">
        <v>310</v>
      </c>
      <c r="G25" s="29" t="s">
        <v>311</v>
      </c>
      <c r="H25" s="20" t="s">
        <v>312</v>
      </c>
      <c r="I25" s="20" t="s">
        <v>306</v>
      </c>
      <c r="J25" s="29" t="s">
        <v>350</v>
      </c>
    </row>
    <row r="26" ht="42" customHeight="1" spans="1:10">
      <c r="A26" s="134" t="s">
        <v>277</v>
      </c>
      <c r="B26" s="20" t="s">
        <v>351</v>
      </c>
      <c r="C26" s="20" t="s">
        <v>298</v>
      </c>
      <c r="D26" s="20" t="s">
        <v>299</v>
      </c>
      <c r="E26" s="29" t="s">
        <v>352</v>
      </c>
      <c r="F26" s="20" t="s">
        <v>310</v>
      </c>
      <c r="G26" s="29" t="s">
        <v>353</v>
      </c>
      <c r="H26" s="20" t="s">
        <v>333</v>
      </c>
      <c r="I26" s="20" t="s">
        <v>303</v>
      </c>
      <c r="J26" s="29" t="s">
        <v>354</v>
      </c>
    </row>
    <row r="27" ht="42" customHeight="1" spans="1:10">
      <c r="A27" s="134" t="s">
        <v>277</v>
      </c>
      <c r="B27" s="20" t="s">
        <v>351</v>
      </c>
      <c r="C27" s="20" t="s">
        <v>307</v>
      </c>
      <c r="D27" s="20" t="s">
        <v>308</v>
      </c>
      <c r="E27" s="29" t="s">
        <v>354</v>
      </c>
      <c r="F27" s="20" t="s">
        <v>310</v>
      </c>
      <c r="G27" s="29" t="s">
        <v>311</v>
      </c>
      <c r="H27" s="20" t="s">
        <v>312</v>
      </c>
      <c r="I27" s="20" t="s">
        <v>306</v>
      </c>
      <c r="J27" s="29" t="s">
        <v>355</v>
      </c>
    </row>
    <row r="28" ht="42" customHeight="1" spans="1:10">
      <c r="A28" s="134" t="s">
        <v>277</v>
      </c>
      <c r="B28" s="20" t="s">
        <v>351</v>
      </c>
      <c r="C28" s="20" t="s">
        <v>313</v>
      </c>
      <c r="D28" s="20" t="s">
        <v>314</v>
      </c>
      <c r="E28" s="29" t="s">
        <v>354</v>
      </c>
      <c r="F28" s="20" t="s">
        <v>310</v>
      </c>
      <c r="G28" s="29" t="s">
        <v>311</v>
      </c>
      <c r="H28" s="20" t="s">
        <v>312</v>
      </c>
      <c r="I28" s="20" t="s">
        <v>306</v>
      </c>
      <c r="J28" s="29" t="s">
        <v>356</v>
      </c>
    </row>
    <row r="29" ht="42" customHeight="1" spans="1:10">
      <c r="A29" s="134" t="s">
        <v>277</v>
      </c>
      <c r="B29" s="20" t="s">
        <v>351</v>
      </c>
      <c r="C29" s="20" t="s">
        <v>357</v>
      </c>
      <c r="D29" s="20" t="s">
        <v>358</v>
      </c>
      <c r="E29" s="29" t="s">
        <v>354</v>
      </c>
      <c r="F29" s="20" t="s">
        <v>310</v>
      </c>
      <c r="G29" s="29" t="s">
        <v>353</v>
      </c>
      <c r="H29" s="20" t="s">
        <v>333</v>
      </c>
      <c r="I29" s="20" t="s">
        <v>303</v>
      </c>
      <c r="J29" s="29" t="s">
        <v>355</v>
      </c>
    </row>
    <row r="30" ht="42" customHeight="1" spans="1:10">
      <c r="A30" s="134" t="s">
        <v>260</v>
      </c>
      <c r="B30" s="20" t="s">
        <v>359</v>
      </c>
      <c r="C30" s="20" t="s">
        <v>298</v>
      </c>
      <c r="D30" s="20" t="s">
        <v>299</v>
      </c>
      <c r="E30" s="29" t="s">
        <v>360</v>
      </c>
      <c r="F30" s="20" t="s">
        <v>301</v>
      </c>
      <c r="G30" s="29" t="s">
        <v>361</v>
      </c>
      <c r="H30" s="20" t="s">
        <v>302</v>
      </c>
      <c r="I30" s="20" t="s">
        <v>303</v>
      </c>
      <c r="J30" s="29" t="s">
        <v>362</v>
      </c>
    </row>
    <row r="31" ht="42" customHeight="1" spans="1:10">
      <c r="A31" s="134" t="s">
        <v>260</v>
      </c>
      <c r="B31" s="20" t="s">
        <v>359</v>
      </c>
      <c r="C31" s="20" t="s">
        <v>298</v>
      </c>
      <c r="D31" s="20" t="s">
        <v>320</v>
      </c>
      <c r="E31" s="29" t="s">
        <v>363</v>
      </c>
      <c r="F31" s="20" t="s">
        <v>301</v>
      </c>
      <c r="G31" s="29" t="s">
        <v>361</v>
      </c>
      <c r="H31" s="20" t="s">
        <v>312</v>
      </c>
      <c r="I31" s="20" t="s">
        <v>306</v>
      </c>
      <c r="J31" s="29" t="s">
        <v>362</v>
      </c>
    </row>
    <row r="32" ht="42" customHeight="1" spans="1:10">
      <c r="A32" s="134" t="s">
        <v>260</v>
      </c>
      <c r="B32" s="20" t="s">
        <v>359</v>
      </c>
      <c r="C32" s="20" t="s">
        <v>298</v>
      </c>
      <c r="D32" s="20" t="s">
        <v>304</v>
      </c>
      <c r="E32" s="29" t="s">
        <v>364</v>
      </c>
      <c r="F32" s="20" t="s">
        <v>301</v>
      </c>
      <c r="G32" s="29" t="s">
        <v>83</v>
      </c>
      <c r="H32" s="20" t="s">
        <v>325</v>
      </c>
      <c r="I32" s="20" t="s">
        <v>306</v>
      </c>
      <c r="J32" s="29" t="s">
        <v>326</v>
      </c>
    </row>
    <row r="33" ht="42" customHeight="1" spans="1:10">
      <c r="A33" s="134" t="s">
        <v>260</v>
      </c>
      <c r="B33" s="20" t="s">
        <v>359</v>
      </c>
      <c r="C33" s="20" t="s">
        <v>307</v>
      </c>
      <c r="D33" s="20" t="s">
        <v>308</v>
      </c>
      <c r="E33" s="29" t="s">
        <v>365</v>
      </c>
      <c r="F33" s="20" t="s">
        <v>301</v>
      </c>
      <c r="G33" s="29" t="s">
        <v>311</v>
      </c>
      <c r="H33" s="20" t="s">
        <v>312</v>
      </c>
      <c r="I33" s="20" t="s">
        <v>306</v>
      </c>
      <c r="J33" s="29" t="s">
        <v>366</v>
      </c>
    </row>
    <row r="34" ht="42" customHeight="1" spans="1:10">
      <c r="A34" s="134" t="s">
        <v>260</v>
      </c>
      <c r="B34" s="20" t="s">
        <v>359</v>
      </c>
      <c r="C34" s="20" t="s">
        <v>313</v>
      </c>
      <c r="D34" s="20" t="s">
        <v>314</v>
      </c>
      <c r="E34" s="29" t="s">
        <v>367</v>
      </c>
      <c r="F34" s="20" t="s">
        <v>301</v>
      </c>
      <c r="G34" s="29" t="s">
        <v>311</v>
      </c>
      <c r="H34" s="20" t="s">
        <v>312</v>
      </c>
      <c r="I34" s="20" t="s">
        <v>306</v>
      </c>
      <c r="J34" s="29" t="s">
        <v>368</v>
      </c>
    </row>
    <row r="35" ht="72" customHeight="1" spans="1:10">
      <c r="A35" s="134" t="s">
        <v>279</v>
      </c>
      <c r="B35" s="20" t="s">
        <v>297</v>
      </c>
      <c r="C35" s="20" t="s">
        <v>298</v>
      </c>
      <c r="D35" s="20" t="s">
        <v>299</v>
      </c>
      <c r="E35" s="29" t="s">
        <v>369</v>
      </c>
      <c r="F35" s="20" t="s">
        <v>301</v>
      </c>
      <c r="G35" s="29" t="s">
        <v>370</v>
      </c>
      <c r="H35" s="20" t="s">
        <v>302</v>
      </c>
      <c r="I35" s="20" t="s">
        <v>303</v>
      </c>
      <c r="J35" s="29" t="s">
        <v>297</v>
      </c>
    </row>
    <row r="36" ht="82" customHeight="1" spans="1:10">
      <c r="A36" s="134" t="s">
        <v>279</v>
      </c>
      <c r="B36" s="20" t="s">
        <v>297</v>
      </c>
      <c r="C36" s="20" t="s">
        <v>298</v>
      </c>
      <c r="D36" s="20" t="s">
        <v>320</v>
      </c>
      <c r="E36" s="29" t="s">
        <v>371</v>
      </c>
      <c r="F36" s="20" t="s">
        <v>301</v>
      </c>
      <c r="G36" s="29" t="s">
        <v>311</v>
      </c>
      <c r="H36" s="20" t="s">
        <v>312</v>
      </c>
      <c r="I36" s="20" t="s">
        <v>306</v>
      </c>
      <c r="J36" s="29" t="s">
        <v>297</v>
      </c>
    </row>
    <row r="37" ht="77" customHeight="1" spans="1:10">
      <c r="A37" s="134" t="s">
        <v>279</v>
      </c>
      <c r="B37" s="20" t="s">
        <v>297</v>
      </c>
      <c r="C37" s="20" t="s">
        <v>307</v>
      </c>
      <c r="D37" s="20" t="s">
        <v>308</v>
      </c>
      <c r="E37" s="29" t="s">
        <v>372</v>
      </c>
      <c r="F37" s="20" t="s">
        <v>310</v>
      </c>
      <c r="G37" s="29" t="s">
        <v>311</v>
      </c>
      <c r="H37" s="20" t="s">
        <v>312</v>
      </c>
      <c r="I37" s="20" t="s">
        <v>306</v>
      </c>
      <c r="J37" s="29" t="s">
        <v>297</v>
      </c>
    </row>
    <row r="38" ht="72" customHeight="1" spans="1:10">
      <c r="A38" s="134" t="s">
        <v>279</v>
      </c>
      <c r="B38" s="20" t="s">
        <v>297</v>
      </c>
      <c r="C38" s="20" t="s">
        <v>313</v>
      </c>
      <c r="D38" s="20" t="s">
        <v>314</v>
      </c>
      <c r="E38" s="29" t="s">
        <v>373</v>
      </c>
      <c r="F38" s="20" t="s">
        <v>310</v>
      </c>
      <c r="G38" s="29" t="s">
        <v>311</v>
      </c>
      <c r="H38" s="20" t="s">
        <v>312</v>
      </c>
      <c r="I38" s="20" t="s">
        <v>306</v>
      </c>
      <c r="J38" s="29" t="s">
        <v>297</v>
      </c>
    </row>
    <row r="39" ht="96" customHeight="1" spans="1:10">
      <c r="A39" s="134" t="s">
        <v>286</v>
      </c>
      <c r="B39" s="20" t="s">
        <v>374</v>
      </c>
      <c r="C39" s="20" t="s">
        <v>298</v>
      </c>
      <c r="D39" s="20" t="s">
        <v>299</v>
      </c>
      <c r="E39" s="29" t="s">
        <v>286</v>
      </c>
      <c r="F39" s="20" t="s">
        <v>310</v>
      </c>
      <c r="G39" s="29" t="s">
        <v>375</v>
      </c>
      <c r="H39" s="20" t="s">
        <v>333</v>
      </c>
      <c r="I39" s="20" t="s">
        <v>303</v>
      </c>
      <c r="J39" s="29" t="s">
        <v>374</v>
      </c>
    </row>
    <row r="40" ht="96" customHeight="1" spans="1:10">
      <c r="A40" s="134" t="s">
        <v>286</v>
      </c>
      <c r="B40" s="20" t="s">
        <v>374</v>
      </c>
      <c r="C40" s="20" t="s">
        <v>307</v>
      </c>
      <c r="D40" s="20" t="s">
        <v>308</v>
      </c>
      <c r="E40" s="29" t="s">
        <v>376</v>
      </c>
      <c r="F40" s="20" t="s">
        <v>310</v>
      </c>
      <c r="G40" s="29" t="s">
        <v>311</v>
      </c>
      <c r="H40" s="20" t="s">
        <v>312</v>
      </c>
      <c r="I40" s="20" t="s">
        <v>306</v>
      </c>
      <c r="J40" s="29" t="s">
        <v>374</v>
      </c>
    </row>
    <row r="41" ht="96" customHeight="1" spans="1:10">
      <c r="A41" s="134" t="s">
        <v>286</v>
      </c>
      <c r="B41" s="20" t="s">
        <v>374</v>
      </c>
      <c r="C41" s="20" t="s">
        <v>313</v>
      </c>
      <c r="D41" s="20" t="s">
        <v>314</v>
      </c>
      <c r="E41" s="29" t="s">
        <v>377</v>
      </c>
      <c r="F41" s="20" t="s">
        <v>310</v>
      </c>
      <c r="G41" s="29" t="s">
        <v>311</v>
      </c>
      <c r="H41" s="20" t="s">
        <v>312</v>
      </c>
      <c r="I41" s="20" t="s">
        <v>306</v>
      </c>
      <c r="J41" s="29" t="s">
        <v>374</v>
      </c>
    </row>
    <row r="42" ht="96" customHeight="1" spans="1:10">
      <c r="A42" s="134" t="s">
        <v>286</v>
      </c>
      <c r="B42" s="20" t="s">
        <v>374</v>
      </c>
      <c r="C42" s="20" t="s">
        <v>357</v>
      </c>
      <c r="D42" s="20" t="s">
        <v>358</v>
      </c>
      <c r="E42" s="29" t="s">
        <v>378</v>
      </c>
      <c r="F42" s="20" t="s">
        <v>310</v>
      </c>
      <c r="G42" s="29" t="s">
        <v>375</v>
      </c>
      <c r="H42" s="20" t="s">
        <v>333</v>
      </c>
      <c r="I42" s="20" t="s">
        <v>303</v>
      </c>
      <c r="J42" s="29" t="s">
        <v>374</v>
      </c>
    </row>
    <row r="43" ht="96" customHeight="1" spans="1:10">
      <c r="A43" s="134" t="s">
        <v>273</v>
      </c>
      <c r="B43" s="20" t="s">
        <v>379</v>
      </c>
      <c r="C43" s="20" t="s">
        <v>298</v>
      </c>
      <c r="D43" s="20" t="s">
        <v>299</v>
      </c>
      <c r="E43" s="29" t="s">
        <v>380</v>
      </c>
      <c r="F43" s="20" t="s">
        <v>310</v>
      </c>
      <c r="G43" s="29" t="s">
        <v>381</v>
      </c>
      <c r="H43" s="20" t="s">
        <v>333</v>
      </c>
      <c r="I43" s="20" t="s">
        <v>303</v>
      </c>
      <c r="J43" s="29" t="s">
        <v>379</v>
      </c>
    </row>
    <row r="44" ht="96" customHeight="1" spans="1:10">
      <c r="A44" s="134" t="s">
        <v>273</v>
      </c>
      <c r="B44" s="20" t="s">
        <v>379</v>
      </c>
      <c r="C44" s="20" t="s">
        <v>307</v>
      </c>
      <c r="D44" s="20" t="s">
        <v>308</v>
      </c>
      <c r="E44" s="29" t="s">
        <v>382</v>
      </c>
      <c r="F44" s="20" t="s">
        <v>310</v>
      </c>
      <c r="G44" s="29" t="s">
        <v>311</v>
      </c>
      <c r="H44" s="20" t="s">
        <v>312</v>
      </c>
      <c r="I44" s="20" t="s">
        <v>303</v>
      </c>
      <c r="J44" s="29" t="s">
        <v>379</v>
      </c>
    </row>
    <row r="45" ht="96" customHeight="1" spans="1:10">
      <c r="A45" s="134" t="s">
        <v>273</v>
      </c>
      <c r="B45" s="20" t="s">
        <v>379</v>
      </c>
      <c r="C45" s="20" t="s">
        <v>313</v>
      </c>
      <c r="D45" s="20" t="s">
        <v>314</v>
      </c>
      <c r="E45" s="29" t="s">
        <v>383</v>
      </c>
      <c r="F45" s="20" t="s">
        <v>310</v>
      </c>
      <c r="G45" s="29" t="s">
        <v>311</v>
      </c>
      <c r="H45" s="20" t="s">
        <v>312</v>
      </c>
      <c r="I45" s="20" t="s">
        <v>303</v>
      </c>
      <c r="J45" s="29" t="s">
        <v>379</v>
      </c>
    </row>
    <row r="46" ht="96" customHeight="1" spans="1:10">
      <c r="A46" s="134" t="s">
        <v>256</v>
      </c>
      <c r="B46" s="20" t="s">
        <v>384</v>
      </c>
      <c r="C46" s="20" t="s">
        <v>298</v>
      </c>
      <c r="D46" s="20" t="s">
        <v>299</v>
      </c>
      <c r="E46" s="29" t="s">
        <v>385</v>
      </c>
      <c r="F46" s="20" t="s">
        <v>301</v>
      </c>
      <c r="G46" s="29" t="s">
        <v>322</v>
      </c>
      <c r="H46" s="20" t="s">
        <v>302</v>
      </c>
      <c r="I46" s="20" t="s">
        <v>303</v>
      </c>
      <c r="J46" s="29" t="s">
        <v>386</v>
      </c>
    </row>
    <row r="47" ht="96" customHeight="1" spans="1:10">
      <c r="A47" s="134" t="s">
        <v>256</v>
      </c>
      <c r="B47" s="20" t="s">
        <v>384</v>
      </c>
      <c r="C47" s="20" t="s">
        <v>298</v>
      </c>
      <c r="D47" s="20" t="s">
        <v>320</v>
      </c>
      <c r="E47" s="29" t="s">
        <v>387</v>
      </c>
      <c r="F47" s="20" t="s">
        <v>301</v>
      </c>
      <c r="G47" s="29" t="s">
        <v>322</v>
      </c>
      <c r="H47" s="20" t="s">
        <v>312</v>
      </c>
      <c r="I47" s="20" t="s">
        <v>306</v>
      </c>
      <c r="J47" s="29" t="s">
        <v>386</v>
      </c>
    </row>
    <row r="48" ht="42" customHeight="1" spans="1:10">
      <c r="A48" s="134" t="s">
        <v>256</v>
      </c>
      <c r="B48" s="20" t="s">
        <v>384</v>
      </c>
      <c r="C48" s="20" t="s">
        <v>298</v>
      </c>
      <c r="D48" s="20" t="s">
        <v>304</v>
      </c>
      <c r="E48" s="29" t="s">
        <v>388</v>
      </c>
      <c r="F48" s="20" t="s">
        <v>301</v>
      </c>
      <c r="G48" s="29" t="s">
        <v>83</v>
      </c>
      <c r="H48" s="20" t="s">
        <v>325</v>
      </c>
      <c r="I48" s="20" t="s">
        <v>306</v>
      </c>
      <c r="J48" s="29" t="s">
        <v>326</v>
      </c>
    </row>
    <row r="49" ht="96" customHeight="1" spans="1:10">
      <c r="A49" s="134" t="s">
        <v>256</v>
      </c>
      <c r="B49" s="20" t="s">
        <v>384</v>
      </c>
      <c r="C49" s="20" t="s">
        <v>307</v>
      </c>
      <c r="D49" s="20" t="s">
        <v>308</v>
      </c>
      <c r="E49" s="29" t="s">
        <v>389</v>
      </c>
      <c r="F49" s="20" t="s">
        <v>310</v>
      </c>
      <c r="G49" s="29" t="s">
        <v>311</v>
      </c>
      <c r="H49" s="20" t="s">
        <v>312</v>
      </c>
      <c r="I49" s="20" t="s">
        <v>306</v>
      </c>
      <c r="J49" s="29" t="s">
        <v>390</v>
      </c>
    </row>
    <row r="50" ht="96" customHeight="1" spans="1:10">
      <c r="A50" s="134" t="s">
        <v>256</v>
      </c>
      <c r="B50" s="20" t="s">
        <v>384</v>
      </c>
      <c r="C50" s="20" t="s">
        <v>313</v>
      </c>
      <c r="D50" s="20" t="s">
        <v>314</v>
      </c>
      <c r="E50" s="29" t="s">
        <v>391</v>
      </c>
      <c r="F50" s="20" t="s">
        <v>301</v>
      </c>
      <c r="G50" s="29" t="s">
        <v>311</v>
      </c>
      <c r="H50" s="20" t="s">
        <v>312</v>
      </c>
      <c r="I50" s="20" t="s">
        <v>306</v>
      </c>
      <c r="J50" s="29" t="s">
        <v>392</v>
      </c>
    </row>
    <row r="51" ht="77" customHeight="1" spans="1:10">
      <c r="A51" s="134" t="s">
        <v>265</v>
      </c>
      <c r="B51" s="20" t="s">
        <v>393</v>
      </c>
      <c r="C51" s="20" t="s">
        <v>298</v>
      </c>
      <c r="D51" s="20" t="s">
        <v>299</v>
      </c>
      <c r="E51" s="29" t="s">
        <v>265</v>
      </c>
      <c r="F51" s="20" t="s">
        <v>301</v>
      </c>
      <c r="G51" s="29" t="s">
        <v>394</v>
      </c>
      <c r="H51" s="20" t="s">
        <v>302</v>
      </c>
      <c r="I51" s="20" t="s">
        <v>303</v>
      </c>
      <c r="J51" s="29" t="s">
        <v>395</v>
      </c>
    </row>
    <row r="52" ht="72" customHeight="1" spans="1:10">
      <c r="A52" s="134" t="s">
        <v>265</v>
      </c>
      <c r="B52" s="20" t="s">
        <v>393</v>
      </c>
      <c r="C52" s="20" t="s">
        <v>298</v>
      </c>
      <c r="D52" s="20" t="s">
        <v>320</v>
      </c>
      <c r="E52" s="29" t="s">
        <v>396</v>
      </c>
      <c r="F52" s="20" t="s">
        <v>301</v>
      </c>
      <c r="G52" s="29" t="s">
        <v>322</v>
      </c>
      <c r="H52" s="20" t="s">
        <v>312</v>
      </c>
      <c r="I52" s="20" t="s">
        <v>303</v>
      </c>
      <c r="J52" s="29" t="s">
        <v>395</v>
      </c>
    </row>
    <row r="53" ht="48" customHeight="1" spans="1:10">
      <c r="A53" s="134" t="s">
        <v>265</v>
      </c>
      <c r="B53" s="20" t="s">
        <v>393</v>
      </c>
      <c r="C53" s="20" t="s">
        <v>298</v>
      </c>
      <c r="D53" s="20" t="s">
        <v>304</v>
      </c>
      <c r="E53" s="29" t="s">
        <v>397</v>
      </c>
      <c r="F53" s="20" t="s">
        <v>301</v>
      </c>
      <c r="G53" s="29" t="s">
        <v>83</v>
      </c>
      <c r="H53" s="20" t="s">
        <v>325</v>
      </c>
      <c r="I53" s="20" t="s">
        <v>306</v>
      </c>
      <c r="J53" s="29" t="s">
        <v>326</v>
      </c>
    </row>
    <row r="54" ht="75" customHeight="1" spans="1:10">
      <c r="A54" s="134" t="s">
        <v>265</v>
      </c>
      <c r="B54" s="20" t="s">
        <v>393</v>
      </c>
      <c r="C54" s="20" t="s">
        <v>307</v>
      </c>
      <c r="D54" s="20" t="s">
        <v>308</v>
      </c>
      <c r="E54" s="29" t="s">
        <v>398</v>
      </c>
      <c r="F54" s="20" t="s">
        <v>301</v>
      </c>
      <c r="G54" s="29" t="s">
        <v>311</v>
      </c>
      <c r="H54" s="20" t="s">
        <v>312</v>
      </c>
      <c r="I54" s="20" t="s">
        <v>306</v>
      </c>
      <c r="J54" s="29" t="s">
        <v>399</v>
      </c>
    </row>
    <row r="55" ht="71" customHeight="1" spans="1:10">
      <c r="A55" s="134" t="s">
        <v>265</v>
      </c>
      <c r="B55" s="20" t="s">
        <v>393</v>
      </c>
      <c r="C55" s="20" t="s">
        <v>313</v>
      </c>
      <c r="D55" s="20" t="s">
        <v>314</v>
      </c>
      <c r="E55" s="29" t="s">
        <v>400</v>
      </c>
      <c r="F55" s="20" t="s">
        <v>301</v>
      </c>
      <c r="G55" s="29" t="s">
        <v>311</v>
      </c>
      <c r="H55" s="20" t="s">
        <v>312</v>
      </c>
      <c r="I55" s="20" t="s">
        <v>306</v>
      </c>
      <c r="J55" s="29" t="s">
        <v>399</v>
      </c>
    </row>
  </sheetData>
  <mergeCells count="24">
    <mergeCell ref="A2:J2"/>
    <mergeCell ref="A3:H3"/>
    <mergeCell ref="A8:A11"/>
    <mergeCell ref="A12:A16"/>
    <mergeCell ref="A17:A21"/>
    <mergeCell ref="A22:A25"/>
    <mergeCell ref="A26:A29"/>
    <mergeCell ref="A30:A34"/>
    <mergeCell ref="A35:A38"/>
    <mergeCell ref="A39:A42"/>
    <mergeCell ref="A43:A45"/>
    <mergeCell ref="A46:A50"/>
    <mergeCell ref="A51:A55"/>
    <mergeCell ref="B8:B11"/>
    <mergeCell ref="B12:B16"/>
    <mergeCell ref="B17:B21"/>
    <mergeCell ref="B22:B25"/>
    <mergeCell ref="B26:B29"/>
    <mergeCell ref="B30:B34"/>
    <mergeCell ref="B35:B38"/>
    <mergeCell ref="B39:B42"/>
    <mergeCell ref="B43:B45"/>
    <mergeCell ref="B46:B50"/>
    <mergeCell ref="B51:B5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柏开琼</cp:lastModifiedBy>
  <dcterms:created xsi:type="dcterms:W3CDTF">2026-05-14T03:21:00Z</dcterms:created>
  <dcterms:modified xsi:type="dcterms:W3CDTF">2026-05-15T02:27:07Z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C3853FC2997047DCBC82565FF0F496D4_12</vt:lpwstr>
  </property>
</Properties>
</file>