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<sst xmlns="http://schemas.openxmlformats.org/spreadsheetml/2006/main" count="1833" uniqueCount="616">
  <si>
    <t>预算01-1表</t>
  </si>
  <si>
    <t>2026年部门财务收支预算总表</t>
  </si>
  <si>
    <t>单位名称：禄劝彝族苗族自治县乌蒙乡人民政府</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</si>
  <si>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</si>
  <si>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</si>
  <si>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</si>
  <si>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</si>
  <si>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</si>
  <si>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</si>
  <si>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</si>
  <si>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</si>
  <si>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</si>
  <si>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</si>
  <si>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</si>
  <si>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</si>
  <si>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</si>
  <si>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</si>
  <si>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</si>
  <si>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</si>
  <si>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</si>
  <si>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</si>
  <si>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</si>
  <si>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</si>
  <si>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</si>
  <si>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</si>
  <si>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</si>
  <si>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</si>
  <si>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</si>
  <si>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</si>
  <si>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</si>
  <si>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</si>
  <si>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</si>
  <si>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</si>
  <si>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</si>
  <si>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</si>
  <si>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</si>
  <si>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</si>
  <si>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</si>
  <si>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</si>
  <si>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</si>
  <si>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</si>
  <si>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</si>
  <si>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</si>
  <si>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</si>
  <si>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</si>
  <si>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</si>
  <si>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</si>
  <si>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</si>
  <si>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</si>
  <si>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</si>
  <si>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</si>
  <si>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</si>
  <si>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</si>
  <si>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</si>
  <si>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</si>
  <si>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</si>
  <si>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</si>
  <si>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</si>
  <si>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</si>
  <si>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</si>
  <si>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</si>
  <si>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</si>
  <si>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</si>
  <si>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</si>
  <si>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</si>
  <si>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</si>
  <si>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</si>
  <si>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</si>
  <si>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</si>
  <si>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</si>
  <si>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</si>
  <si>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584</t>
  </si>
  <si>
    <t>禄劝彝族苗族自治县乌蒙乡人民政府</t>
  </si>
  <si>
    <t>584001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</si>
  <si>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</si>
  <si>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</si>
  <si>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</si>
  <si>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</si>
  <si>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</si>
  <si>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</si>
  <si>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</si>
  <si>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</si>
  <si>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</si>
  <si>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</si>
  <si>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</si>
  <si>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</si>
  <si>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</si>
  <si>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</si>
  <si>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</si>
  <si>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</si>
  <si>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</si>
  <si>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</si>
  <si>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</si>
  <si>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</si>
  <si>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</si>
  <si>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</si>
  <si>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</si>
  <si>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</si>
  <si>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</si>
  <si>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</si>
  <si>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</si>
  <si>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</si>
  <si>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</si>
  <si>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</si>
  <si>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</si>
  <si>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</si>
  <si>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</si>
  <si>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2010108</t>
  </si>
  <si>
    <t>代表工作</t>
  </si>
  <si>
    <t>20103</t>
  </si>
  <si>
    <t>政府办公厅（室）及相关机构事务</t>
  </si>
  <si>
    <t>2010301</t>
  </si>
  <si>
    <t>20131</t>
  </si>
  <si>
    <t>党委办公厅（室）及相关机构事务</t>
  </si>
  <si>
    <t>2013101</t>
  </si>
  <si>
    <t>207</t>
  </si>
  <si>
    <t>文化旅游体育与传媒支出</t>
  </si>
  <si>
    <t>20701</t>
  </si>
  <si>
    <t>文化和旅游</t>
  </si>
  <si>
    <t>2070109</t>
  </si>
  <si>
    <t>群众文化</t>
  </si>
  <si>
    <t>2070199</t>
  </si>
  <si>
    <t>其他文化和旅游支出</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</si>
  <si>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</si>
  <si>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</si>
  <si>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</si>
  <si>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</si>
  <si>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</si>
  <si>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</si>
  <si>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</si>
  <si>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</si>
  <si>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</si>
  <si>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</si>
  <si>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</si>
  <si>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</si>
  <si>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</si>
  <si>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</si>
  <si>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</si>
  <si>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</si>
  <si>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</si>
  <si>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</si>
  <si>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</si>
  <si>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</si>
  <si>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</si>
  <si>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</si>
  <si>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</si>
  <si>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</si>
  <si>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</si>
  <si>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</si>
  <si>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</si>
  <si>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</si>
  <si>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</si>
  <si>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</si>
  <si>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</si>
  <si>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</si>
  <si>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</si>
  <si>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</si>
  <si>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</si>
  <si>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2130104</t>
  </si>
  <si>
    <t>事业运行</t>
  </si>
  <si>
    <t>21302</t>
  </si>
  <si>
    <t>林业和草原</t>
  </si>
  <si>
    <t>2130204</t>
  </si>
  <si>
    <t>事业机构</t>
  </si>
  <si>
    <t>21303</t>
  </si>
  <si>
    <t>水利</t>
  </si>
  <si>
    <t>2130310</t>
  </si>
  <si>
    <t>水土保持</t>
  </si>
  <si>
    <t>21305</t>
  </si>
  <si>
    <t>巩固脱贫攻坚成果衔接乡村振兴</t>
  </si>
  <si>
    <t>2130505</t>
  </si>
  <si>
    <t>生产发展</t>
  </si>
  <si>
    <t>21307</t>
  </si>
  <si>
    <t>农村综合改革</t>
  </si>
  <si>
    <t>2130701</t>
  </si>
  <si>
    <t>对村级公益事业建设的补助</t>
  </si>
  <si>
    <t>2130705</t>
  </si>
  <si>
    <t>对村民委员会和村党支部的补助</t>
  </si>
  <si>
    <t>2130706</t>
  </si>
  <si>
    <t>对村集体经济组织的补助</t>
  </si>
  <si>
    <t>214</t>
  </si>
  <si>
    <t>交通运输支出</t>
  </si>
  <si>
    <t>21401</t>
  </si>
  <si>
    <t>公路水路运输</t>
  </si>
  <si>
    <t>2140106</t>
  </si>
  <si>
    <t>公路养护</t>
  </si>
  <si>
    <t>221</t>
  </si>
  <si>
    <t>住房保障支出</t>
  </si>
  <si>
    <t>22102</t>
  </si>
  <si>
    <t>住房改革支出</t>
  </si>
  <si>
    <t>2210201</t>
  </si>
  <si>
    <t>住房公积金</t>
  </si>
  <si>
    <t>224</t>
  </si>
  <si>
    <t>灾害防治及应急管理支出</t>
  </si>
  <si>
    <t>22407</t>
  </si>
  <si>
    <t>自然灾害救灾及恢复重建支出</t>
  </si>
  <si>
    <t>2240703</t>
  </si>
  <si>
    <t>自然灾害救灾补助</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</si>
  <si>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</si>
  <si>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</si>
  <si>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</si>
  <si>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</si>
  <si>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</si>
  <si>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</si>
  <si>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</si>
  <si>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</si>
  <si>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</si>
  <si>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</si>
  <si>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</si>
  <si>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</si>
  <si>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</si>
  <si>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</si>
  <si>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</si>
  <si>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</si>
  <si>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</si>
  <si>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</si>
  <si>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</si>
  <si>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</si>
  <si>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</si>
  <si>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</si>
  <si>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</si>
  <si>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</si>
  <si>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</si>
  <si>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</si>
  <si>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</si>
  <si>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</si>
  <si>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</si>
  <si>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</si>
  <si>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</si>
  <si>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</si>
  <si>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</si>
  <si>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</si>
  <si>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</si>
  <si>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</si>
  <si>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</si>
  <si>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</si>
  <si>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</si>
  <si>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</si>
  <si>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</si>
  <si>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</si>
  <si>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</si>
  <si>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</si>
  <si>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</si>
  <si>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</si>
  <si>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</si>
  <si>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</si>
  <si>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</si>
  <si>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</si>
  <si>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</si>
  <si>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</si>
  <si>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</si>
  <si>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</si>
  <si>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</si>
  <si>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</si>
  <si>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</si>
  <si>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</si>
  <si>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</si>
  <si>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</si>
  <si>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</si>
  <si>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</si>
  <si>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</si>
  <si>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</si>
  <si>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</si>
  <si>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</si>
  <si>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</si>
  <si>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</si>
  <si>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530128210000000002781</t>
  </si>
  <si>
    <t>行政基本工资</t>
  </si>
  <si>
    <t>基本工资</t>
  </si>
  <si>
    <t>530128210000000002782</t>
  </si>
  <si>
    <t>事业基本工资</t>
  </si>
  <si>
    <t>530128231100001423268</t>
  </si>
  <si>
    <t>行政津贴补贴</t>
  </si>
  <si>
    <t>津贴补贴</t>
  </si>
  <si>
    <t>530128231100001423265</t>
  </si>
  <si>
    <t>事业津贴补贴</t>
  </si>
  <si>
    <t>行政乡镇岗位补贴</t>
  </si>
  <si>
    <t>事业乡镇岗位补贴</t>
  </si>
  <si>
    <t>530128231100001423245</t>
  </si>
  <si>
    <t>行政年终一次性奖金</t>
  </si>
  <si>
    <t>奖金</t>
  </si>
  <si>
    <t>530128231100001423269</t>
  </si>
  <si>
    <t>事业年终一次性奖金</t>
  </si>
  <si>
    <t>530128231100001423244</t>
  </si>
  <si>
    <t>公务员基础绩效奖</t>
  </si>
  <si>
    <t>530128231100001423264</t>
  </si>
  <si>
    <t>奖励性绩效工资</t>
  </si>
  <si>
    <t>绩效工资</t>
  </si>
  <si>
    <t>基础性绩效工资</t>
  </si>
  <si>
    <t>530128231100001423263</t>
  </si>
  <si>
    <t>绩效考核奖励（2017提高部分）</t>
  </si>
  <si>
    <t>530128231100001423272</t>
  </si>
  <si>
    <t>机关单位基本养老保险缴费</t>
  </si>
  <si>
    <t>机关事业单位基本养老保险缴费</t>
  </si>
  <si>
    <t>事业单位基本养老保险缴费</t>
  </si>
  <si>
    <t>530128231100001423267</t>
  </si>
  <si>
    <t>行政职工基本医疗保险缴费</t>
  </si>
  <si>
    <t>职工基本医疗保险缴费</t>
  </si>
  <si>
    <t>事业职工基本医疗保险缴费</t>
  </si>
  <si>
    <t>生育保险（行政）</t>
  </si>
  <si>
    <t>生育保险（事业）</t>
  </si>
  <si>
    <t>长护险（行政）</t>
  </si>
  <si>
    <t>长护险（事业）</t>
  </si>
  <si>
    <t>行政公务员医疗统筹</t>
  </si>
  <si>
    <t>公务员医疗补助缴费</t>
  </si>
  <si>
    <t>事业公务员医疗统筹</t>
  </si>
  <si>
    <t>530128231100001423271</t>
  </si>
  <si>
    <t>行政工伤保险</t>
  </si>
  <si>
    <t>其他社会保障缴费</t>
  </si>
  <si>
    <t>事业工伤保险</t>
  </si>
  <si>
    <t>行政重特病医疗统筹</t>
  </si>
  <si>
    <t>事业重特病医疗统筹</t>
  </si>
  <si>
    <t>530128231100001423266</t>
  </si>
  <si>
    <t>失业保险</t>
  </si>
  <si>
    <t>530128210000000002784</t>
  </si>
  <si>
    <t>行政住房公积金</t>
  </si>
  <si>
    <t>事业住房公积金</t>
  </si>
  <si>
    <t>530128210000000002789</t>
  </si>
  <si>
    <t>行政办公费</t>
  </si>
  <si>
    <t>办公费</t>
  </si>
  <si>
    <t>行政办公费（事业部分）</t>
  </si>
  <si>
    <t>530128210000000002788</t>
  </si>
  <si>
    <t>行政工会经费</t>
  </si>
  <si>
    <t>工会经费</t>
  </si>
  <si>
    <t>事业工会经费</t>
  </si>
  <si>
    <t>530128210000000002786</t>
  </si>
  <si>
    <t>公务用车运行维护费</t>
  </si>
  <si>
    <t>530128210000000002787</t>
  </si>
  <si>
    <t>公务交通补贴</t>
  </si>
  <si>
    <t>其他交通费用</t>
  </si>
  <si>
    <t>530128231100001446678</t>
  </si>
  <si>
    <t>退休人员医疗保险及医疗统筹（行政）</t>
  </si>
  <si>
    <t>预算05-1表</t>
  </si>
  <si>
    <t>2026年部门项目支出预算表</t>
  </si>
  <si>
    <t>项目分类</t>
  </si>
  <si>
    <t>项目单位</t>
  </si>
  <si>
    <t>本年拨款</t>
  </si>
  <si>
    <t>其中：本次下达</t>
  </si>
  <si>
    <t>事业发展类</t>
  </si>
  <si>
    <t>530128251100004281489</t>
  </si>
  <si>
    <t>乌蒙乡2025年第一批基层公共文化服务运行专项资金</t>
  </si>
  <si>
    <t>30201</t>
  </si>
  <si>
    <t>530128251100004465617</t>
  </si>
  <si>
    <t>乌蒙乡2025年第二批农村公益事业建设财政奖补资金</t>
  </si>
  <si>
    <t>31005</t>
  </si>
  <si>
    <t>基础设施建设</t>
  </si>
  <si>
    <t>530128251100004403854</t>
  </si>
  <si>
    <t>乌蒙乡乌雪公路灾损抢通补助资金</t>
  </si>
  <si>
    <t>专项业务类</t>
  </si>
  <si>
    <t>530128241100002283635</t>
  </si>
  <si>
    <t>乌蒙乡党建及业务费专项资金</t>
  </si>
  <si>
    <t>30227</t>
  </si>
  <si>
    <t>委托业务费</t>
  </si>
  <si>
    <t>其他公用支出</t>
  </si>
  <si>
    <t xml:space="preserve">530128251100003703034
</t>
  </si>
  <si>
    <t>村委会党建及运转经费</t>
  </si>
  <si>
    <t>530128251100003703619</t>
  </si>
  <si>
    <t>昆明市公安局帮扶资金</t>
  </si>
  <si>
    <t>530128251100004033620</t>
  </si>
  <si>
    <t>乌蒙乡存（居）民小组运转经费</t>
  </si>
  <si>
    <t>30299</t>
  </si>
  <si>
    <t>其他商品和服务支出</t>
  </si>
  <si>
    <t>对个人和家庭的补助</t>
  </si>
  <si>
    <t>530128251100004033662</t>
  </si>
  <si>
    <t>乌蒙乡村社区干部生活补助经费</t>
  </si>
  <si>
    <t>30305</t>
  </si>
  <si>
    <t>生活补助</t>
  </si>
  <si>
    <t xml:space="preserve">530128261100004981473
</t>
  </si>
  <si>
    <t>遗属补助经费</t>
  </si>
  <si>
    <t>530128261100004988094</t>
  </si>
  <si>
    <t>兽医员生活补贴资金</t>
  </si>
  <si>
    <t>530128261100004988428</t>
  </si>
  <si>
    <t>原村公所（办事处）干部资金</t>
  </si>
  <si>
    <t>530128261100004988761</t>
  </si>
  <si>
    <t>村小组干部岗位补贴资金</t>
  </si>
  <si>
    <t>530128261100005091405</t>
  </si>
  <si>
    <t>乌蒙乡县乡两级人大代表换届选举工作经费</t>
  </si>
  <si>
    <t>30215</t>
  </si>
  <si>
    <t>会议费</t>
  </si>
  <si>
    <t>530128251100004579482</t>
  </si>
  <si>
    <t>乌蒙乡2025年第二批省级防汛应急救灾资金和市级配套资金</t>
  </si>
  <si>
    <t>530128251100003729205</t>
  </si>
  <si>
    <t>乌蒙乡单位自有资金支出经费</t>
  </si>
  <si>
    <r>
      <rPr>
        <sz val="9"/>
        <color rgb="FF000000"/>
        <rFont val="宋体"/>
        <charset val="134"/>
      </rPr>
      <t> </t>
    </r>
    <r>
      <rPr>
        <sz val="9.75"/>
        <color rgb="FF242B39"/>
        <rFont val="Helvetica"/>
        <charset val="134"/>
      </rPr>
      <t>行政运行</t>
    </r>
  </si>
  <si>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</si>
  <si>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</si>
  <si>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</si>
  <si>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</si>
  <si>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</si>
  <si>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</si>
  <si>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</si>
  <si>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</si>
  <si>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</si>
  <si>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</si>
  <si>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</si>
  <si>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</si>
  <si>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提高基层公共文化站日常运行、开展文化活动的质量及效果</t>
  </si>
  <si>
    <t>产出指标</t>
  </si>
  <si>
    <t>数量指标</t>
  </si>
  <si>
    <t>=</t>
  </si>
  <si>
    <t>50000元</t>
  </si>
  <si>
    <t>元</t>
  </si>
  <si>
    <t>定量指标</t>
  </si>
  <si>
    <t>乌蒙乡2025年第一批基层公共文化服务运行专项资金50000元</t>
  </si>
  <si>
    <t>效益指标</t>
  </si>
  <si>
    <t>经济效益</t>
  </si>
  <si>
    <t>&gt;=</t>
  </si>
  <si>
    <t/>
  </si>
  <si>
    <t>定性指标</t>
  </si>
  <si>
    <t>满意度指标</t>
  </si>
  <si>
    <t>服务对象满意度</t>
  </si>
  <si>
    <t>干部职工满意度</t>
  </si>
  <si>
    <t>95%</t>
  </si>
  <si>
    <t>%</t>
  </si>
  <si>
    <t>干部职工满意度95%</t>
  </si>
  <si>
    <t>完成2025年昆明市禄劝县乌蒙乡三家村村委会蒋家村老槽子农村公益事业财政奖补项目</t>
  </si>
  <si>
    <t>村内主路硬化数量</t>
  </si>
  <si>
    <t>5条</t>
  </si>
  <si>
    <t>条</t>
  </si>
  <si>
    <t>村内主路硬化数量5条</t>
  </si>
  <si>
    <t>硬化标准</t>
  </si>
  <si>
    <t>宽3.5米，厚0.2米，面积4480平方米，村内分户路硬化10条，长620米，宽3.5米，厚0.2米，硬化面积2170平方米，共需浇筑C20砼1330立方米</t>
  </si>
  <si>
    <t>平方米</t>
  </si>
  <si>
    <t>质量指标</t>
  </si>
  <si>
    <t>农村公益事业财政奖补项目验收合格率</t>
  </si>
  <si>
    <t>100%</t>
  </si>
  <si>
    <t>农村公益事业财政奖补项目验收合格率100%</t>
  </si>
  <si>
    <t>成本指标</t>
  </si>
  <si>
    <t>经济成本指标</t>
  </si>
  <si>
    <t>72万元</t>
  </si>
  <si>
    <t>乌蒙乡2025年第二批农村公益事业建设财政奖补资金72万元</t>
  </si>
  <si>
    <t>社会效益</t>
  </si>
  <si>
    <t>农村基础设施水平</t>
  </si>
  <si>
    <t>&gt;</t>
  </si>
  <si>
    <t>有所提升</t>
  </si>
  <si>
    <t>农村基础设施水平有所提升</t>
  </si>
  <si>
    <t>项目区域农民满意度</t>
  </si>
  <si>
    <t>项目区域农民满意度95%</t>
  </si>
  <si>
    <t>乌雪公路灾毁修复、保通及装载机日常运行维护</t>
  </si>
  <si>
    <t>乌雪公路灾毁抢险保通</t>
  </si>
  <si>
    <t>28千米</t>
  </si>
  <si>
    <t>千米</t>
  </si>
  <si>
    <t>乌雪公路灾毁抢险保通28千米</t>
  </si>
  <si>
    <t>装载机日常运行、维护</t>
  </si>
  <si>
    <t>6.00万元</t>
  </si>
  <si>
    <t>万元</t>
  </si>
  <si>
    <t xml:space="preserve">乌蒙乡乌雪公路灾损抢通补助资金6万元
</t>
  </si>
  <si>
    <t>乌雪公路正常通行</t>
  </si>
  <si>
    <t>群众满意度</t>
  </si>
  <si>
    <t>群众满意度95%</t>
  </si>
  <si>
    <t>开展各项工作发生的办公费、差旅费、会议费、培训费等支出，以保障政府机关正常运转。</t>
  </si>
  <si>
    <t>乡镇数</t>
  </si>
  <si>
    <t>个</t>
  </si>
  <si>
    <t>1个乡镇</t>
  </si>
  <si>
    <t>基层乡镇政府运转</t>
  </si>
  <si>
    <t>保障政府机关正常运转，促进乌蒙乡经济社会发展</t>
  </si>
  <si>
    <t>基层乡镇政府运转情况</t>
  </si>
  <si>
    <t>机关职工满意度</t>
  </si>
  <si>
    <t>95</t>
  </si>
  <si>
    <t>各村委会开展党建各项工作发生的办公费、差旅费、会议费、培训费等支出，以保障各村委会正常运转。</t>
  </si>
  <si>
    <t>乡镇村委会数</t>
  </si>
  <si>
    <t>9个村委会</t>
  </si>
  <si>
    <t>基层党建运转</t>
  </si>
  <si>
    <t>保障基层党建正常开展，助推乌蒙党建工作引领</t>
  </si>
  <si>
    <t>基层党建工作开展情况</t>
  </si>
  <si>
    <t>机关职工满意度﹥=95</t>
  </si>
  <si>
    <t>乌蒙乡魔芋、中药材种植示范基地建设及分拣初加工厂建设</t>
  </si>
  <si>
    <t>魔芋加工及中药材分拣加工厂</t>
  </si>
  <si>
    <t>300平方米</t>
  </si>
  <si>
    <t>魔芋加工及中药材分拣加工厂300平方米</t>
  </si>
  <si>
    <t>魔芋中草药初加工厂管理房</t>
  </si>
  <si>
    <t>140平方米</t>
  </si>
  <si>
    <t>魔芋中草药初加工厂管理房140平方米</t>
  </si>
  <si>
    <t>机耕路</t>
  </si>
  <si>
    <t>220米</t>
  </si>
  <si>
    <t>米</t>
  </si>
  <si>
    <t>机耕路220米</t>
  </si>
  <si>
    <t>项目完成及时率</t>
  </si>
  <si>
    <t>100</t>
  </si>
  <si>
    <t>反映项目完工时效情况</t>
  </si>
  <si>
    <t>带动农户就近务工，提供就业岗位</t>
  </si>
  <si>
    <t>25</t>
  </si>
  <si>
    <t>人</t>
  </si>
  <si>
    <t>是否带动农户就业</t>
  </si>
  <si>
    <t>受益群众满意度</t>
  </si>
  <si>
    <t>98</t>
  </si>
  <si>
    <t>做好本部门人员、公用经费保障，按规定落实干部职工各项待遇，支持部门正常履职。</t>
  </si>
  <si>
    <t>公用经费保障人数</t>
  </si>
  <si>
    <t>61</t>
  </si>
  <si>
    <t>实际保障人数/应保障人数×指标分值</t>
  </si>
  <si>
    <t>物业管理面积</t>
  </si>
  <si>
    <t>0</t>
  </si>
  <si>
    <t>实际保障面积/应保障面积×指标分值</t>
  </si>
  <si>
    <t>公务用车数量</t>
  </si>
  <si>
    <t>辆</t>
  </si>
  <si>
    <t>实际保障公车数/应保障公车数×指标分值</t>
  </si>
  <si>
    <t>部门运转</t>
  </si>
  <si>
    <t>正常运转</t>
  </si>
  <si>
    <t>部门全年正常运转，得分，反之，不得分。</t>
  </si>
  <si>
    <t>“三公经费”控制情况</t>
  </si>
  <si>
    <t>只减不增</t>
  </si>
  <si>
    <t>三公经费较上年减少，得满分；每超1%扣一定分值，扣完为止。</t>
  </si>
  <si>
    <t>社会公众满意度</t>
  </si>
  <si>
    <t>90</t>
  </si>
  <si>
    <t>① 满意度≥90%，得满分；② 满意度介于60%（含）至90%（不含）之间，满意度×指标分值；③ 满意度＜60%，不得分。</t>
  </si>
  <si>
    <t>单位人员满意度</t>
  </si>
  <si>
    <t>工资福利发放行政人数</t>
  </si>
  <si>
    <t>23</t>
  </si>
  <si>
    <t>实际发放人数/应发放人数×指标分值</t>
  </si>
  <si>
    <t>工资福利发放事业人数</t>
  </si>
  <si>
    <t>38</t>
  </si>
  <si>
    <t>供养离（退）休人员数</t>
  </si>
  <si>
    <t>20</t>
  </si>
  <si>
    <t>完成遗属补助发放</t>
  </si>
  <si>
    <t>9人</t>
  </si>
  <si>
    <t>62088元</t>
  </si>
  <si>
    <t>发放兽医员生活补贴资金</t>
  </si>
  <si>
    <t>兽医员生活补贴资金64800元</t>
  </si>
  <si>
    <t>职工满意度</t>
  </si>
  <si>
    <t>职工满意度95%</t>
  </si>
  <si>
    <t>发放原村公所（办事处）干部资金</t>
  </si>
  <si>
    <t>2人</t>
  </si>
  <si>
    <t>原村公所（办事处）干部资金2640元</t>
  </si>
  <si>
    <t>村（居）民小组党组织负责人补助和村（居）民小组长补贴</t>
  </si>
  <si>
    <t>852000元</t>
  </si>
  <si>
    <t>村（居）民小组党组织负责人补助和村（居）民小组长补贴852000元</t>
  </si>
  <si>
    <t>党小组长、村（居）民小组长“一肩挑”务工补贴</t>
  </si>
  <si>
    <t>100800元</t>
  </si>
  <si>
    <t>党小组长、村（居）民小组长“一肩挑”务工补贴100800元</t>
  </si>
  <si>
    <t>完成村级补贴发放</t>
  </si>
  <si>
    <t>952800元</t>
  </si>
  <si>
    <t>9个村委会1个乡镇</t>
  </si>
  <si>
    <t>完成换届选举</t>
  </si>
  <si>
    <t>111000元</t>
  </si>
  <si>
    <t>坚持市级防汛应急救灾资金“关口前移”要求，支持各地开展“1262”预警响应、提前转移避险等机制落实和应急抢险救援、受灾群众救灾救助等防汛减灾救灾工作。重点用于以下范围：
（一）确保防汛机制落实。包括保障“1262”预警响应联动、临灾预警叫应、精准调度及值守巡查等措施。
（二）提前转移避险。包括组织受威胁人员提前转移避险，保障安置转移人员基本生活、安全。
（三）抢险救援和救灾救助。包括抢险救灾搜救、转移安置受灾人员、排危除险、 倒损民房修复等应急处置等；补充或征用（租赁）应急抢险救灾物资设备；灾情统计、应急监测和技术服务；现场交通后勤通讯保障和其他防汛救灾必要措施保障等。</t>
  </si>
  <si>
    <t>投入添置抢险救灾装备设备物资等（批次）</t>
  </si>
  <si>
    <t>1批</t>
  </si>
  <si>
    <t>批次</t>
  </si>
  <si>
    <t>投入添置抢险救灾装备设备物资等（批次）1批次</t>
  </si>
  <si>
    <t>维护灾区社会正常秩序</t>
  </si>
  <si>
    <t>灾区社会秩序稳定有序</t>
  </si>
  <si>
    <t>受灾群众群满意度</t>
  </si>
  <si>
    <t>受灾群众群满意度95%</t>
  </si>
  <si>
    <t>3665597.21</t>
  </si>
  <si>
    <t>乌蒙乡单位自有资金支出经费3665597.21元</t>
  </si>
  <si>
    <t>乌蒙乡单位自有资金经费支出</t>
  </si>
  <si>
    <t>3665597.21元</t>
  </si>
  <si>
    <t>乌蒙乡单位自有资金经费支出3665597.21元</t>
  </si>
  <si>
    <t>群众满意度大于95%</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</si>
  <si>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</si>
  <si>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</si>
  <si>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</si>
  <si>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</si>
  <si>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</si>
  <si>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</si>
  <si>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</si>
  <si>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</si>
  <si>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</si>
  <si>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</si>
  <si>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</si>
  <si>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</si>
  <si>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</si>
  <si>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</si>
  <si>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</si>
  <si>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</si>
  <si>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</si>
  <si>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</si>
  <si>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</si>
  <si>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</si>
  <si>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</si>
  <si>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</si>
  <si>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</si>
  <si>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</si>
  <si>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</si>
  <si>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</si>
  <si>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</si>
  <si>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</si>
  <si>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</si>
  <si>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</si>
  <si>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</si>
  <si>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</si>
  <si>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</si>
  <si>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</si>
  <si>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</si>
  <si>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</si>
  <si>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</si>
  <si>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</si>
  <si>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</si>
  <si>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</si>
  <si>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</si>
  <si>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</si>
  <si>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</si>
  <si>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</si>
  <si>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</si>
  <si>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</si>
  <si>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2026年市对下转移支付绩效目标表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</si>
  <si>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</si>
  <si>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</si>
  <si>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</si>
  <si>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</si>
  <si>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</si>
  <si>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</si>
  <si>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</si>
  <si>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</si>
  <si>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</si>
  <si>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</si>
  <si>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</si>
  <si>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</si>
  <si>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</si>
  <si>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</si>
  <si>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</si>
  <si>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</si>
  <si>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</si>
  <si>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</si>
  <si>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</si>
  <si>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本级</t>
  </si>
</sst>
</file>

<file path=xl/styles.xml><?xml version="1.0" encoding="utf-8"?>
<styleSheet xmlns="http://schemas.openxmlformats.org/spreadsheetml/2006/main">
  <numFmts count="10">
    <numFmt numFmtId="176" formatCode="0.00_ "/>
    <numFmt numFmtId="177" formatCode="#,##0;\-#,##0;;@"/>
    <numFmt numFmtId="42" formatCode="_ &quot;￥&quot;* #,##0_ ;_ &quot;￥&quot;* \-#,##0_ ;_ &quot;￥&quot;* &quot;-&quot;_ ;_ @_ "/>
    <numFmt numFmtId="178" formatCode="yyyy\-mm\-dd\ hh:mm:ss"/>
    <numFmt numFmtId="179" formatCode="yyyy\-mm\-dd"/>
    <numFmt numFmtId="41" formatCode="_ * #,##0_ ;_ * \-#,##0_ ;_ * &quot;-&quot;_ ;_ @_ "/>
    <numFmt numFmtId="44" formatCode="_ &quot;￥&quot;* #,##0.00_ ;_ &quot;￥&quot;* \-#,##0.00_ ;_ &quot;￥&quot;* &quot;-&quot;??_ ;_ @_ "/>
    <numFmt numFmtId="180" formatCode="hh:mm:ss"/>
    <numFmt numFmtId="43" formatCode="_ * #,##0.00_ ;_ * \-#,##0.00_ ;_ * &quot;-&quot;??_ ;_ @_ "/>
    <numFmt numFmtId="181" formatCode="#,##0.00;\-#,##0.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1"/>
      <name val="宋体"/>
      <charset val="134"/>
    </font>
    <font>
      <sz val="12"/>
      <name val="宋体"/>
      <charset val="134"/>
    </font>
    <font>
      <sz val="9.75"/>
      <color rgb="FF242B39"/>
      <name val="Helvetica"/>
      <charset val="134"/>
    </font>
    <font>
      <b/>
      <sz val="18"/>
      <color rgb="FF000000"/>
      <name val="宋体"/>
      <charset val="134"/>
    </font>
    <font>
      <sz val="9.75"/>
      <color rgb="FF000000"/>
      <name val="SimSun"/>
      <charset val="134"/>
    </font>
    <font>
      <sz val="12"/>
      <color rgb="FF000000"/>
      <name val="宋体"/>
      <charset val="134"/>
    </font>
    <font>
      <b/>
      <sz val="9"/>
      <color rgb="FF000000"/>
      <name val="宋体"/>
      <charset val="134"/>
    </font>
    <font>
      <b/>
      <sz val="9"/>
      <color theme="1"/>
      <name val="宋体"/>
      <charset val="134"/>
    </font>
    <font>
      <sz val="11"/>
      <color theme="1"/>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sz val="9"/>
      <name val="宋体"/>
      <charset val="134"/>
    </font>
    <font>
      <b/>
      <sz val="18"/>
      <color theme="3"/>
      <name val="宋体"/>
      <charset val="134"/>
      <scheme val="minor"/>
    </font>
    <font>
      <sz val="11"/>
      <color rgb="FF3F3F76"/>
      <name val="宋体"/>
      <charset val="0"/>
      <scheme val="minor"/>
    </font>
    <font>
      <sz val="11"/>
      <color rgb="FFFF0000"/>
      <name val="宋体"/>
      <charset val="0"/>
      <scheme val="minor"/>
    </font>
    <font>
      <b/>
      <sz val="11"/>
      <color theme="3"/>
      <name val="宋体"/>
      <charset val="134"/>
      <scheme val="minor"/>
    </font>
    <font>
      <b/>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auto="1"/>
      </left>
      <right style="thin">
        <color auto="1"/>
      </right>
      <top style="thin">
        <color auto="1"/>
      </top>
      <bottom style="thin">
        <color auto="1"/>
      </bottom>
      <diagonal/>
    </border>
    <border>
      <left/>
      <right style="thin">
        <color theme="1"/>
      </right>
      <top style="thin">
        <color theme="1"/>
      </top>
      <bottom style="thin">
        <color theme="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42" fontId="0" fillId="0" borderId="0" applyFont="0" applyFill="0" applyBorder="0" applyAlignment="0" applyProtection="0">
      <alignment vertical="center"/>
    </xf>
    <xf numFmtId="0" fontId="19" fillId="8" borderId="0" applyNumberFormat="0" applyBorder="0" applyAlignment="0" applyProtection="0">
      <alignment vertical="center"/>
    </xf>
    <xf numFmtId="0" fontId="25" fillId="9"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3" fillId="0" borderId="7">
      <alignment horizontal="right" vertical="center"/>
    </xf>
    <xf numFmtId="0" fontId="19" fillId="13" borderId="0" applyNumberFormat="0" applyBorder="0" applyAlignment="0" applyProtection="0">
      <alignment vertical="center"/>
    </xf>
    <xf numFmtId="0" fontId="29" fillId="18" borderId="0" applyNumberFormat="0" applyBorder="0" applyAlignment="0" applyProtection="0">
      <alignment vertical="center"/>
    </xf>
    <xf numFmtId="43" fontId="0" fillId="0" borderId="0" applyFont="0" applyFill="0" applyBorder="0" applyAlignment="0" applyProtection="0">
      <alignment vertical="center"/>
    </xf>
    <xf numFmtId="0" fontId="20" fillId="2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3" fillId="0" borderId="7">
      <alignment horizontal="right" vertical="center"/>
    </xf>
    <xf numFmtId="0" fontId="31" fillId="0" borderId="0" applyNumberFormat="0" applyFill="0" applyBorder="0" applyAlignment="0" applyProtection="0">
      <alignment vertical="center"/>
    </xf>
    <xf numFmtId="0" fontId="0" fillId="24" borderId="23" applyNumberFormat="0" applyFont="0" applyAlignment="0" applyProtection="0">
      <alignment vertical="center"/>
    </xf>
    <xf numFmtId="0" fontId="20" fillId="17"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4" fillId="0" borderId="24" applyNumberFormat="0" applyFill="0" applyAlignment="0" applyProtection="0">
      <alignment vertical="center"/>
    </xf>
    <xf numFmtId="0" fontId="36" fillId="0" borderId="24" applyNumberFormat="0" applyFill="0" applyAlignment="0" applyProtection="0">
      <alignment vertical="center"/>
    </xf>
    <xf numFmtId="0" fontId="20" fillId="7" borderId="0" applyNumberFormat="0" applyBorder="0" applyAlignment="0" applyProtection="0">
      <alignment vertical="center"/>
    </xf>
    <xf numFmtId="0" fontId="27" fillId="0" borderId="22" applyNumberFormat="0" applyFill="0" applyAlignment="0" applyProtection="0">
      <alignment vertical="center"/>
    </xf>
    <xf numFmtId="0" fontId="20" fillId="28" borderId="0" applyNumberFormat="0" applyBorder="0" applyAlignment="0" applyProtection="0">
      <alignment vertical="center"/>
    </xf>
    <xf numFmtId="0" fontId="32" fillId="23" borderId="21" applyNumberFormat="0" applyAlignment="0" applyProtection="0">
      <alignment vertical="center"/>
    </xf>
    <xf numFmtId="0" fontId="33" fillId="23" borderId="19" applyNumberFormat="0" applyAlignment="0" applyProtection="0">
      <alignment vertical="center"/>
    </xf>
    <xf numFmtId="0" fontId="35" fillId="25" borderId="25" applyNumberFormat="0" applyAlignment="0" applyProtection="0">
      <alignment vertical="center"/>
    </xf>
    <xf numFmtId="0" fontId="19" fillId="27" borderId="0" applyNumberFormat="0" applyBorder="0" applyAlignment="0" applyProtection="0">
      <alignment vertical="center"/>
    </xf>
    <xf numFmtId="0" fontId="20" fillId="12" borderId="0" applyNumberFormat="0" applyBorder="0" applyAlignment="0" applyProtection="0">
      <alignment vertical="center"/>
    </xf>
    <xf numFmtId="0" fontId="21" fillId="0" borderId="18" applyNumberFormat="0" applyFill="0" applyAlignment="0" applyProtection="0">
      <alignment vertical="center"/>
    </xf>
    <xf numFmtId="0" fontId="28" fillId="0" borderId="20" applyNumberFormat="0" applyFill="0" applyAlignment="0" applyProtection="0">
      <alignment vertical="center"/>
    </xf>
    <xf numFmtId="0" fontId="37" fillId="26" borderId="0" applyNumberFormat="0" applyBorder="0" applyAlignment="0" applyProtection="0">
      <alignment vertical="center"/>
    </xf>
    <xf numFmtId="0" fontId="38" fillId="31" borderId="0" applyNumberFormat="0" applyBorder="0" applyAlignment="0" applyProtection="0">
      <alignment vertical="center"/>
    </xf>
    <xf numFmtId="10" fontId="23" fillId="0" borderId="7">
      <alignment horizontal="right" vertical="center"/>
    </xf>
    <xf numFmtId="0" fontId="19" fillId="19" borderId="0" applyNumberFormat="0" applyBorder="0" applyAlignment="0" applyProtection="0">
      <alignment vertical="center"/>
    </xf>
    <xf numFmtId="0" fontId="20" fillId="6" borderId="0" applyNumberFormat="0" applyBorder="0" applyAlignment="0" applyProtection="0">
      <alignment vertical="center"/>
    </xf>
    <xf numFmtId="0" fontId="19" fillId="11" borderId="0" applyNumberFormat="0" applyBorder="0" applyAlignment="0" applyProtection="0">
      <alignment vertical="center"/>
    </xf>
    <xf numFmtId="0" fontId="19" fillId="22" borderId="0" applyNumberFormat="0" applyBorder="0" applyAlignment="0" applyProtection="0">
      <alignment vertical="center"/>
    </xf>
    <xf numFmtId="0" fontId="19" fillId="30" borderId="0" applyNumberFormat="0" applyBorder="0" applyAlignment="0" applyProtection="0">
      <alignment vertical="center"/>
    </xf>
    <xf numFmtId="0" fontId="19" fillId="5" borderId="0" applyNumberFormat="0" applyBorder="0" applyAlignment="0" applyProtection="0">
      <alignment vertical="center"/>
    </xf>
    <xf numFmtId="0" fontId="20" fillId="4" borderId="0" applyNumberFormat="0" applyBorder="0" applyAlignment="0" applyProtection="0">
      <alignment vertical="center"/>
    </xf>
    <xf numFmtId="0" fontId="11" fillId="0" borderId="0">
      <alignment vertical="center"/>
    </xf>
    <xf numFmtId="0" fontId="20" fillId="33" borderId="0" applyNumberFormat="0" applyBorder="0" applyAlignment="0" applyProtection="0">
      <alignment vertical="center"/>
    </xf>
    <xf numFmtId="0" fontId="19" fillId="16" borderId="0" applyNumberFormat="0" applyBorder="0" applyAlignment="0" applyProtection="0">
      <alignment vertical="center"/>
    </xf>
    <xf numFmtId="0" fontId="19" fillId="3" borderId="0" applyNumberFormat="0" applyBorder="0" applyAlignment="0" applyProtection="0">
      <alignment vertical="center"/>
    </xf>
    <xf numFmtId="0" fontId="20" fillId="15" borderId="0" applyNumberFormat="0" applyBorder="0" applyAlignment="0" applyProtection="0">
      <alignment vertical="center"/>
    </xf>
    <xf numFmtId="0" fontId="19" fillId="32" borderId="0" applyNumberFormat="0" applyBorder="0" applyAlignment="0" applyProtection="0">
      <alignment vertical="center"/>
    </xf>
    <xf numFmtId="0" fontId="20" fillId="10" borderId="0" applyNumberFormat="0" applyBorder="0" applyAlignment="0" applyProtection="0">
      <alignment vertical="center"/>
    </xf>
    <xf numFmtId="0" fontId="20" fillId="21" borderId="0" applyNumberFormat="0" applyBorder="0" applyAlignment="0" applyProtection="0">
      <alignment vertical="center"/>
    </xf>
    <xf numFmtId="0" fontId="19" fillId="14" borderId="0" applyNumberFormat="0" applyBorder="0" applyAlignment="0" applyProtection="0">
      <alignment vertical="center"/>
    </xf>
    <xf numFmtId="0" fontId="20" fillId="29" borderId="0" applyNumberFormat="0" applyBorder="0" applyAlignment="0" applyProtection="0">
      <alignment vertical="center"/>
    </xf>
    <xf numFmtId="181" fontId="23" fillId="0" borderId="7">
      <alignment horizontal="right" vertical="center"/>
    </xf>
    <xf numFmtId="49" fontId="23" fillId="0" borderId="7">
      <alignment horizontal="left" vertical="center" wrapText="1"/>
    </xf>
    <xf numFmtId="181" fontId="23" fillId="0" borderId="7">
      <alignment horizontal="right" vertical="center"/>
    </xf>
    <xf numFmtId="180" fontId="23" fillId="0" borderId="7">
      <alignment horizontal="right" vertical="center"/>
    </xf>
    <xf numFmtId="177" fontId="23" fillId="0" borderId="7">
      <alignment horizontal="right" vertical="center"/>
    </xf>
  </cellStyleXfs>
  <cellXfs count="21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5"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1"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7" fontId="5" fillId="0" borderId="7" xfId="57" applyNumberFormat="1" applyFont="1" applyBorder="1" applyAlignment="1">
      <alignment horizontal="center" vertical="center"/>
    </xf>
    <xf numFmtId="177"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49" fontId="11" fillId="0" borderId="14" xfId="43" applyNumberFormat="1" applyBorder="1" applyAlignment="1">
      <alignment horizontal="left" vertical="center" wrapText="1"/>
    </xf>
    <xf numFmtId="49" fontId="12" fillId="0" borderId="14" xfId="43" applyNumberFormat="1" applyFont="1" applyBorder="1" applyAlignment="1">
      <alignment horizontal="left" vertical="center" wrapText="1"/>
    </xf>
    <xf numFmtId="0" fontId="1" fillId="0" borderId="6" xfId="0" applyFont="1" applyBorder="1" applyAlignment="1">
      <alignment horizontal="center" vertical="center" wrapText="1"/>
    </xf>
    <xf numFmtId="49" fontId="11" fillId="0" borderId="15" xfId="43" applyNumberFormat="1" applyBorder="1" applyAlignment="1">
      <alignment horizontal="left" vertical="center" wrapText="1"/>
    </xf>
    <xf numFmtId="49" fontId="12" fillId="0" borderId="15" xfId="43" applyNumberFormat="1" applyFont="1" applyBorder="1" applyAlignment="1">
      <alignment horizontal="left" vertical="center" wrapText="1"/>
    </xf>
    <xf numFmtId="0" fontId="2" fillId="0" borderId="16" xfId="0" applyFont="1" applyBorder="1" applyAlignment="1">
      <alignment horizontal="center" vertical="center" wrapText="1"/>
    </xf>
    <xf numFmtId="0" fontId="2" fillId="2" borderId="16" xfId="0" applyFont="1" applyFill="1" applyBorder="1" applyAlignment="1" applyProtection="1">
      <alignment horizontal="center" vertical="center" wrapText="1"/>
      <protection locked="0"/>
    </xf>
    <xf numFmtId="49" fontId="11" fillId="0" borderId="16" xfId="43" applyNumberFormat="1" applyBorder="1" applyAlignment="1">
      <alignment horizontal="left" vertical="center" wrapText="1"/>
    </xf>
    <xf numFmtId="49" fontId="12" fillId="0" borderId="16" xfId="43" applyNumberFormat="1" applyFont="1" applyBorder="1" applyAlignment="1">
      <alignment horizontal="left" vertical="center" wrapText="1"/>
    </xf>
    <xf numFmtId="49" fontId="12" fillId="0" borderId="17" xfId="43" applyNumberFormat="1" applyFont="1" applyBorder="1" applyAlignment="1">
      <alignment horizontal="left" vertical="center" wrapText="1"/>
    </xf>
    <xf numFmtId="0" fontId="1" fillId="0" borderId="0" xfId="0" applyFont="1" applyBorder="1" applyAlignment="1">
      <alignment vertical="top"/>
    </xf>
    <xf numFmtId="0" fontId="13" fillId="0" borderId="0" xfId="0" applyFont="1"/>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4" fontId="2" fillId="2" borderId="7" xfId="0" applyNumberFormat="1" applyFont="1" applyFill="1" applyBorder="1" applyAlignment="1" applyProtection="1">
      <alignment horizontal="right" vertical="center"/>
      <protection locked="0"/>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0" fillId="0" borderId="16" xfId="0" applyFont="1" applyFill="1" applyBorder="1" applyAlignment="1">
      <alignment horizontal="left" vertical="center"/>
    </xf>
    <xf numFmtId="176" fontId="1" fillId="0" borderId="7"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pplyProtection="1">
      <alignment horizontal="left" vertical="center" wrapText="1"/>
    </xf>
    <xf numFmtId="181" fontId="5" fillId="0" borderId="7" xfId="55" applyFont="1">
      <alignment horizontal="right" vertical="center"/>
    </xf>
    <xf numFmtId="0" fontId="2" fillId="0" borderId="7" xfId="0" applyFont="1" applyFill="1" applyBorder="1" applyAlignment="1" applyProtection="1">
      <alignment horizontal="left" vertical="center" wrapText="1" indent="1"/>
    </xf>
    <xf numFmtId="0" fontId="2" fillId="0" borderId="7" xfId="0" applyFont="1" applyFill="1" applyBorder="1" applyAlignment="1" applyProtection="1">
      <alignment horizontal="left" vertical="center" wrapText="1" indent="2"/>
    </xf>
    <xf numFmtId="0" fontId="1" fillId="0" borderId="4"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181" fontId="16" fillId="0" borderId="7" xfId="55" applyFont="1">
      <alignment horizontal="right" vertical="center"/>
    </xf>
    <xf numFmtId="181" fontId="16" fillId="0" borderId="7" xfId="0" applyNumberFormat="1" applyFont="1" applyFill="1" applyBorder="1" applyAlignment="1" applyProtection="1">
      <alignment horizontal="right" vertical="center"/>
    </xf>
    <xf numFmtId="0" fontId="17" fillId="0" borderId="7"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181" fontId="18"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1" fillId="0" borderId="7" xfId="0" applyFont="1" applyBorder="1" applyAlignment="1" applyProtection="1" quotePrefix="1">
      <alignment horizontal="center" vertical="center"/>
      <protection locked="0"/>
    </xf>
    <xf numFmtId="0" fontId="13" fillId="0" borderId="0" xfId="0" applyFont="1" quotePrefix="1"/>
    <xf numFmtId="0" fontId="1" fillId="0" borderId="7" xfId="0" applyFont="1" applyBorder="1" applyAlignment="1" quotePrefix="1">
      <alignment horizontal="center" vertical="center"/>
    </xf>
    <xf numFmtId="0" fontId="1" fillId="0" borderId="7" xfId="0" applyFont="1" applyBorder="1" applyAlignment="1" quotePrefix="1">
      <alignment horizontal="center" vertical="center" wrapText="1"/>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umberStyle" xfId="53"/>
    <cellStyle name="TextStyle" xfId="54"/>
    <cellStyle name="MoneyStyle" xfId="55"/>
    <cellStyle name="TimeStyle" xfId="56"/>
    <cellStyle name="IntegralNumber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B17" sqref="B17"/>
    </sheetView>
  </sheetViews>
  <sheetFormatPr defaultColWidth="8.575" defaultRowHeight="12.75" customHeight="1" outlineLevelCol="3"/>
  <cols>
    <col min="1" max="4" width="41" customWidth="1"/>
  </cols>
  <sheetData>
    <row r="1" ht="15" customHeight="1" spans="1:4">
      <c r="A1" s="42"/>
      <c r="B1" s="42"/>
      <c r="C1" s="42"/>
      <c r="D1" s="43" t="s">
        <v>0</v>
      </c>
    </row>
    <row r="2" ht="41.25" customHeight="1" spans="1:1">
      <c r="A2" s="210" t="s">
        <v>1</v>
      </c>
    </row>
    <row r="3" ht="17.25" customHeight="1" spans="1:4">
      <c r="A3" s="41" t="s">
        <v>2</v>
      </c>
      <c r="B3" s="208"/>
      <c r="D3" s="148" t="s">
        <v>3</v>
      </c>
    </row>
    <row r="4" ht="23.25" customHeight="1" spans="1:4">
      <c r="A4" s="173" t="s">
        <v>4</v>
      </c>
      <c r="B4" s="174"/>
      <c r="C4" s="173" t="s">
        <v>5</v>
      </c>
      <c r="D4" s="174"/>
    </row>
    <row r="5" ht="24" customHeight="1" spans="1:4">
      <c r="A5" s="173" t="s">
        <v>6</v>
      </c>
      <c r="B5" s="173" t="s">
        <v>7</v>
      </c>
      <c r="C5" s="173" t="s">
        <v>8</v>
      </c>
      <c r="D5" s="173" t="s">
        <v>7</v>
      </c>
    </row>
    <row r="6" ht="17.25" customHeight="1" spans="1:4">
      <c r="A6" s="175" t="s">
        <v>9</v>
      </c>
      <c r="B6" s="176">
        <f>16936775.11+901170</f>
        <v>17837945.11</v>
      </c>
      <c r="C6" s="175" t="s">
        <v>10</v>
      </c>
      <c r="D6" s="177">
        <f>7802640.21+9621.44</f>
        <v>7812261.65</v>
      </c>
    </row>
    <row r="7" ht="17.25" customHeight="1" spans="1:4">
      <c r="A7" s="175" t="s">
        <v>11</v>
      </c>
      <c r="B7" s="78"/>
      <c r="C7" s="175" t="s">
        <v>12</v>
      </c>
      <c r="D7" s="177"/>
    </row>
    <row r="8" ht="17.25" customHeight="1" spans="1:4">
      <c r="A8" s="175" t="s">
        <v>13</v>
      </c>
      <c r="B8" s="78"/>
      <c r="C8" s="209" t="s">
        <v>14</v>
      </c>
      <c r="D8" s="177"/>
    </row>
    <row r="9" ht="17.25" customHeight="1" spans="1:4">
      <c r="A9" s="175" t="s">
        <v>15</v>
      </c>
      <c r="B9" s="78"/>
      <c r="C9" s="209" t="s">
        <v>16</v>
      </c>
      <c r="D9" s="177"/>
    </row>
    <row r="10" ht="17.25" customHeight="1" spans="1:4">
      <c r="A10" s="175" t="s">
        <v>17</v>
      </c>
      <c r="B10" s="78"/>
      <c r="C10" s="209" t="s">
        <v>18</v>
      </c>
      <c r="D10" s="177"/>
    </row>
    <row r="11" ht="17.25" customHeight="1" spans="1:4">
      <c r="A11" s="175" t="s">
        <v>19</v>
      </c>
      <c r="B11" s="78"/>
      <c r="C11" s="209" t="s">
        <v>20</v>
      </c>
      <c r="D11" s="177"/>
    </row>
    <row r="12" ht="17.25" customHeight="1" spans="1:4">
      <c r="A12" s="175" t="s">
        <v>21</v>
      </c>
      <c r="B12" s="78"/>
      <c r="C12" s="29" t="s">
        <v>22</v>
      </c>
      <c r="D12" s="177">
        <f>485497+13766.45</f>
        <v>499263.45</v>
      </c>
    </row>
    <row r="13" ht="17.25" customHeight="1" spans="1:4">
      <c r="A13" s="175" t="s">
        <v>23</v>
      </c>
      <c r="B13" s="78">
        <v>3665597.21</v>
      </c>
      <c r="C13" s="29" t="s">
        <v>24</v>
      </c>
      <c r="D13" s="177">
        <f>1349528.75+116410.65</f>
        <v>1465939.4</v>
      </c>
    </row>
    <row r="14" ht="17.25" customHeight="1" spans="1:4">
      <c r="A14" s="175" t="s">
        <v>25</v>
      </c>
      <c r="B14" s="78"/>
      <c r="C14" s="29" t="s">
        <v>26</v>
      </c>
      <c r="D14" s="177">
        <f>1158075.56+106667.8</f>
        <v>1264743.36</v>
      </c>
    </row>
    <row r="15" ht="17.25" customHeight="1" spans="1:4">
      <c r="A15" s="175" t="s">
        <v>27</v>
      </c>
      <c r="B15" s="78"/>
      <c r="C15" s="29" t="s">
        <v>28</v>
      </c>
      <c r="D15" s="177"/>
    </row>
    <row r="16" ht="17.25" customHeight="1" spans="1:4">
      <c r="A16" s="60"/>
      <c r="B16" s="78"/>
      <c r="C16" s="29" t="s">
        <v>29</v>
      </c>
      <c r="D16" s="177">
        <f>665416+862</f>
        <v>666278</v>
      </c>
    </row>
    <row r="17" ht="17.25" customHeight="1" spans="1:4">
      <c r="A17" s="178"/>
      <c r="B17" s="78"/>
      <c r="C17" s="29" t="s">
        <v>30</v>
      </c>
      <c r="D17" s="177">
        <f>9000441.8+30170.28</f>
        <v>9030612.08</v>
      </c>
    </row>
    <row r="18" ht="17.25" customHeight="1" spans="1:4">
      <c r="A18" s="178"/>
      <c r="B18" s="78"/>
      <c r="C18" s="29" t="s">
        <v>31</v>
      </c>
      <c r="D18" s="177">
        <v>51170</v>
      </c>
    </row>
    <row r="19" ht="17.25" customHeight="1" spans="1:4">
      <c r="A19" s="178"/>
      <c r="B19" s="78"/>
      <c r="C19" s="29" t="s">
        <v>32</v>
      </c>
      <c r="D19" s="177"/>
    </row>
    <row r="20" ht="17.25" customHeight="1" spans="1:4">
      <c r="A20" s="178"/>
      <c r="B20" s="78"/>
      <c r="C20" s="29" t="s">
        <v>33</v>
      </c>
      <c r="D20" s="177"/>
    </row>
    <row r="21" ht="17.25" customHeight="1" spans="1:4">
      <c r="A21" s="178"/>
      <c r="B21" s="78"/>
      <c r="C21" s="29" t="s">
        <v>34</v>
      </c>
      <c r="D21" s="177"/>
    </row>
    <row r="22" ht="17.25" customHeight="1" spans="1:4">
      <c r="A22" s="178"/>
      <c r="B22" s="78"/>
      <c r="C22" s="29" t="s">
        <v>35</v>
      </c>
      <c r="D22" s="177"/>
    </row>
    <row r="23" ht="17.25" customHeight="1" spans="1:4">
      <c r="A23" s="178"/>
      <c r="B23" s="78"/>
      <c r="C23" s="29" t="s">
        <v>36</v>
      </c>
      <c r="D23" s="177"/>
    </row>
    <row r="24" ht="17.25" customHeight="1" spans="1:4">
      <c r="A24" s="178"/>
      <c r="B24" s="78"/>
      <c r="C24" s="29" t="s">
        <v>37</v>
      </c>
      <c r="D24" s="177">
        <f>910773+18647.37</f>
        <v>929420.37</v>
      </c>
    </row>
    <row r="25" ht="17.25" customHeight="1" spans="1:4">
      <c r="A25" s="178"/>
      <c r="B25" s="78"/>
      <c r="C25" s="29" t="s">
        <v>38</v>
      </c>
      <c r="D25" s="177"/>
    </row>
    <row r="26" ht="17.25" customHeight="1" spans="1:4">
      <c r="A26" s="178"/>
      <c r="B26" s="78"/>
      <c r="C26" s="60" t="s">
        <v>39</v>
      </c>
      <c r="D26" s="177"/>
    </row>
    <row r="27" ht="17.25" customHeight="1" spans="1:4">
      <c r="A27" s="178"/>
      <c r="B27" s="78"/>
      <c r="C27" s="29" t="s">
        <v>40</v>
      </c>
      <c r="D27" s="177">
        <v>80000</v>
      </c>
    </row>
    <row r="28" ht="16.5" customHeight="1" spans="1:4">
      <c r="A28" s="178"/>
      <c r="B28" s="78"/>
      <c r="C28" s="29" t="s">
        <v>41</v>
      </c>
      <c r="D28" s="177"/>
    </row>
    <row r="29" ht="16.5" customHeight="1" spans="1:4">
      <c r="A29" s="178"/>
      <c r="B29" s="78"/>
      <c r="C29" s="60" t="s">
        <v>42</v>
      </c>
      <c r="D29" s="177"/>
    </row>
    <row r="30" ht="17.25" customHeight="1" spans="1:4">
      <c r="A30" s="178"/>
      <c r="B30" s="78"/>
      <c r="C30" s="60" t="s">
        <v>43</v>
      </c>
      <c r="D30" s="177"/>
    </row>
    <row r="31" ht="17.25" customHeight="1" spans="1:4">
      <c r="A31" s="178"/>
      <c r="B31" s="78"/>
      <c r="C31" s="29" t="s">
        <v>44</v>
      </c>
      <c r="D31" s="177"/>
    </row>
    <row r="32" ht="16.5" customHeight="1" spans="1:4">
      <c r="A32" s="178" t="s">
        <v>45</v>
      </c>
      <c r="B32" s="78">
        <f>B6+B13</f>
        <v>21503542.32</v>
      </c>
      <c r="C32" s="178" t="s">
        <v>46</v>
      </c>
      <c r="D32" s="177">
        <f>SUM(D6:D31)</f>
        <v>21799688.31</v>
      </c>
    </row>
    <row r="33" ht="16.5" customHeight="1" spans="1:4">
      <c r="A33" s="60" t="s">
        <v>47</v>
      </c>
      <c r="B33" s="78"/>
      <c r="C33" s="60" t="s">
        <v>48</v>
      </c>
      <c r="D33" s="177"/>
    </row>
    <row r="34" ht="16.5" customHeight="1" spans="1:4">
      <c r="A34" s="29" t="s">
        <v>49</v>
      </c>
      <c r="B34" s="78">
        <v>296145.99</v>
      </c>
      <c r="C34" s="29" t="s">
        <v>49</v>
      </c>
      <c r="D34" s="177"/>
    </row>
    <row r="35" ht="16.5" customHeight="1" spans="1:4">
      <c r="A35" s="29" t="s">
        <v>50</v>
      </c>
      <c r="B35" s="78"/>
      <c r="C35" s="29" t="s">
        <v>50</v>
      </c>
      <c r="D35" s="177"/>
    </row>
    <row r="36" ht="16.5" customHeight="1" spans="1:4">
      <c r="A36" s="179" t="s">
        <v>51</v>
      </c>
      <c r="B36" s="78">
        <f>B32+B34</f>
        <v>21799688.31</v>
      </c>
      <c r="C36" s="179" t="s">
        <v>52</v>
      </c>
      <c r="D36" s="78">
        <f>D32</f>
        <v>21799688.31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3" sqref="A3:C3"/>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14">
        <v>1</v>
      </c>
      <c r="B1" s="115">
        <v>0</v>
      </c>
      <c r="C1" s="114">
        <v>1</v>
      </c>
      <c r="D1" s="116"/>
      <c r="E1" s="116"/>
      <c r="F1" s="113" t="s">
        <v>549</v>
      </c>
    </row>
    <row r="2" ht="42" customHeight="1" spans="1:6">
      <c r="A2" s="216" t="s">
        <v>550</v>
      </c>
      <c r="B2" s="117" t="s">
        <v>551</v>
      </c>
      <c r="C2" s="118"/>
      <c r="D2" s="119"/>
      <c r="E2" s="119"/>
      <c r="F2" s="119"/>
    </row>
    <row r="3" ht="13.5" customHeight="1" spans="1:6">
      <c r="A3" s="4" t="s">
        <v>2</v>
      </c>
      <c r="B3" s="4"/>
      <c r="C3" s="114"/>
      <c r="D3" s="116"/>
      <c r="E3" s="116"/>
      <c r="F3" s="113" t="s">
        <v>3</v>
      </c>
    </row>
    <row r="4" ht="19.5" customHeight="1" spans="1:6">
      <c r="A4" s="120" t="s">
        <v>249</v>
      </c>
      <c r="B4" s="121" t="s">
        <v>76</v>
      </c>
      <c r="C4" s="120" t="s">
        <v>77</v>
      </c>
      <c r="D4" s="10" t="s">
        <v>552</v>
      </c>
      <c r="E4" s="11"/>
      <c r="F4" s="12"/>
    </row>
    <row r="5" ht="18.75" customHeight="1" spans="1:6">
      <c r="A5" s="122"/>
      <c r="B5" s="123"/>
      <c r="C5" s="122"/>
      <c r="D5" s="15" t="s">
        <v>57</v>
      </c>
      <c r="E5" s="10" t="s">
        <v>79</v>
      </c>
      <c r="F5" s="15" t="s">
        <v>80</v>
      </c>
    </row>
    <row r="6" ht="18.75" customHeight="1" spans="1:6">
      <c r="A6" s="67">
        <v>1</v>
      </c>
      <c r="B6" s="124" t="s">
        <v>87</v>
      </c>
      <c r="C6" s="67">
        <v>3</v>
      </c>
      <c r="D6" s="125">
        <v>4</v>
      </c>
      <c r="E6" s="125">
        <v>5</v>
      </c>
      <c r="F6" s="125">
        <v>6</v>
      </c>
    </row>
    <row r="7" ht="21" customHeight="1" spans="1:6">
      <c r="A7" s="20"/>
      <c r="B7" s="20"/>
      <c r="C7" s="20"/>
      <c r="D7" s="78"/>
      <c r="E7" s="78"/>
      <c r="F7" s="78"/>
    </row>
    <row r="8" ht="21" customHeight="1" spans="1:6">
      <c r="A8" s="20"/>
      <c r="B8" s="20"/>
      <c r="C8" s="20"/>
      <c r="D8" s="78"/>
      <c r="E8" s="78"/>
      <c r="F8" s="78"/>
    </row>
    <row r="9" ht="18.75" customHeight="1" spans="1:6">
      <c r="A9" s="126" t="s">
        <v>238</v>
      </c>
      <c r="B9" s="126" t="s">
        <v>238</v>
      </c>
      <c r="C9" s="127" t="s">
        <v>238</v>
      </c>
      <c r="D9" s="78"/>
      <c r="E9" s="78"/>
      <c r="F9" s="78"/>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A3" sqref="A3:F3"/>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6:17">
      <c r="P1" s="2"/>
      <c r="Q1" s="2" t="s">
        <v>553</v>
      </c>
    </row>
    <row r="2" ht="41.25" customHeight="1" spans="1:17">
      <c r="A2" s="71" t="s">
        <v>554</v>
      </c>
      <c r="B2" s="3"/>
      <c r="C2" s="3"/>
      <c r="D2" s="3"/>
      <c r="E2" s="3"/>
      <c r="F2" s="3"/>
      <c r="G2" s="3"/>
      <c r="H2" s="3"/>
      <c r="I2" s="3"/>
      <c r="J2" s="3"/>
      <c r="K2" s="65"/>
      <c r="L2" s="3"/>
      <c r="M2" s="3"/>
      <c r="N2" s="65"/>
      <c r="O2" s="3"/>
      <c r="P2" s="65"/>
      <c r="Q2" s="65"/>
    </row>
    <row r="3" ht="18.75" customHeight="1" spans="1:17">
      <c r="A3" s="105" t="s">
        <v>2</v>
      </c>
      <c r="B3" s="6"/>
      <c r="C3" s="6"/>
      <c r="D3" s="6"/>
      <c r="E3" s="6"/>
      <c r="F3" s="6"/>
      <c r="G3" s="6"/>
      <c r="H3" s="6"/>
      <c r="I3" s="6"/>
      <c r="J3" s="6"/>
      <c r="P3" s="7"/>
      <c r="Q3" s="113" t="s">
        <v>3</v>
      </c>
    </row>
    <row r="4" ht="15.75" customHeight="1" spans="1:17">
      <c r="A4" s="9" t="s">
        <v>555</v>
      </c>
      <c r="B4" s="106" t="s">
        <v>556</v>
      </c>
      <c r="C4" s="106" t="s">
        <v>557</v>
      </c>
      <c r="D4" s="106" t="s">
        <v>558</v>
      </c>
      <c r="E4" s="106" t="s">
        <v>559</v>
      </c>
      <c r="F4" s="106" t="s">
        <v>560</v>
      </c>
      <c r="G4" s="88" t="s">
        <v>256</v>
      </c>
      <c r="H4" s="88"/>
      <c r="I4" s="88"/>
      <c r="J4" s="88"/>
      <c r="K4" s="89"/>
      <c r="L4" s="88"/>
      <c r="M4" s="88"/>
      <c r="N4" s="79"/>
      <c r="O4" s="88"/>
      <c r="P4" s="89"/>
      <c r="Q4" s="80"/>
    </row>
    <row r="5" ht="17.25" customHeight="1" spans="1:17">
      <c r="A5" s="14"/>
      <c r="B5" s="91"/>
      <c r="C5" s="91"/>
      <c r="D5" s="91"/>
      <c r="E5" s="91"/>
      <c r="F5" s="91"/>
      <c r="G5" s="91" t="s">
        <v>57</v>
      </c>
      <c r="H5" s="91" t="s">
        <v>60</v>
      </c>
      <c r="I5" s="91" t="s">
        <v>561</v>
      </c>
      <c r="J5" s="91" t="s">
        <v>562</v>
      </c>
      <c r="K5" s="92" t="s">
        <v>563</v>
      </c>
      <c r="L5" s="102" t="s">
        <v>564</v>
      </c>
      <c r="M5" s="102"/>
      <c r="N5" s="103"/>
      <c r="O5" s="102"/>
      <c r="P5" s="104"/>
      <c r="Q5" s="93"/>
    </row>
    <row r="6" ht="54" customHeight="1" spans="1:17">
      <c r="A6" s="17"/>
      <c r="B6" s="94"/>
      <c r="C6" s="94"/>
      <c r="D6" s="94"/>
      <c r="E6" s="94"/>
      <c r="F6" s="94"/>
      <c r="G6" s="94"/>
      <c r="H6" s="94" t="s">
        <v>59</v>
      </c>
      <c r="I6" s="94"/>
      <c r="J6" s="94"/>
      <c r="K6" s="95"/>
      <c r="L6" s="94" t="s">
        <v>59</v>
      </c>
      <c r="M6" s="94" t="s">
        <v>66</v>
      </c>
      <c r="N6" s="93" t="s">
        <v>67</v>
      </c>
      <c r="O6" s="94" t="s">
        <v>68</v>
      </c>
      <c r="P6" s="95" t="s">
        <v>69</v>
      </c>
      <c r="Q6" s="93" t="s">
        <v>70</v>
      </c>
    </row>
    <row r="7" ht="18" customHeight="1" spans="1:17">
      <c r="A7" s="107">
        <v>1</v>
      </c>
      <c r="B7" s="108">
        <v>2</v>
      </c>
      <c r="C7" s="107">
        <v>3</v>
      </c>
      <c r="D7" s="107">
        <v>4</v>
      </c>
      <c r="E7" s="108">
        <v>5</v>
      </c>
      <c r="F7" s="107">
        <v>6</v>
      </c>
      <c r="G7" s="107">
        <v>7</v>
      </c>
      <c r="H7" s="108">
        <v>8</v>
      </c>
      <c r="I7" s="107">
        <v>9</v>
      </c>
      <c r="J7" s="107">
        <v>10</v>
      </c>
      <c r="K7" s="108">
        <v>11</v>
      </c>
      <c r="L7" s="107">
        <v>12</v>
      </c>
      <c r="M7" s="107">
        <v>13</v>
      </c>
      <c r="N7" s="108">
        <v>14</v>
      </c>
      <c r="O7" s="107">
        <v>15</v>
      </c>
      <c r="P7" s="107">
        <v>16</v>
      </c>
      <c r="Q7" s="108">
        <v>17</v>
      </c>
    </row>
    <row r="8" ht="21" customHeight="1" spans="1:17">
      <c r="A8" s="96"/>
      <c r="B8" s="109"/>
      <c r="C8" s="109"/>
      <c r="D8" s="109"/>
      <c r="E8" s="110"/>
      <c r="F8" s="78"/>
      <c r="G8" s="78"/>
      <c r="H8" s="78"/>
      <c r="I8" s="78"/>
      <c r="J8" s="78"/>
      <c r="K8" s="78"/>
      <c r="L8" s="78"/>
      <c r="M8" s="78"/>
      <c r="N8" s="78"/>
      <c r="O8" s="78"/>
      <c r="P8" s="78"/>
      <c r="Q8" s="78"/>
    </row>
    <row r="9" ht="21" customHeight="1" spans="1:17">
      <c r="A9" s="97"/>
      <c r="B9" s="109"/>
      <c r="C9" s="109"/>
      <c r="D9" s="109"/>
      <c r="E9" s="110"/>
      <c r="F9" s="78"/>
      <c r="G9" s="78"/>
      <c r="H9" s="78"/>
      <c r="I9" s="78"/>
      <c r="J9" s="78"/>
      <c r="K9" s="78"/>
      <c r="L9" s="78"/>
      <c r="M9" s="78"/>
      <c r="N9" s="78"/>
      <c r="O9" s="78"/>
      <c r="P9" s="78"/>
      <c r="Q9" s="78"/>
    </row>
    <row r="10" ht="21" customHeight="1" spans="1:17">
      <c r="A10" s="97"/>
      <c r="B10" s="109"/>
      <c r="C10" s="109"/>
      <c r="D10" s="109"/>
      <c r="E10" s="110"/>
      <c r="F10" s="78"/>
      <c r="G10" s="78"/>
      <c r="H10" s="78"/>
      <c r="I10" s="78"/>
      <c r="J10" s="78"/>
      <c r="K10" s="78"/>
      <c r="L10" s="78"/>
      <c r="M10" s="78"/>
      <c r="N10" s="78"/>
      <c r="O10" s="78"/>
      <c r="P10" s="78"/>
      <c r="Q10" s="78"/>
    </row>
    <row r="11" ht="21" customHeight="1" spans="1:17">
      <c r="A11" s="98" t="s">
        <v>238</v>
      </c>
      <c r="B11" s="111"/>
      <c r="C11" s="111"/>
      <c r="D11" s="111"/>
      <c r="E11" s="112"/>
      <c r="F11" s="78"/>
      <c r="G11" s="78"/>
      <c r="H11" s="78"/>
      <c r="I11" s="78"/>
      <c r="J11" s="78"/>
      <c r="K11" s="78"/>
      <c r="L11" s="78"/>
      <c r="M11" s="78"/>
      <c r="N11" s="78"/>
      <c r="O11" s="78"/>
      <c r="P11" s="78"/>
      <c r="Q11" s="78"/>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3" sqref="A3:C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5"/>
      <c r="B1" s="82"/>
      <c r="C1" s="82"/>
      <c r="D1" s="75"/>
      <c r="E1" s="75"/>
      <c r="F1" s="75"/>
      <c r="G1" s="75"/>
      <c r="H1" s="83"/>
      <c r="I1" s="75"/>
      <c r="J1" s="75"/>
      <c r="K1" s="82"/>
      <c r="L1" s="75"/>
      <c r="M1" s="100"/>
      <c r="N1" s="100" t="s">
        <v>565</v>
      </c>
    </row>
    <row r="2" ht="41.25" customHeight="1" spans="1:14">
      <c r="A2" s="217" t="s">
        <v>566</v>
      </c>
      <c r="B2" s="65"/>
      <c r="C2" s="65"/>
      <c r="D2" s="84"/>
      <c r="E2" s="84"/>
      <c r="F2" s="84"/>
      <c r="G2" s="84"/>
      <c r="H2" s="85"/>
      <c r="I2" s="84"/>
      <c r="J2" s="84"/>
      <c r="K2" s="65"/>
      <c r="L2" s="84"/>
      <c r="M2" s="85"/>
      <c r="N2" s="65"/>
    </row>
    <row r="3" ht="22.5" customHeight="1" spans="1:14">
      <c r="A3" s="72" t="s">
        <v>2</v>
      </c>
      <c r="B3" s="86"/>
      <c r="C3" s="86"/>
      <c r="D3" s="73"/>
      <c r="E3" s="73"/>
      <c r="F3" s="73"/>
      <c r="G3" s="73"/>
      <c r="H3" s="83"/>
      <c r="I3" s="75"/>
      <c r="J3" s="75"/>
      <c r="K3" s="82"/>
      <c r="L3" s="75"/>
      <c r="M3" s="101"/>
      <c r="N3" s="100" t="s">
        <v>3</v>
      </c>
    </row>
    <row r="4" ht="24" customHeight="1" spans="1:14">
      <c r="A4" s="9" t="s">
        <v>555</v>
      </c>
      <c r="B4" s="87" t="s">
        <v>567</v>
      </c>
      <c r="C4" s="87" t="s">
        <v>568</v>
      </c>
      <c r="D4" s="88" t="s">
        <v>256</v>
      </c>
      <c r="E4" s="88"/>
      <c r="F4" s="88"/>
      <c r="G4" s="88"/>
      <c r="H4" s="89"/>
      <c r="I4" s="88"/>
      <c r="J4" s="88"/>
      <c r="K4" s="79"/>
      <c r="L4" s="88"/>
      <c r="M4" s="89"/>
      <c r="N4" s="80"/>
    </row>
    <row r="5" ht="24" customHeight="1" spans="1:14">
      <c r="A5" s="14"/>
      <c r="B5" s="90"/>
      <c r="C5" s="90"/>
      <c r="D5" s="91" t="s">
        <v>57</v>
      </c>
      <c r="E5" s="91" t="s">
        <v>60</v>
      </c>
      <c r="F5" s="91" t="s">
        <v>561</v>
      </c>
      <c r="G5" s="91" t="s">
        <v>562</v>
      </c>
      <c r="H5" s="92" t="s">
        <v>563</v>
      </c>
      <c r="I5" s="102" t="s">
        <v>564</v>
      </c>
      <c r="J5" s="102"/>
      <c r="K5" s="103"/>
      <c r="L5" s="102"/>
      <c r="M5" s="104"/>
      <c r="N5" s="93"/>
    </row>
    <row r="6" ht="54" customHeight="1" spans="1:14">
      <c r="A6" s="17"/>
      <c r="B6" s="93"/>
      <c r="C6" s="93"/>
      <c r="D6" s="94"/>
      <c r="E6" s="94" t="s">
        <v>59</v>
      </c>
      <c r="F6" s="94"/>
      <c r="G6" s="94"/>
      <c r="H6" s="95"/>
      <c r="I6" s="94" t="s">
        <v>59</v>
      </c>
      <c r="J6" s="94" t="s">
        <v>66</v>
      </c>
      <c r="K6" s="93" t="s">
        <v>67</v>
      </c>
      <c r="L6" s="94" t="s">
        <v>68</v>
      </c>
      <c r="M6" s="95" t="s">
        <v>69</v>
      </c>
      <c r="N6" s="93"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6"/>
      <c r="B8" s="97"/>
      <c r="C8" s="97"/>
      <c r="D8" s="78"/>
      <c r="E8" s="78"/>
      <c r="F8" s="78"/>
      <c r="G8" s="78"/>
      <c r="H8" s="78"/>
      <c r="I8" s="78"/>
      <c r="J8" s="78"/>
      <c r="K8" s="78"/>
      <c r="L8" s="78"/>
      <c r="M8" s="78"/>
      <c r="N8" s="78"/>
    </row>
    <row r="9" ht="21" customHeight="1" spans="1:14">
      <c r="A9" s="97"/>
      <c r="B9" s="97"/>
      <c r="C9" s="97"/>
      <c r="D9" s="78"/>
      <c r="E9" s="78"/>
      <c r="F9" s="78"/>
      <c r="G9" s="78"/>
      <c r="H9" s="78"/>
      <c r="I9" s="78"/>
      <c r="J9" s="78"/>
      <c r="K9" s="78"/>
      <c r="L9" s="78"/>
      <c r="M9" s="78"/>
      <c r="N9" s="78"/>
    </row>
    <row r="10" ht="21" customHeight="1" spans="1:14">
      <c r="A10" s="97"/>
      <c r="B10" s="97"/>
      <c r="C10" s="97"/>
      <c r="D10" s="78"/>
      <c r="E10" s="78"/>
      <c r="F10" s="78"/>
      <c r="G10" s="78"/>
      <c r="H10" s="78"/>
      <c r="I10" s="78"/>
      <c r="J10" s="78"/>
      <c r="K10" s="78"/>
      <c r="L10" s="78"/>
      <c r="M10" s="78"/>
      <c r="N10" s="78"/>
    </row>
    <row r="11" ht="21" customHeight="1" spans="1:14">
      <c r="A11" s="98" t="s">
        <v>238</v>
      </c>
      <c r="B11" s="99"/>
      <c r="C11" s="99"/>
      <c r="D11" s="78"/>
      <c r="E11" s="78"/>
      <c r="F11" s="78"/>
      <c r="G11" s="78"/>
      <c r="H11" s="78"/>
      <c r="I11" s="78"/>
      <c r="J11" s="78"/>
      <c r="K11" s="78"/>
      <c r="L11" s="78"/>
      <c r="M11" s="78"/>
      <c r="N11" s="78"/>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
  <sheetViews>
    <sheetView showZeros="0" workbookViewId="0">
      <selection activeCell="A3" sqref="A3:I3"/>
    </sheetView>
  </sheetViews>
  <sheetFormatPr defaultColWidth="9.14166666666667" defaultRowHeight="14.25" customHeight="1" outlineLevelRow="7"/>
  <cols>
    <col min="1" max="1" width="37.7" customWidth="1"/>
    <col min="2" max="25" width="20" customWidth="1"/>
  </cols>
  <sheetData>
    <row r="1" ht="17.25" customHeight="1" spans="4:25">
      <c r="D1" s="70"/>
      <c r="W1" s="2"/>
      <c r="X1" s="2"/>
      <c r="Y1" s="2" t="s">
        <v>569</v>
      </c>
    </row>
    <row r="2" ht="41.25" customHeight="1" spans="1:25">
      <c r="A2" s="71" t="s">
        <v>570</v>
      </c>
      <c r="B2" s="3"/>
      <c r="C2" s="3"/>
      <c r="D2" s="3"/>
      <c r="E2" s="3"/>
      <c r="F2" s="3"/>
      <c r="G2" s="3"/>
      <c r="H2" s="3"/>
      <c r="I2" s="3"/>
      <c r="J2" s="3"/>
      <c r="K2" s="3"/>
      <c r="L2" s="3"/>
      <c r="M2" s="3"/>
      <c r="N2" s="3"/>
      <c r="O2" s="3"/>
      <c r="P2" s="3"/>
      <c r="Q2" s="3"/>
      <c r="R2" s="3"/>
      <c r="S2" s="3"/>
      <c r="T2" s="3"/>
      <c r="U2" s="3"/>
      <c r="V2" s="3"/>
      <c r="W2" s="65"/>
      <c r="X2" s="65"/>
      <c r="Y2" s="65"/>
    </row>
    <row r="3" ht="18" customHeight="1" spans="1:25">
      <c r="A3" s="72" t="s">
        <v>2</v>
      </c>
      <c r="B3" s="73"/>
      <c r="C3" s="73"/>
      <c r="D3" s="74"/>
      <c r="E3" s="75"/>
      <c r="F3" s="75"/>
      <c r="G3" s="75"/>
      <c r="H3" s="75"/>
      <c r="I3" s="75"/>
      <c r="W3" s="7"/>
      <c r="X3" s="7"/>
      <c r="Y3" s="7" t="s">
        <v>3</v>
      </c>
    </row>
    <row r="4" ht="19.5" customHeight="1" spans="1:25">
      <c r="A4" s="25" t="s">
        <v>571</v>
      </c>
      <c r="B4" s="10" t="s">
        <v>256</v>
      </c>
      <c r="C4" s="11"/>
      <c r="D4" s="11"/>
      <c r="E4" s="10" t="s">
        <v>572</v>
      </c>
      <c r="F4" s="11"/>
      <c r="G4" s="11"/>
      <c r="H4" s="11"/>
      <c r="I4" s="11"/>
      <c r="J4" s="11"/>
      <c r="K4" s="11"/>
      <c r="L4" s="11"/>
      <c r="M4" s="11"/>
      <c r="N4" s="11"/>
      <c r="O4" s="11"/>
      <c r="P4" s="11"/>
      <c r="Q4" s="11"/>
      <c r="R4" s="11"/>
      <c r="S4" s="11"/>
      <c r="T4" s="11"/>
      <c r="U4" s="11"/>
      <c r="V4" s="11"/>
      <c r="W4" s="79"/>
      <c r="X4" s="80"/>
      <c r="Y4" s="80"/>
    </row>
    <row r="5" ht="40.5" customHeight="1" spans="1:25">
      <c r="A5" s="18"/>
      <c r="B5" s="26" t="s">
        <v>57</v>
      </c>
      <c r="C5" s="9" t="s">
        <v>60</v>
      </c>
      <c r="D5" s="76" t="s">
        <v>561</v>
      </c>
      <c r="E5" s="46" t="s">
        <v>573</v>
      </c>
      <c r="F5" s="46" t="s">
        <v>574</v>
      </c>
      <c r="G5" s="46" t="s">
        <v>575</v>
      </c>
      <c r="H5" s="46" t="s">
        <v>576</v>
      </c>
      <c r="I5" s="46" t="s">
        <v>577</v>
      </c>
      <c r="J5" s="46" t="s">
        <v>578</v>
      </c>
      <c r="K5" s="46" t="s">
        <v>579</v>
      </c>
      <c r="L5" s="46" t="s">
        <v>580</v>
      </c>
      <c r="M5" s="46" t="s">
        <v>581</v>
      </c>
      <c r="N5" s="46" t="s">
        <v>582</v>
      </c>
      <c r="O5" s="46" t="s">
        <v>583</v>
      </c>
      <c r="P5" s="46" t="s">
        <v>584</v>
      </c>
      <c r="Q5" s="46" t="s">
        <v>585</v>
      </c>
      <c r="R5" s="46" t="s">
        <v>586</v>
      </c>
      <c r="S5" s="46" t="s">
        <v>587</v>
      </c>
      <c r="T5" s="46" t="s">
        <v>588</v>
      </c>
      <c r="U5" s="46" t="s">
        <v>589</v>
      </c>
      <c r="V5" s="46" t="s">
        <v>590</v>
      </c>
      <c r="W5" s="46" t="s">
        <v>591</v>
      </c>
      <c r="X5" s="81" t="s">
        <v>592</v>
      </c>
      <c r="Y5" s="81" t="s">
        <v>593</v>
      </c>
    </row>
    <row r="6" ht="19.5" customHeight="1" spans="1:25">
      <c r="A6" s="19">
        <v>1</v>
      </c>
      <c r="B6" s="19">
        <v>2</v>
      </c>
      <c r="C6" s="19">
        <v>3</v>
      </c>
      <c r="D6" s="77">
        <v>4</v>
      </c>
      <c r="E6" s="33">
        <v>5</v>
      </c>
      <c r="F6" s="19">
        <v>6</v>
      </c>
      <c r="G6" s="19">
        <v>7</v>
      </c>
      <c r="H6" s="77">
        <v>8</v>
      </c>
      <c r="I6" s="19">
        <v>9</v>
      </c>
      <c r="J6" s="19">
        <v>10</v>
      </c>
      <c r="K6" s="19">
        <v>11</v>
      </c>
      <c r="L6" s="77">
        <v>12</v>
      </c>
      <c r="M6" s="19">
        <v>13</v>
      </c>
      <c r="N6" s="19">
        <v>14</v>
      </c>
      <c r="O6" s="19">
        <v>15</v>
      </c>
      <c r="P6" s="77">
        <v>16</v>
      </c>
      <c r="Q6" s="19">
        <v>17</v>
      </c>
      <c r="R6" s="19">
        <v>18</v>
      </c>
      <c r="S6" s="19">
        <v>19</v>
      </c>
      <c r="T6" s="77">
        <v>20</v>
      </c>
      <c r="U6" s="77">
        <v>21</v>
      </c>
      <c r="V6" s="77">
        <v>22</v>
      </c>
      <c r="W6" s="33">
        <v>23</v>
      </c>
      <c r="X6" s="33">
        <v>24</v>
      </c>
      <c r="Y6" s="33">
        <v>25</v>
      </c>
    </row>
    <row r="7" ht="19.5" customHeight="1" spans="1:25">
      <c r="A7" s="27"/>
      <c r="B7" s="78"/>
      <c r="C7" s="78"/>
      <c r="D7" s="78"/>
      <c r="E7" s="78"/>
      <c r="F7" s="78"/>
      <c r="G7" s="78"/>
      <c r="H7" s="78"/>
      <c r="I7" s="78"/>
      <c r="J7" s="78"/>
      <c r="K7" s="78"/>
      <c r="L7" s="78"/>
      <c r="M7" s="78"/>
      <c r="N7" s="78"/>
      <c r="O7" s="78"/>
      <c r="P7" s="78"/>
      <c r="Q7" s="78"/>
      <c r="R7" s="78"/>
      <c r="S7" s="78"/>
      <c r="T7" s="78"/>
      <c r="U7" s="78"/>
      <c r="V7" s="78"/>
      <c r="W7" s="78"/>
      <c r="X7" s="78"/>
      <c r="Y7" s="78"/>
    </row>
    <row r="8" ht="19.5" customHeight="1" spans="1:25">
      <c r="A8" s="68"/>
      <c r="B8" s="78"/>
      <c r="C8" s="78"/>
      <c r="D8" s="78"/>
      <c r="E8" s="78"/>
      <c r="F8" s="78"/>
      <c r="G8" s="78"/>
      <c r="H8" s="78"/>
      <c r="I8" s="78"/>
      <c r="J8" s="78"/>
      <c r="K8" s="78"/>
      <c r="L8" s="78"/>
      <c r="M8" s="78"/>
      <c r="N8" s="78"/>
      <c r="O8" s="78"/>
      <c r="P8" s="78"/>
      <c r="Q8" s="78"/>
      <c r="R8" s="78"/>
      <c r="S8" s="78"/>
      <c r="T8" s="78"/>
      <c r="U8" s="78"/>
      <c r="V8" s="78"/>
      <c r="W8" s="78"/>
      <c r="X8" s="78"/>
      <c r="Y8" s="78"/>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3" sqref="A3:H3"/>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594</v>
      </c>
    </row>
    <row r="2" ht="41.25" customHeight="1" spans="1:10">
      <c r="A2" s="64" t="s">
        <v>595</v>
      </c>
      <c r="B2" s="3"/>
      <c r="C2" s="3"/>
      <c r="D2" s="3"/>
      <c r="E2" s="3"/>
      <c r="F2" s="65"/>
      <c r="G2" s="3"/>
      <c r="H2" s="65"/>
      <c r="I2" s="65"/>
      <c r="J2" s="3"/>
    </row>
    <row r="3" ht="17.25" customHeight="1" spans="1:1">
      <c r="A3" s="4" t="s">
        <v>2</v>
      </c>
    </row>
    <row r="4" ht="44.25" customHeight="1" spans="1:10">
      <c r="A4" s="66" t="s">
        <v>386</v>
      </c>
      <c r="B4" s="66" t="s">
        <v>387</v>
      </c>
      <c r="C4" s="66" t="s">
        <v>388</v>
      </c>
      <c r="D4" s="66" t="s">
        <v>389</v>
      </c>
      <c r="E4" s="66" t="s">
        <v>390</v>
      </c>
      <c r="F4" s="67" t="s">
        <v>391</v>
      </c>
      <c r="G4" s="66" t="s">
        <v>392</v>
      </c>
      <c r="H4" s="67" t="s">
        <v>393</v>
      </c>
      <c r="I4" s="67" t="s">
        <v>394</v>
      </c>
      <c r="J4" s="66" t="s">
        <v>395</v>
      </c>
    </row>
    <row r="5" ht="14.25" customHeight="1" spans="1:10">
      <c r="A5" s="66">
        <v>1</v>
      </c>
      <c r="B5" s="66">
        <v>2</v>
      </c>
      <c r="C5" s="66">
        <v>3</v>
      </c>
      <c r="D5" s="66">
        <v>4</v>
      </c>
      <c r="E5" s="66">
        <v>5</v>
      </c>
      <c r="F5" s="67">
        <v>6</v>
      </c>
      <c r="G5" s="66">
        <v>7</v>
      </c>
      <c r="H5" s="67">
        <v>8</v>
      </c>
      <c r="I5" s="67">
        <v>9</v>
      </c>
      <c r="J5" s="66">
        <v>10</v>
      </c>
    </row>
    <row r="6" ht="42" customHeight="1" spans="1:10">
      <c r="A6" s="27"/>
      <c r="B6" s="68"/>
      <c r="C6" s="68"/>
      <c r="D6" s="68"/>
      <c r="E6" s="50"/>
      <c r="F6" s="69"/>
      <c r="G6" s="50"/>
      <c r="H6" s="69"/>
      <c r="I6" s="69"/>
      <c r="J6" s="50"/>
    </row>
    <row r="7" ht="42" customHeight="1" spans="1:10">
      <c r="A7" s="27"/>
      <c r="B7" s="20"/>
      <c r="C7" s="20"/>
      <c r="D7" s="20"/>
      <c r="E7" s="27"/>
      <c r="F7" s="20"/>
      <c r="G7" s="27"/>
      <c r="H7" s="20"/>
      <c r="I7" s="20"/>
      <c r="J7" s="27"/>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3" sqref="A3:B3"/>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5" t="s">
        <v>596</v>
      </c>
      <c r="B1" s="36"/>
      <c r="C1" s="37"/>
      <c r="D1" s="37"/>
      <c r="E1" s="37"/>
      <c r="F1" s="36"/>
      <c r="G1" s="36"/>
      <c r="H1" s="37"/>
    </row>
    <row r="2" ht="41.25" customHeight="1" spans="1:8">
      <c r="A2" s="38" t="s">
        <v>597</v>
      </c>
      <c r="B2" s="39"/>
      <c r="C2" s="40"/>
      <c r="D2" s="40"/>
      <c r="E2" s="40"/>
      <c r="F2" s="39"/>
      <c r="G2" s="39"/>
      <c r="H2" s="40"/>
    </row>
    <row r="3" customHeight="1" spans="1:8">
      <c r="A3" s="41" t="s">
        <v>2</v>
      </c>
      <c r="C3" s="42"/>
      <c r="E3" s="40"/>
      <c r="F3" s="39"/>
      <c r="G3" s="39"/>
      <c r="H3" s="43" t="s">
        <v>3</v>
      </c>
    </row>
    <row r="4" ht="28.5" customHeight="1" spans="1:8">
      <c r="A4" s="44" t="s">
        <v>249</v>
      </c>
      <c r="B4" s="45" t="s">
        <v>598</v>
      </c>
      <c r="C4" s="44" t="s">
        <v>599</v>
      </c>
      <c r="D4" s="44" t="s">
        <v>600</v>
      </c>
      <c r="E4" s="44" t="s">
        <v>601</v>
      </c>
      <c r="F4" s="46" t="s">
        <v>602</v>
      </c>
      <c r="G4" s="33"/>
      <c r="H4" s="44"/>
    </row>
    <row r="5" ht="21" customHeight="1" spans="1:8">
      <c r="A5" s="45"/>
      <c r="B5" s="47"/>
      <c r="C5" s="48"/>
      <c r="D5" s="47"/>
      <c r="E5" s="47"/>
      <c r="F5" s="46" t="s">
        <v>559</v>
      </c>
      <c r="G5" s="46" t="s">
        <v>603</v>
      </c>
      <c r="H5" s="46" t="s">
        <v>604</v>
      </c>
    </row>
    <row r="6" ht="17.25" customHeight="1" spans="1:8">
      <c r="A6" s="49" t="s">
        <v>86</v>
      </c>
      <c r="B6" s="49">
        <v>2</v>
      </c>
      <c r="C6" s="50">
        <v>3</v>
      </c>
      <c r="D6" s="49">
        <v>4</v>
      </c>
      <c r="E6" s="51">
        <v>5</v>
      </c>
      <c r="F6" s="52">
        <v>6</v>
      </c>
      <c r="G6" s="50">
        <v>7</v>
      </c>
      <c r="H6" s="50">
        <v>8</v>
      </c>
    </row>
    <row r="7" ht="19.5" customHeight="1" spans="1:8">
      <c r="A7" s="53"/>
      <c r="B7" s="29"/>
      <c r="C7" s="27"/>
      <c r="D7" s="20"/>
      <c r="E7" s="52"/>
      <c r="F7" s="54"/>
      <c r="G7" s="55"/>
      <c r="H7" s="55"/>
    </row>
    <row r="8" ht="19.5" customHeight="1" spans="1:8">
      <c r="A8" s="53"/>
      <c r="B8" s="29"/>
      <c r="C8" s="27"/>
      <c r="D8" s="20"/>
      <c r="E8" s="52"/>
      <c r="F8" s="54"/>
      <c r="G8" s="55"/>
      <c r="H8" s="55"/>
    </row>
    <row r="9" ht="19.5" customHeight="1" spans="1:8">
      <c r="A9" s="56" t="s">
        <v>57</v>
      </c>
      <c r="B9" s="57"/>
      <c r="C9" s="58"/>
      <c r="D9" s="59"/>
      <c r="E9" s="59"/>
      <c r="F9" s="54"/>
      <c r="G9" s="55"/>
      <c r="H9" s="55"/>
    </row>
    <row r="10" ht="19.5" customHeight="1" spans="1:8">
      <c r="A10" s="60" t="s">
        <v>605</v>
      </c>
      <c r="B10" s="57"/>
      <c r="C10" s="58"/>
      <c r="D10" s="61"/>
      <c r="E10" s="61"/>
      <c r="F10" s="62"/>
      <c r="G10" s="63"/>
      <c r="H10" s="63"/>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abSelected="1" workbookViewId="0">
      <selection activeCell="E13" sqref="E1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606</v>
      </c>
    </row>
    <row r="2" ht="41.25" customHeight="1" spans="1:11">
      <c r="A2" s="218" t="s">
        <v>607</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334</v>
      </c>
      <c r="B4" s="8" t="s">
        <v>251</v>
      </c>
      <c r="C4" s="8" t="s">
        <v>335</v>
      </c>
      <c r="D4" s="9" t="s">
        <v>252</v>
      </c>
      <c r="E4" s="9" t="s">
        <v>253</v>
      </c>
      <c r="F4" s="9" t="s">
        <v>254</v>
      </c>
      <c r="G4" s="9" t="s">
        <v>255</v>
      </c>
      <c r="H4" s="25" t="s">
        <v>57</v>
      </c>
      <c r="I4" s="10" t="s">
        <v>608</v>
      </c>
      <c r="J4" s="11"/>
      <c r="K4" s="12"/>
    </row>
    <row r="5" ht="21.75" customHeight="1" spans="1:11">
      <c r="A5" s="13"/>
      <c r="B5" s="13"/>
      <c r="C5" s="13"/>
      <c r="D5" s="14"/>
      <c r="E5" s="14"/>
      <c r="F5" s="14"/>
      <c r="G5" s="14"/>
      <c r="H5" s="26"/>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3">
        <v>10</v>
      </c>
      <c r="K7" s="33">
        <v>11</v>
      </c>
    </row>
    <row r="8" ht="18.75" customHeight="1" spans="1:11">
      <c r="A8" s="27"/>
      <c r="B8" s="20"/>
      <c r="C8" s="27"/>
      <c r="D8" s="27"/>
      <c r="E8" s="27"/>
      <c r="F8" s="27"/>
      <c r="G8" s="27"/>
      <c r="H8" s="28"/>
      <c r="I8" s="34"/>
      <c r="J8" s="34"/>
      <c r="K8" s="28"/>
    </row>
    <row r="9" ht="18.75" customHeight="1" spans="1:11">
      <c r="A9" s="29"/>
      <c r="B9" s="20"/>
      <c r="C9" s="20"/>
      <c r="D9" s="20"/>
      <c r="E9" s="20"/>
      <c r="F9" s="20"/>
      <c r="G9" s="20"/>
      <c r="H9" s="21"/>
      <c r="I9" s="21"/>
      <c r="J9" s="21"/>
      <c r="K9" s="28"/>
    </row>
    <row r="10" ht="18.75" customHeight="1" spans="1:11">
      <c r="A10" s="30" t="s">
        <v>238</v>
      </c>
      <c r="B10" s="31"/>
      <c r="C10" s="31"/>
      <c r="D10" s="31"/>
      <c r="E10" s="31"/>
      <c r="F10" s="31"/>
      <c r="G10" s="32"/>
      <c r="H10" s="21"/>
      <c r="I10" s="21"/>
      <c r="J10" s="21"/>
      <c r="K10" s="2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B11" sqref="B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609</v>
      </c>
    </row>
    <row r="2" ht="41.25" customHeight="1" spans="1:7">
      <c r="A2" s="3" t="s">
        <v>610</v>
      </c>
      <c r="B2" s="3"/>
      <c r="C2" s="3"/>
      <c r="D2" s="3"/>
      <c r="E2" s="3"/>
      <c r="F2" s="3"/>
      <c r="G2" s="3"/>
    </row>
    <row r="3" ht="13.5" customHeight="1" spans="1:7">
      <c r="A3" s="4" t="s">
        <v>2</v>
      </c>
      <c r="B3" s="5"/>
      <c r="C3" s="5"/>
      <c r="D3" s="5"/>
      <c r="E3" s="6"/>
      <c r="F3" s="6"/>
      <c r="G3" s="7" t="s">
        <v>3</v>
      </c>
    </row>
    <row r="4" ht="21.75" customHeight="1" spans="1:7">
      <c r="A4" s="8" t="s">
        <v>335</v>
      </c>
      <c r="B4" s="8" t="s">
        <v>334</v>
      </c>
      <c r="C4" s="8" t="s">
        <v>251</v>
      </c>
      <c r="D4" s="9" t="s">
        <v>611</v>
      </c>
      <c r="E4" s="10" t="s">
        <v>60</v>
      </c>
      <c r="F4" s="11"/>
      <c r="G4" s="12"/>
    </row>
    <row r="5" ht="21.75" customHeight="1" spans="1:7">
      <c r="A5" s="13"/>
      <c r="B5" s="13"/>
      <c r="C5" s="13"/>
      <c r="D5" s="14"/>
      <c r="E5" s="15" t="s">
        <v>612</v>
      </c>
      <c r="F5" s="9" t="s">
        <v>613</v>
      </c>
      <c r="G5" s="9" t="s">
        <v>614</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0" t="s">
        <v>338</v>
      </c>
      <c r="C8" s="20" t="s">
        <v>340</v>
      </c>
      <c r="D8" s="20" t="s">
        <v>615</v>
      </c>
      <c r="E8" s="21">
        <v>50000</v>
      </c>
      <c r="F8" s="21"/>
      <c r="G8" s="21"/>
    </row>
    <row r="9" ht="17.25" customHeight="1" spans="1:7">
      <c r="A9" s="20" t="s">
        <v>72</v>
      </c>
      <c r="B9" s="20" t="s">
        <v>338</v>
      </c>
      <c r="C9" s="20" t="s">
        <v>343</v>
      </c>
      <c r="D9" s="20" t="s">
        <v>615</v>
      </c>
      <c r="E9" s="21">
        <v>720000</v>
      </c>
      <c r="F9" s="21"/>
      <c r="G9" s="21"/>
    </row>
    <row r="10" ht="17.25" customHeight="1" spans="1:7">
      <c r="A10" s="20" t="s">
        <v>72</v>
      </c>
      <c r="B10" s="20" t="s">
        <v>338</v>
      </c>
      <c r="C10" s="20" t="s">
        <v>347</v>
      </c>
      <c r="D10" s="20" t="s">
        <v>615</v>
      </c>
      <c r="E10" s="21">
        <v>51170</v>
      </c>
      <c r="F10" s="21"/>
      <c r="G10" s="21"/>
    </row>
    <row r="11" ht="17.25" customHeight="1" spans="1:7">
      <c r="A11" s="20" t="s">
        <v>72</v>
      </c>
      <c r="B11" s="20" t="s">
        <v>348</v>
      </c>
      <c r="C11" s="20" t="s">
        <v>350</v>
      </c>
      <c r="D11" s="20" t="s">
        <v>615</v>
      </c>
      <c r="E11" s="21">
        <v>300000</v>
      </c>
      <c r="F11" s="21"/>
      <c r="G11" s="21"/>
    </row>
    <row r="12" ht="17.25" customHeight="1" spans="1:7">
      <c r="A12" s="20" t="s">
        <v>72</v>
      </c>
      <c r="B12" s="20" t="s">
        <v>353</v>
      </c>
      <c r="C12" s="20" t="s">
        <v>355</v>
      </c>
      <c r="D12" s="20" t="s">
        <v>615</v>
      </c>
      <c r="E12" s="21">
        <v>450000</v>
      </c>
      <c r="F12" s="21"/>
      <c r="G12" s="21"/>
    </row>
    <row r="13" ht="17.25" customHeight="1" spans="1:7">
      <c r="A13" s="20" t="s">
        <v>72</v>
      </c>
      <c r="B13" s="20" t="s">
        <v>338</v>
      </c>
      <c r="C13" s="20" t="s">
        <v>357</v>
      </c>
      <c r="D13" s="20" t="s">
        <v>615</v>
      </c>
      <c r="E13" s="21">
        <v>200000</v>
      </c>
      <c r="F13" s="21"/>
      <c r="G13" s="21"/>
    </row>
    <row r="14" ht="17.25" customHeight="1" spans="1:7">
      <c r="A14" s="20" t="s">
        <v>72</v>
      </c>
      <c r="B14" s="20" t="s">
        <v>353</v>
      </c>
      <c r="C14" s="20" t="s">
        <v>359</v>
      </c>
      <c r="D14" s="20" t="s">
        <v>615</v>
      </c>
      <c r="E14" s="21">
        <v>126000</v>
      </c>
      <c r="F14" s="21"/>
      <c r="G14" s="21"/>
    </row>
    <row r="15" ht="17.25" customHeight="1" spans="1:7">
      <c r="A15" s="20" t="s">
        <v>72</v>
      </c>
      <c r="B15" s="20" t="s">
        <v>362</v>
      </c>
      <c r="C15" s="20" t="s">
        <v>364</v>
      </c>
      <c r="D15" s="20" t="s">
        <v>615</v>
      </c>
      <c r="E15" s="21">
        <v>2902722.8</v>
      </c>
      <c r="F15" s="21"/>
      <c r="G15" s="21"/>
    </row>
    <row r="16" ht="17.25" customHeight="1" spans="1:7">
      <c r="A16" s="20" t="s">
        <v>72</v>
      </c>
      <c r="B16" s="20" t="s">
        <v>362</v>
      </c>
      <c r="C16" s="20" t="s">
        <v>368</v>
      </c>
      <c r="D16" s="20" t="s">
        <v>615</v>
      </c>
      <c r="E16" s="21">
        <v>62088</v>
      </c>
      <c r="F16" s="21"/>
      <c r="G16" s="21"/>
    </row>
    <row r="17" ht="17.25" customHeight="1" spans="1:7">
      <c r="A17" s="20" t="s">
        <v>72</v>
      </c>
      <c r="B17" s="20" t="s">
        <v>362</v>
      </c>
      <c r="C17" s="20" t="s">
        <v>370</v>
      </c>
      <c r="D17" s="20" t="s">
        <v>615</v>
      </c>
      <c r="E17" s="21">
        <v>64800</v>
      </c>
      <c r="F17" s="21"/>
      <c r="G17" s="21"/>
    </row>
    <row r="18" ht="17.25" customHeight="1" spans="1:7">
      <c r="A18" s="20" t="s">
        <v>72</v>
      </c>
      <c r="B18" s="20" t="s">
        <v>362</v>
      </c>
      <c r="C18" s="20" t="s">
        <v>372</v>
      </c>
      <c r="D18" s="20" t="s">
        <v>615</v>
      </c>
      <c r="E18" s="21">
        <v>2640</v>
      </c>
      <c r="F18" s="21"/>
      <c r="G18" s="21"/>
    </row>
    <row r="19" ht="17.25" customHeight="1" spans="1:7">
      <c r="A19" s="20" t="s">
        <v>72</v>
      </c>
      <c r="B19" s="20" t="s">
        <v>362</v>
      </c>
      <c r="C19" s="20" t="s">
        <v>374</v>
      </c>
      <c r="D19" s="20" t="s">
        <v>615</v>
      </c>
      <c r="E19" s="21">
        <v>952800</v>
      </c>
      <c r="F19" s="21"/>
      <c r="G19" s="21"/>
    </row>
    <row r="20" ht="17.25" customHeight="1" spans="1:7">
      <c r="A20" s="20" t="s">
        <v>72</v>
      </c>
      <c r="B20" s="20" t="s">
        <v>348</v>
      </c>
      <c r="C20" s="20" t="s">
        <v>376</v>
      </c>
      <c r="D20" s="20" t="s">
        <v>615</v>
      </c>
      <c r="E20" s="21">
        <v>111000</v>
      </c>
      <c r="F20" s="21"/>
      <c r="G20" s="21"/>
    </row>
    <row r="21" ht="17.25" customHeight="1" spans="1:7">
      <c r="A21" s="20" t="s">
        <v>72</v>
      </c>
      <c r="B21" s="20" t="s">
        <v>338</v>
      </c>
      <c r="C21" s="20" t="s">
        <v>380</v>
      </c>
      <c r="D21" s="20" t="s">
        <v>615</v>
      </c>
      <c r="E21" s="21">
        <v>80000</v>
      </c>
      <c r="F21" s="21"/>
      <c r="G21" s="21"/>
    </row>
    <row r="22" ht="17.25" customHeight="1" spans="1:7">
      <c r="A22" s="20" t="s">
        <v>72</v>
      </c>
      <c r="B22" s="20" t="s">
        <v>338</v>
      </c>
      <c r="C22" s="20" t="s">
        <v>382</v>
      </c>
      <c r="D22" s="20" t="s">
        <v>615</v>
      </c>
      <c r="E22" s="21">
        <v>3665597.21</v>
      </c>
      <c r="F22" s="21"/>
      <c r="G22" s="21"/>
    </row>
    <row r="23" ht="18.75" customHeight="1" spans="1:7">
      <c r="A23" s="22" t="s">
        <v>57</v>
      </c>
      <c r="B23" s="23" t="s">
        <v>407</v>
      </c>
      <c r="C23" s="23"/>
      <c r="D23" s="24"/>
      <c r="E23" s="21">
        <f>SUM(E8:E22)</f>
        <v>9738818.01</v>
      </c>
      <c r="F23" s="21"/>
      <c r="G23" s="21"/>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B27" sqref="B27"/>
    </sheetView>
  </sheetViews>
  <sheetFormatPr defaultColWidth="8.575" defaultRowHeight="12.75" customHeight="1"/>
  <cols>
    <col min="1" max="1" width="15.8916666666667" customWidth="1"/>
    <col min="2" max="2" width="35" customWidth="1"/>
    <col min="3" max="19" width="22" customWidth="1"/>
  </cols>
  <sheetData>
    <row r="1" ht="17.25" customHeight="1" spans="1:1">
      <c r="A1" s="43" t="s">
        <v>53</v>
      </c>
    </row>
    <row r="2" ht="41.25" customHeight="1" spans="1:1">
      <c r="A2" s="38" t="s">
        <v>54</v>
      </c>
    </row>
    <row r="3" ht="17.25" customHeight="1" spans="1:19">
      <c r="A3" s="41" t="s">
        <v>2</v>
      </c>
      <c r="S3" s="42" t="s">
        <v>3</v>
      </c>
    </row>
    <row r="4" ht="21.75" customHeight="1" spans="1:19">
      <c r="A4" s="193" t="s">
        <v>55</v>
      </c>
      <c r="B4" s="194" t="s">
        <v>56</v>
      </c>
      <c r="C4" s="194" t="s">
        <v>57</v>
      </c>
      <c r="D4" s="195" t="s">
        <v>58</v>
      </c>
      <c r="E4" s="195"/>
      <c r="F4" s="195"/>
      <c r="G4" s="195"/>
      <c r="H4" s="195"/>
      <c r="I4" s="126"/>
      <c r="J4" s="195"/>
      <c r="K4" s="195"/>
      <c r="L4" s="195"/>
      <c r="M4" s="195"/>
      <c r="N4" s="203"/>
      <c r="O4" s="195" t="s">
        <v>47</v>
      </c>
      <c r="P4" s="195"/>
      <c r="Q4" s="195"/>
      <c r="R4" s="195"/>
      <c r="S4" s="203"/>
    </row>
    <row r="5" ht="27" customHeight="1" spans="1:19">
      <c r="A5" s="196"/>
      <c r="B5" s="197"/>
      <c r="C5" s="197"/>
      <c r="D5" s="197" t="s">
        <v>59</v>
      </c>
      <c r="E5" s="197" t="s">
        <v>60</v>
      </c>
      <c r="F5" s="197" t="s">
        <v>61</v>
      </c>
      <c r="G5" s="197" t="s">
        <v>62</v>
      </c>
      <c r="H5" s="197" t="s">
        <v>63</v>
      </c>
      <c r="I5" s="204" t="s">
        <v>64</v>
      </c>
      <c r="J5" s="205"/>
      <c r="K5" s="205"/>
      <c r="L5" s="205"/>
      <c r="M5" s="205"/>
      <c r="N5" s="206"/>
      <c r="O5" s="197" t="s">
        <v>59</v>
      </c>
      <c r="P5" s="197" t="s">
        <v>60</v>
      </c>
      <c r="Q5" s="197" t="s">
        <v>61</v>
      </c>
      <c r="R5" s="197" t="s">
        <v>62</v>
      </c>
      <c r="S5" s="197" t="s">
        <v>65</v>
      </c>
    </row>
    <row r="6" ht="30" customHeight="1" spans="1:19">
      <c r="A6" s="198"/>
      <c r="B6" s="199"/>
      <c r="C6" s="112"/>
      <c r="D6" s="112"/>
      <c r="E6" s="112"/>
      <c r="F6" s="112"/>
      <c r="G6" s="112"/>
      <c r="H6" s="112"/>
      <c r="I6" s="69" t="s">
        <v>59</v>
      </c>
      <c r="J6" s="206" t="s">
        <v>66</v>
      </c>
      <c r="K6" s="206" t="s">
        <v>67</v>
      </c>
      <c r="L6" s="206" t="s">
        <v>68</v>
      </c>
      <c r="M6" s="206" t="s">
        <v>69</v>
      </c>
      <c r="N6" s="206" t="s">
        <v>70</v>
      </c>
      <c r="O6" s="207"/>
      <c r="P6" s="207"/>
      <c r="Q6" s="207"/>
      <c r="R6" s="207"/>
      <c r="S6" s="112"/>
    </row>
    <row r="7" ht="15" customHeight="1" spans="1:19">
      <c r="A7" s="200">
        <v>1</v>
      </c>
      <c r="B7" s="200">
        <v>2</v>
      </c>
      <c r="C7" s="200">
        <v>3</v>
      </c>
      <c r="D7" s="200">
        <v>4</v>
      </c>
      <c r="E7" s="200">
        <v>5</v>
      </c>
      <c r="F7" s="200">
        <v>6</v>
      </c>
      <c r="G7" s="200">
        <v>7</v>
      </c>
      <c r="H7" s="200">
        <v>8</v>
      </c>
      <c r="I7" s="69">
        <v>9</v>
      </c>
      <c r="J7" s="200">
        <v>10</v>
      </c>
      <c r="K7" s="200">
        <v>11</v>
      </c>
      <c r="L7" s="200">
        <v>12</v>
      </c>
      <c r="M7" s="200">
        <v>13</v>
      </c>
      <c r="N7" s="200">
        <v>14</v>
      </c>
      <c r="O7" s="200">
        <v>15</v>
      </c>
      <c r="P7" s="200">
        <v>16</v>
      </c>
      <c r="Q7" s="200">
        <v>17</v>
      </c>
      <c r="R7" s="200">
        <v>18</v>
      </c>
      <c r="S7" s="200">
        <v>19</v>
      </c>
    </row>
    <row r="8" ht="15" customHeight="1" spans="1:19">
      <c r="A8" s="20" t="s">
        <v>71</v>
      </c>
      <c r="B8" s="20" t="s">
        <v>72</v>
      </c>
      <c r="C8" s="200">
        <f>D8+I8+O8</f>
        <v>21799688.31</v>
      </c>
      <c r="D8" s="200">
        <v>17837945.11</v>
      </c>
      <c r="E8" s="200">
        <v>17837945.11</v>
      </c>
      <c r="F8" s="200"/>
      <c r="G8" s="200"/>
      <c r="H8" s="200"/>
      <c r="I8" s="200">
        <v>3665597.21</v>
      </c>
      <c r="J8" s="200"/>
      <c r="K8" s="200"/>
      <c r="L8" s="200">
        <v>3665597.21</v>
      </c>
      <c r="M8" s="200"/>
      <c r="N8" s="200"/>
      <c r="O8" s="78">
        <v>296145.99</v>
      </c>
      <c r="P8" s="78">
        <v>296145.99</v>
      </c>
      <c r="Q8" s="200"/>
      <c r="R8" s="200"/>
      <c r="S8" s="200"/>
    </row>
    <row r="9" ht="18" customHeight="1" spans="1:19">
      <c r="A9" s="201" t="s">
        <v>73</v>
      </c>
      <c r="B9" s="201" t="s">
        <v>72</v>
      </c>
      <c r="C9" s="78">
        <v>21799688.31</v>
      </c>
      <c r="D9" s="200">
        <v>17837945.11</v>
      </c>
      <c r="E9" s="200">
        <v>17837945.11</v>
      </c>
      <c r="F9" s="78"/>
      <c r="G9" s="78"/>
      <c r="H9" s="78"/>
      <c r="I9" s="78">
        <v>3665597.21</v>
      </c>
      <c r="J9" s="78"/>
      <c r="K9" s="78"/>
      <c r="L9" s="78">
        <v>3665597.21</v>
      </c>
      <c r="M9" s="78"/>
      <c r="N9" s="78"/>
      <c r="O9" s="78">
        <v>296145.99</v>
      </c>
      <c r="P9" s="78">
        <v>296145.99</v>
      </c>
      <c r="Q9" s="78"/>
      <c r="R9" s="78"/>
      <c r="S9" s="78"/>
    </row>
    <row r="10" ht="18" customHeight="1" spans="1:19">
      <c r="A10" s="45" t="s">
        <v>57</v>
      </c>
      <c r="B10" s="202"/>
      <c r="C10" s="78"/>
      <c r="D10" s="78"/>
      <c r="E10" s="78"/>
      <c r="F10" s="78"/>
      <c r="G10" s="78"/>
      <c r="H10" s="78"/>
      <c r="I10" s="78"/>
      <c r="J10" s="78"/>
      <c r="K10" s="78"/>
      <c r="L10" s="78"/>
      <c r="M10" s="78"/>
      <c r="N10" s="78"/>
      <c r="O10" s="78"/>
      <c r="P10" s="78"/>
      <c r="Q10" s="78"/>
      <c r="R10" s="78"/>
      <c r="S10" s="7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7"/>
  <sheetViews>
    <sheetView showGridLines="0" showZeros="0" topLeftCell="A4" workbookViewId="0">
      <selection activeCell="A3" sqref="A3:B3"/>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
      <c r="A1" s="42" t="s">
        <v>74</v>
      </c>
    </row>
    <row r="2" ht="41.25" customHeight="1" spans="1:1">
      <c r="A2" s="38" t="s">
        <v>75</v>
      </c>
    </row>
    <row r="3" ht="17.25" customHeight="1" spans="1:15">
      <c r="A3" s="41" t="s">
        <v>2</v>
      </c>
      <c r="O3" s="42" t="s">
        <v>3</v>
      </c>
    </row>
    <row r="4" ht="27" customHeight="1" spans="1:15">
      <c r="A4" s="181" t="s">
        <v>76</v>
      </c>
      <c r="B4" s="181" t="s">
        <v>77</v>
      </c>
      <c r="C4" s="181" t="s">
        <v>57</v>
      </c>
      <c r="D4" s="182" t="s">
        <v>60</v>
      </c>
      <c r="E4" s="183"/>
      <c r="F4" s="184"/>
      <c r="G4" s="185" t="s">
        <v>61</v>
      </c>
      <c r="H4" s="185" t="s">
        <v>62</v>
      </c>
      <c r="I4" s="185" t="s">
        <v>78</v>
      </c>
      <c r="J4" s="182" t="s">
        <v>64</v>
      </c>
      <c r="K4" s="183"/>
      <c r="L4" s="183"/>
      <c r="M4" s="183"/>
      <c r="N4" s="190"/>
      <c r="O4" s="191"/>
    </row>
    <row r="5" ht="42" customHeight="1" spans="1:15">
      <c r="A5" s="186"/>
      <c r="B5" s="186"/>
      <c r="C5" s="187"/>
      <c r="D5" s="188" t="s">
        <v>59</v>
      </c>
      <c r="E5" s="188" t="s">
        <v>79</v>
      </c>
      <c r="F5" s="188" t="s">
        <v>80</v>
      </c>
      <c r="G5" s="187"/>
      <c r="H5" s="187"/>
      <c r="I5" s="192"/>
      <c r="J5" s="188" t="s">
        <v>59</v>
      </c>
      <c r="K5" s="173" t="s">
        <v>81</v>
      </c>
      <c r="L5" s="173" t="s">
        <v>82</v>
      </c>
      <c r="M5" s="173" t="s">
        <v>83</v>
      </c>
      <c r="N5" s="173" t="s">
        <v>84</v>
      </c>
      <c r="O5" s="173" t="s">
        <v>85</v>
      </c>
    </row>
    <row r="6" ht="18" customHeight="1" spans="1:15">
      <c r="A6" s="49" t="s">
        <v>86</v>
      </c>
      <c r="B6" s="49" t="s">
        <v>87</v>
      </c>
      <c r="C6" s="49" t="s">
        <v>88</v>
      </c>
      <c r="D6" s="52" t="s">
        <v>89</v>
      </c>
      <c r="E6" s="52" t="s">
        <v>90</v>
      </c>
      <c r="F6" s="52" t="s">
        <v>91</v>
      </c>
      <c r="G6" s="52" t="s">
        <v>92</v>
      </c>
      <c r="H6" s="52" t="s">
        <v>93</v>
      </c>
      <c r="I6" s="52" t="s">
        <v>94</v>
      </c>
      <c r="J6" s="52" t="s">
        <v>95</v>
      </c>
      <c r="K6" s="52" t="s">
        <v>96</v>
      </c>
      <c r="L6" s="52" t="s">
        <v>97</v>
      </c>
      <c r="M6" s="52" t="s">
        <v>98</v>
      </c>
      <c r="N6" s="49" t="s">
        <v>99</v>
      </c>
      <c r="O6" s="52" t="s">
        <v>100</v>
      </c>
    </row>
    <row r="7" ht="18" customHeight="1" spans="1:15">
      <c r="A7" s="168" t="s">
        <v>101</v>
      </c>
      <c r="B7" s="168" t="s">
        <v>102</v>
      </c>
      <c r="C7" s="169">
        <v>4137043</v>
      </c>
      <c r="D7" s="52"/>
      <c r="E7" s="169">
        <v>3726043</v>
      </c>
      <c r="F7" s="169">
        <v>411000</v>
      </c>
      <c r="G7" s="52"/>
      <c r="H7" s="52"/>
      <c r="I7" s="52"/>
      <c r="J7" s="52"/>
      <c r="K7" s="52"/>
      <c r="L7" s="52"/>
      <c r="M7" s="52">
        <v>3665597.21</v>
      </c>
      <c r="N7" s="49"/>
      <c r="O7" s="52"/>
    </row>
    <row r="8" ht="18" customHeight="1" spans="1:15">
      <c r="A8" s="170" t="s">
        <v>103</v>
      </c>
      <c r="B8" s="170" t="s">
        <v>104</v>
      </c>
      <c r="C8" s="169">
        <v>284391</v>
      </c>
      <c r="D8" s="52"/>
      <c r="E8" s="169">
        <v>173391</v>
      </c>
      <c r="F8" s="169">
        <v>111000</v>
      </c>
      <c r="G8" s="52"/>
      <c r="H8" s="52"/>
      <c r="I8" s="52"/>
      <c r="J8" s="52"/>
      <c r="K8" s="52"/>
      <c r="L8" s="52"/>
      <c r="M8" s="52"/>
      <c r="N8" s="49"/>
      <c r="O8" s="52"/>
    </row>
    <row r="9" ht="18" customHeight="1" spans="1:15">
      <c r="A9" s="171" t="s">
        <v>105</v>
      </c>
      <c r="B9" s="171" t="s">
        <v>106</v>
      </c>
      <c r="C9" s="169">
        <v>173391</v>
      </c>
      <c r="D9" s="52"/>
      <c r="E9" s="169">
        <v>173391</v>
      </c>
      <c r="F9" s="169"/>
      <c r="G9" s="52"/>
      <c r="H9" s="52"/>
      <c r="I9" s="52"/>
      <c r="J9" s="52"/>
      <c r="K9" s="52"/>
      <c r="L9" s="52"/>
      <c r="M9" s="52"/>
      <c r="N9" s="49"/>
      <c r="O9" s="52"/>
    </row>
    <row r="10" ht="18" customHeight="1" spans="1:15">
      <c r="A10" s="171" t="s">
        <v>107</v>
      </c>
      <c r="B10" s="171" t="s">
        <v>108</v>
      </c>
      <c r="C10" s="169">
        <v>111000</v>
      </c>
      <c r="D10" s="52"/>
      <c r="E10" s="169"/>
      <c r="F10" s="169">
        <v>111000</v>
      </c>
      <c r="G10" s="52"/>
      <c r="H10" s="52"/>
      <c r="I10" s="52"/>
      <c r="J10" s="52"/>
      <c r="K10" s="52"/>
      <c r="L10" s="52"/>
      <c r="M10" s="52"/>
      <c r="N10" s="49"/>
      <c r="O10" s="52"/>
    </row>
    <row r="11" ht="18" customHeight="1" spans="1:15">
      <c r="A11" s="170" t="s">
        <v>109</v>
      </c>
      <c r="B11" s="170" t="s">
        <v>110</v>
      </c>
      <c r="C11" s="169">
        <v>3237487</v>
      </c>
      <c r="D11" s="52"/>
      <c r="E11" s="169">
        <v>2937487</v>
      </c>
      <c r="F11" s="169">
        <v>300000</v>
      </c>
      <c r="G11" s="52"/>
      <c r="H11" s="52"/>
      <c r="I11" s="52"/>
      <c r="J11" s="52"/>
      <c r="K11" s="52"/>
      <c r="L11" s="52"/>
      <c r="M11" s="52">
        <v>3665597.21</v>
      </c>
      <c r="N11" s="49"/>
      <c r="O11" s="52"/>
    </row>
    <row r="12" ht="18" customHeight="1" spans="1:15">
      <c r="A12" s="171" t="s">
        <v>111</v>
      </c>
      <c r="B12" s="171" t="s">
        <v>106</v>
      </c>
      <c r="C12" s="169">
        <v>3237487</v>
      </c>
      <c r="D12" s="52"/>
      <c r="E12" s="169">
        <v>2937487</v>
      </c>
      <c r="F12" s="169">
        <v>300000</v>
      </c>
      <c r="G12" s="52"/>
      <c r="H12" s="52"/>
      <c r="I12" s="52"/>
      <c r="J12" s="52"/>
      <c r="K12" s="52"/>
      <c r="L12" s="52"/>
      <c r="M12" s="52">
        <v>3665597.21</v>
      </c>
      <c r="N12" s="49"/>
      <c r="O12" s="52"/>
    </row>
    <row r="13" ht="18" customHeight="1" spans="1:15">
      <c r="A13" s="170" t="s">
        <v>112</v>
      </c>
      <c r="B13" s="170" t="s">
        <v>113</v>
      </c>
      <c r="C13" s="169">
        <v>615165</v>
      </c>
      <c r="D13" s="52"/>
      <c r="E13" s="169">
        <v>615165</v>
      </c>
      <c r="F13" s="169"/>
      <c r="G13" s="52"/>
      <c r="H13" s="52"/>
      <c r="I13" s="52"/>
      <c r="J13" s="52"/>
      <c r="K13" s="52"/>
      <c r="L13" s="52"/>
      <c r="M13" s="52"/>
      <c r="N13" s="49"/>
      <c r="O13" s="52"/>
    </row>
    <row r="14" ht="18" customHeight="1" spans="1:15">
      <c r="A14" s="171" t="s">
        <v>114</v>
      </c>
      <c r="B14" s="171" t="s">
        <v>106</v>
      </c>
      <c r="C14" s="169">
        <v>615165</v>
      </c>
      <c r="D14" s="52"/>
      <c r="E14" s="169">
        <v>615165</v>
      </c>
      <c r="F14" s="169"/>
      <c r="G14" s="52"/>
      <c r="H14" s="52"/>
      <c r="I14" s="52"/>
      <c r="J14" s="52"/>
      <c r="K14" s="52"/>
      <c r="L14" s="52"/>
      <c r="M14" s="52"/>
      <c r="N14" s="49"/>
      <c r="O14" s="52"/>
    </row>
    <row r="15" ht="18" customHeight="1" spans="1:15">
      <c r="A15" s="168" t="s">
        <v>115</v>
      </c>
      <c r="B15" s="168" t="s">
        <v>116</v>
      </c>
      <c r="C15" s="169">
        <v>485497</v>
      </c>
      <c r="D15" s="52"/>
      <c r="E15" s="169">
        <v>435497</v>
      </c>
      <c r="F15" s="169">
        <v>50000</v>
      </c>
      <c r="G15" s="52"/>
      <c r="H15" s="52"/>
      <c r="I15" s="52"/>
      <c r="J15" s="52"/>
      <c r="K15" s="52"/>
      <c r="L15" s="52"/>
      <c r="M15" s="52"/>
      <c r="N15" s="49"/>
      <c r="O15" s="52"/>
    </row>
    <row r="16" ht="18" customHeight="1" spans="1:15">
      <c r="A16" s="170" t="s">
        <v>117</v>
      </c>
      <c r="B16" s="170" t="s">
        <v>118</v>
      </c>
      <c r="C16" s="169">
        <v>485497</v>
      </c>
      <c r="D16" s="52"/>
      <c r="E16" s="169">
        <v>435497</v>
      </c>
      <c r="F16" s="169">
        <v>50000</v>
      </c>
      <c r="G16" s="52"/>
      <c r="H16" s="52"/>
      <c r="I16" s="52"/>
      <c r="J16" s="52"/>
      <c r="K16" s="52"/>
      <c r="L16" s="52"/>
      <c r="M16" s="52"/>
      <c r="N16" s="49"/>
      <c r="O16" s="52"/>
    </row>
    <row r="17" ht="18" customHeight="1" spans="1:15">
      <c r="A17" s="171" t="s">
        <v>119</v>
      </c>
      <c r="B17" s="171" t="s">
        <v>120</v>
      </c>
      <c r="C17" s="169">
        <v>435497</v>
      </c>
      <c r="D17" s="52"/>
      <c r="E17" s="169">
        <v>435497</v>
      </c>
      <c r="F17" s="169"/>
      <c r="G17" s="52"/>
      <c r="H17" s="52"/>
      <c r="I17" s="52"/>
      <c r="J17" s="52"/>
      <c r="K17" s="52"/>
      <c r="L17" s="52"/>
      <c r="M17" s="52"/>
      <c r="N17" s="49"/>
      <c r="O17" s="52"/>
    </row>
    <row r="18" ht="18" customHeight="1" spans="1:15">
      <c r="A18" s="171" t="s">
        <v>121</v>
      </c>
      <c r="B18" s="171" t="s">
        <v>122</v>
      </c>
      <c r="C18" s="169">
        <v>50000</v>
      </c>
      <c r="D18" s="52"/>
      <c r="E18" s="169"/>
      <c r="F18" s="169">
        <v>50000</v>
      </c>
      <c r="G18" s="52"/>
      <c r="H18" s="52"/>
      <c r="I18" s="52"/>
      <c r="J18" s="52"/>
      <c r="K18" s="52"/>
      <c r="L18" s="52"/>
      <c r="M18" s="52"/>
      <c r="N18" s="49"/>
      <c r="O18" s="52"/>
    </row>
    <row r="19" ht="18" customHeight="1" spans="1:15">
      <c r="A19" s="168" t="s">
        <v>123</v>
      </c>
      <c r="B19" s="168" t="s">
        <v>124</v>
      </c>
      <c r="C19" s="169">
        <v>1349528.75</v>
      </c>
      <c r="D19" s="52"/>
      <c r="E19" s="169">
        <v>1287440.75</v>
      </c>
      <c r="F19" s="169">
        <v>62088</v>
      </c>
      <c r="G19" s="52"/>
      <c r="H19" s="52"/>
      <c r="I19" s="52"/>
      <c r="J19" s="52"/>
      <c r="K19" s="52"/>
      <c r="L19" s="52"/>
      <c r="M19" s="52"/>
      <c r="N19" s="49"/>
      <c r="O19" s="52"/>
    </row>
    <row r="20" ht="18" customHeight="1" spans="1:15">
      <c r="A20" s="170" t="s">
        <v>125</v>
      </c>
      <c r="B20" s="170" t="s">
        <v>126</v>
      </c>
      <c r="C20" s="169">
        <v>1261788.56</v>
      </c>
      <c r="D20" s="52"/>
      <c r="E20" s="169">
        <v>1261788.56</v>
      </c>
      <c r="F20" s="169"/>
      <c r="G20" s="52"/>
      <c r="H20" s="52"/>
      <c r="I20" s="52"/>
      <c r="J20" s="52"/>
      <c r="K20" s="52"/>
      <c r="L20" s="52"/>
      <c r="M20" s="52"/>
      <c r="N20" s="49"/>
      <c r="O20" s="52"/>
    </row>
    <row r="21" ht="18" customHeight="1" spans="1:15">
      <c r="A21" s="171" t="s">
        <v>127</v>
      </c>
      <c r="B21" s="171" t="s">
        <v>128</v>
      </c>
      <c r="C21" s="169">
        <v>1261788.56</v>
      </c>
      <c r="D21" s="52"/>
      <c r="E21" s="169">
        <v>1261788.56</v>
      </c>
      <c r="F21" s="169"/>
      <c r="G21" s="52"/>
      <c r="H21" s="52"/>
      <c r="I21" s="52"/>
      <c r="J21" s="52"/>
      <c r="K21" s="52"/>
      <c r="L21" s="52"/>
      <c r="M21" s="52"/>
      <c r="N21" s="49"/>
      <c r="O21" s="52"/>
    </row>
    <row r="22" ht="18" customHeight="1" spans="1:15">
      <c r="A22" s="170" t="s">
        <v>129</v>
      </c>
      <c r="B22" s="170" t="s">
        <v>130</v>
      </c>
      <c r="C22" s="169">
        <v>62088</v>
      </c>
      <c r="D22" s="52"/>
      <c r="E22" s="169"/>
      <c r="F22" s="169">
        <v>62088</v>
      </c>
      <c r="G22" s="52"/>
      <c r="H22" s="52"/>
      <c r="I22" s="52"/>
      <c r="J22" s="52"/>
      <c r="K22" s="52"/>
      <c r="L22" s="52"/>
      <c r="M22" s="52"/>
      <c r="N22" s="49"/>
      <c r="O22" s="52"/>
    </row>
    <row r="23" ht="18" customHeight="1" spans="1:15">
      <c r="A23" s="171" t="s">
        <v>131</v>
      </c>
      <c r="B23" s="171" t="s">
        <v>132</v>
      </c>
      <c r="C23" s="169">
        <v>62088</v>
      </c>
      <c r="D23" s="52"/>
      <c r="E23" s="169"/>
      <c r="F23" s="169">
        <v>62088</v>
      </c>
      <c r="G23" s="52"/>
      <c r="H23" s="52"/>
      <c r="I23" s="52"/>
      <c r="J23" s="52"/>
      <c r="K23" s="52"/>
      <c r="L23" s="52"/>
      <c r="M23" s="52"/>
      <c r="N23" s="49"/>
      <c r="O23" s="52"/>
    </row>
    <row r="24" ht="18" customHeight="1" spans="1:15">
      <c r="A24" s="170" t="s">
        <v>133</v>
      </c>
      <c r="B24" s="170" t="s">
        <v>134</v>
      </c>
      <c r="C24" s="169">
        <v>25652.19</v>
      </c>
      <c r="D24" s="52"/>
      <c r="E24" s="169">
        <v>25652.19</v>
      </c>
      <c r="F24" s="169"/>
      <c r="G24" s="52"/>
      <c r="H24" s="52"/>
      <c r="I24" s="52"/>
      <c r="J24" s="52"/>
      <c r="K24" s="52"/>
      <c r="L24" s="52"/>
      <c r="M24" s="52"/>
      <c r="N24" s="49"/>
      <c r="O24" s="52"/>
    </row>
    <row r="25" ht="18" customHeight="1" spans="1:15">
      <c r="A25" s="171" t="s">
        <v>135</v>
      </c>
      <c r="B25" s="171" t="s">
        <v>134</v>
      </c>
      <c r="C25" s="169">
        <v>25652.19</v>
      </c>
      <c r="D25" s="52"/>
      <c r="E25" s="169">
        <v>25652.19</v>
      </c>
      <c r="F25" s="169"/>
      <c r="G25" s="52"/>
      <c r="H25" s="52"/>
      <c r="I25" s="52"/>
      <c r="J25" s="52"/>
      <c r="K25" s="52"/>
      <c r="L25" s="52"/>
      <c r="M25" s="52"/>
      <c r="N25" s="49"/>
      <c r="O25" s="52"/>
    </row>
    <row r="26" ht="18" customHeight="1" spans="1:15">
      <c r="A26" s="168" t="s">
        <v>136</v>
      </c>
      <c r="B26" s="168" t="s">
        <v>137</v>
      </c>
      <c r="C26" s="169">
        <v>1158075.56</v>
      </c>
      <c r="D26" s="52"/>
      <c r="E26" s="169">
        <v>1158075.56</v>
      </c>
      <c r="F26" s="169"/>
      <c r="G26" s="52"/>
      <c r="H26" s="52"/>
      <c r="I26" s="52"/>
      <c r="J26" s="52"/>
      <c r="K26" s="52"/>
      <c r="L26" s="52"/>
      <c r="M26" s="52"/>
      <c r="N26" s="49"/>
      <c r="O26" s="52"/>
    </row>
    <row r="27" ht="18" customHeight="1" spans="1:15">
      <c r="A27" s="170" t="s">
        <v>138</v>
      </c>
      <c r="B27" s="170" t="s">
        <v>139</v>
      </c>
      <c r="C27" s="169">
        <v>1158075.56</v>
      </c>
      <c r="D27" s="52"/>
      <c r="E27" s="169">
        <v>1158075.56</v>
      </c>
      <c r="F27" s="169"/>
      <c r="G27" s="52"/>
      <c r="H27" s="52"/>
      <c r="I27" s="52"/>
      <c r="J27" s="52"/>
      <c r="K27" s="52"/>
      <c r="L27" s="52"/>
      <c r="M27" s="52"/>
      <c r="N27" s="49"/>
      <c r="O27" s="52"/>
    </row>
    <row r="28" ht="18" customHeight="1" spans="1:15">
      <c r="A28" s="171" t="s">
        <v>140</v>
      </c>
      <c r="B28" s="171" t="s">
        <v>141</v>
      </c>
      <c r="C28" s="169">
        <v>300383.9</v>
      </c>
      <c r="D28" s="52"/>
      <c r="E28" s="169">
        <v>300383.9</v>
      </c>
      <c r="F28" s="169"/>
      <c r="G28" s="52"/>
      <c r="H28" s="52"/>
      <c r="I28" s="52"/>
      <c r="J28" s="52"/>
      <c r="K28" s="52"/>
      <c r="L28" s="52"/>
      <c r="M28" s="52"/>
      <c r="N28" s="49"/>
      <c r="O28" s="52"/>
    </row>
    <row r="29" ht="18" customHeight="1" spans="1:15">
      <c r="A29" s="171" t="s">
        <v>142</v>
      </c>
      <c r="B29" s="171" t="s">
        <v>143</v>
      </c>
      <c r="C29" s="169">
        <v>359105.39</v>
      </c>
      <c r="D29" s="52"/>
      <c r="E29" s="169">
        <v>359105.39</v>
      </c>
      <c r="F29" s="169"/>
      <c r="G29" s="52"/>
      <c r="H29" s="52"/>
      <c r="I29" s="52"/>
      <c r="J29" s="52"/>
      <c r="K29" s="52"/>
      <c r="L29" s="52"/>
      <c r="M29" s="52"/>
      <c r="N29" s="49"/>
      <c r="O29" s="52"/>
    </row>
    <row r="30" ht="18" customHeight="1" spans="1:15">
      <c r="A30" s="171" t="s">
        <v>144</v>
      </c>
      <c r="B30" s="171" t="s">
        <v>145</v>
      </c>
      <c r="C30" s="169">
        <v>442688.92</v>
      </c>
      <c r="D30" s="52"/>
      <c r="E30" s="169">
        <v>442688.92</v>
      </c>
      <c r="F30" s="169"/>
      <c r="G30" s="52"/>
      <c r="H30" s="52"/>
      <c r="I30" s="52"/>
      <c r="J30" s="52"/>
      <c r="K30" s="52"/>
      <c r="L30" s="52"/>
      <c r="M30" s="52"/>
      <c r="N30" s="49"/>
      <c r="O30" s="52"/>
    </row>
    <row r="31" ht="18" customHeight="1" spans="1:15">
      <c r="A31" s="171" t="s">
        <v>146</v>
      </c>
      <c r="B31" s="171" t="s">
        <v>147</v>
      </c>
      <c r="C31" s="169">
        <v>55897.35</v>
      </c>
      <c r="D31" s="52"/>
      <c r="E31" s="169">
        <v>55897.35</v>
      </c>
      <c r="F31" s="169"/>
      <c r="G31" s="52"/>
      <c r="H31" s="52"/>
      <c r="I31" s="52"/>
      <c r="J31" s="52"/>
      <c r="K31" s="52"/>
      <c r="L31" s="52"/>
      <c r="M31" s="52"/>
      <c r="N31" s="49"/>
      <c r="O31" s="52"/>
    </row>
    <row r="32" ht="18" customHeight="1" spans="1:15">
      <c r="A32" s="168" t="s">
        <v>148</v>
      </c>
      <c r="B32" s="168" t="s">
        <v>149</v>
      </c>
      <c r="C32" s="169">
        <v>665416</v>
      </c>
      <c r="D32" s="52"/>
      <c r="E32" s="169">
        <v>665416</v>
      </c>
      <c r="F32" s="169"/>
      <c r="G32" s="52"/>
      <c r="H32" s="52"/>
      <c r="I32" s="52"/>
      <c r="J32" s="52"/>
      <c r="K32" s="52"/>
      <c r="L32" s="52"/>
      <c r="M32" s="52"/>
      <c r="N32" s="49"/>
      <c r="O32" s="52"/>
    </row>
    <row r="33" ht="18" customHeight="1" spans="1:15">
      <c r="A33" s="170" t="s">
        <v>150</v>
      </c>
      <c r="B33" s="170" t="s">
        <v>151</v>
      </c>
      <c r="C33" s="169">
        <v>665416</v>
      </c>
      <c r="D33" s="52"/>
      <c r="E33" s="169">
        <v>665416</v>
      </c>
      <c r="F33" s="169"/>
      <c r="G33" s="52"/>
      <c r="H33" s="52"/>
      <c r="I33" s="52"/>
      <c r="J33" s="52"/>
      <c r="K33" s="52"/>
      <c r="L33" s="52"/>
      <c r="M33" s="52"/>
      <c r="N33" s="49"/>
      <c r="O33" s="52"/>
    </row>
    <row r="34" ht="18" customHeight="1" spans="1:15">
      <c r="A34" s="171" t="s">
        <v>152</v>
      </c>
      <c r="B34" s="171" t="s">
        <v>153</v>
      </c>
      <c r="C34" s="169">
        <v>665416</v>
      </c>
      <c r="D34" s="52"/>
      <c r="E34" s="169">
        <v>665416</v>
      </c>
      <c r="F34" s="169"/>
      <c r="G34" s="52"/>
      <c r="H34" s="52"/>
      <c r="I34" s="52"/>
      <c r="J34" s="52"/>
      <c r="K34" s="52"/>
      <c r="L34" s="52"/>
      <c r="M34" s="52"/>
      <c r="N34" s="49"/>
      <c r="O34" s="52"/>
    </row>
    <row r="35" ht="18" customHeight="1" spans="1:15">
      <c r="A35" s="168" t="s">
        <v>154</v>
      </c>
      <c r="B35" s="168" t="s">
        <v>155</v>
      </c>
      <c r="C35" s="169">
        <v>9000441.8</v>
      </c>
      <c r="D35" s="52"/>
      <c r="E35" s="169">
        <v>3581479</v>
      </c>
      <c r="F35" s="169">
        <v>5418962.8</v>
      </c>
      <c r="G35" s="52"/>
      <c r="H35" s="52"/>
      <c r="I35" s="52"/>
      <c r="J35" s="52"/>
      <c r="K35" s="52"/>
      <c r="L35" s="52"/>
      <c r="M35" s="52"/>
      <c r="N35" s="49"/>
      <c r="O35" s="52"/>
    </row>
    <row r="36" ht="18" customHeight="1" spans="1:15">
      <c r="A36" s="170" t="s">
        <v>156</v>
      </c>
      <c r="B36" s="170" t="s">
        <v>157</v>
      </c>
      <c r="C36" s="169">
        <v>2577680</v>
      </c>
      <c r="D36" s="52"/>
      <c r="E36" s="169">
        <v>2512880</v>
      </c>
      <c r="F36" s="169">
        <v>64800</v>
      </c>
      <c r="G36" s="52"/>
      <c r="H36" s="52"/>
      <c r="I36" s="52"/>
      <c r="J36" s="52"/>
      <c r="K36" s="52"/>
      <c r="L36" s="52"/>
      <c r="M36" s="52"/>
      <c r="N36" s="49"/>
      <c r="O36" s="52"/>
    </row>
    <row r="37" ht="18" customHeight="1" spans="1:15">
      <c r="A37" s="171" t="s">
        <v>158</v>
      </c>
      <c r="B37" s="171" t="s">
        <v>159</v>
      </c>
      <c r="C37" s="169">
        <v>2577680</v>
      </c>
      <c r="D37" s="52"/>
      <c r="E37" s="169">
        <v>2512880</v>
      </c>
      <c r="F37" s="169">
        <v>64800</v>
      </c>
      <c r="G37" s="52"/>
      <c r="H37" s="52"/>
      <c r="I37" s="52"/>
      <c r="J37" s="52"/>
      <c r="K37" s="52"/>
      <c r="L37" s="52"/>
      <c r="M37" s="52"/>
      <c r="N37" s="49"/>
      <c r="O37" s="52"/>
    </row>
    <row r="38" ht="18" customHeight="1" spans="1:15">
      <c r="A38" s="170" t="s">
        <v>160</v>
      </c>
      <c r="B38" s="170" t="s">
        <v>161</v>
      </c>
      <c r="C38" s="169">
        <v>680235</v>
      </c>
      <c r="D38" s="52"/>
      <c r="E38" s="169">
        <v>680235</v>
      </c>
      <c r="F38" s="169"/>
      <c r="G38" s="52"/>
      <c r="H38" s="52"/>
      <c r="I38" s="52"/>
      <c r="J38" s="52"/>
      <c r="K38" s="52"/>
      <c r="L38" s="52"/>
      <c r="M38" s="52"/>
      <c r="N38" s="49"/>
      <c r="O38" s="52"/>
    </row>
    <row r="39" ht="18" customHeight="1" spans="1:15">
      <c r="A39" s="171" t="s">
        <v>162</v>
      </c>
      <c r="B39" s="171" t="s">
        <v>163</v>
      </c>
      <c r="C39" s="169">
        <v>680235</v>
      </c>
      <c r="D39" s="52"/>
      <c r="E39" s="169">
        <v>680235</v>
      </c>
      <c r="F39" s="169"/>
      <c r="G39" s="52"/>
      <c r="H39" s="52"/>
      <c r="I39" s="52"/>
      <c r="J39" s="52"/>
      <c r="K39" s="52"/>
      <c r="L39" s="52"/>
      <c r="M39" s="52"/>
      <c r="N39" s="49"/>
      <c r="O39" s="52"/>
    </row>
    <row r="40" ht="18" customHeight="1" spans="1:15">
      <c r="A40" s="170" t="s">
        <v>164</v>
      </c>
      <c r="B40" s="170" t="s">
        <v>165</v>
      </c>
      <c r="C40" s="169">
        <v>388364</v>
      </c>
      <c r="D40" s="52"/>
      <c r="E40" s="169">
        <v>388364</v>
      </c>
      <c r="F40" s="169"/>
      <c r="G40" s="52"/>
      <c r="H40" s="52"/>
      <c r="I40" s="52"/>
      <c r="J40" s="52"/>
      <c r="K40" s="52"/>
      <c r="L40" s="52"/>
      <c r="M40" s="52"/>
      <c r="N40" s="49"/>
      <c r="O40" s="52"/>
    </row>
    <row r="41" ht="18" customHeight="1" spans="1:15">
      <c r="A41" s="171" t="s">
        <v>166</v>
      </c>
      <c r="B41" s="171" t="s">
        <v>167</v>
      </c>
      <c r="C41" s="169">
        <v>388364</v>
      </c>
      <c r="D41" s="52"/>
      <c r="E41" s="169">
        <v>388364</v>
      </c>
      <c r="F41" s="169"/>
      <c r="G41" s="52"/>
      <c r="H41" s="52"/>
      <c r="I41" s="52"/>
      <c r="J41" s="52"/>
      <c r="K41" s="52"/>
      <c r="L41" s="52"/>
      <c r="M41" s="52"/>
      <c r="N41" s="49"/>
      <c r="O41" s="52"/>
    </row>
    <row r="42" ht="18" customHeight="1" spans="1:15">
      <c r="A42" s="170" t="s">
        <v>168</v>
      </c>
      <c r="B42" s="170" t="s">
        <v>169</v>
      </c>
      <c r="C42" s="169">
        <v>200000</v>
      </c>
      <c r="D42" s="52"/>
      <c r="E42" s="169"/>
      <c r="F42" s="169">
        <v>200000</v>
      </c>
      <c r="G42" s="52"/>
      <c r="H42" s="52"/>
      <c r="I42" s="52"/>
      <c r="J42" s="52"/>
      <c r="K42" s="52"/>
      <c r="L42" s="52"/>
      <c r="M42" s="52"/>
      <c r="N42" s="49"/>
      <c r="O42" s="52"/>
    </row>
    <row r="43" ht="18" customHeight="1" spans="1:15">
      <c r="A43" s="171" t="s">
        <v>170</v>
      </c>
      <c r="B43" s="171" t="s">
        <v>171</v>
      </c>
      <c r="C43" s="169">
        <v>200000</v>
      </c>
      <c r="D43" s="52"/>
      <c r="E43" s="169"/>
      <c r="F43" s="169">
        <v>200000</v>
      </c>
      <c r="G43" s="52"/>
      <c r="H43" s="52"/>
      <c r="I43" s="52"/>
      <c r="J43" s="52"/>
      <c r="K43" s="52"/>
      <c r="L43" s="52"/>
      <c r="M43" s="52"/>
      <c r="N43" s="49"/>
      <c r="O43" s="52"/>
    </row>
    <row r="44" ht="18" customHeight="1" spans="1:15">
      <c r="A44" s="170" t="s">
        <v>172</v>
      </c>
      <c r="B44" s="170" t="s">
        <v>173</v>
      </c>
      <c r="C44" s="169">
        <v>5154162.8</v>
      </c>
      <c r="D44" s="52"/>
      <c r="E44" s="169"/>
      <c r="F44" s="169">
        <v>5154162.8</v>
      </c>
      <c r="G44" s="52"/>
      <c r="H44" s="52"/>
      <c r="I44" s="52"/>
      <c r="J44" s="52"/>
      <c r="K44" s="52"/>
      <c r="L44" s="52"/>
      <c r="M44" s="52"/>
      <c r="N44" s="49"/>
      <c r="O44" s="52"/>
    </row>
    <row r="45" ht="18" customHeight="1" spans="1:15">
      <c r="A45" s="171" t="s">
        <v>174</v>
      </c>
      <c r="B45" s="171" t="s">
        <v>175</v>
      </c>
      <c r="C45" s="169">
        <v>720000</v>
      </c>
      <c r="D45" s="52"/>
      <c r="E45" s="169"/>
      <c r="F45" s="169">
        <v>720000</v>
      </c>
      <c r="G45" s="52"/>
      <c r="H45" s="52"/>
      <c r="I45" s="52"/>
      <c r="J45" s="52"/>
      <c r="K45" s="52"/>
      <c r="L45" s="52"/>
      <c r="M45" s="52"/>
      <c r="N45" s="49"/>
      <c r="O45" s="52"/>
    </row>
    <row r="46" ht="18" customHeight="1" spans="1:15">
      <c r="A46" s="171" t="s">
        <v>176</v>
      </c>
      <c r="B46" s="171" t="s">
        <v>177</v>
      </c>
      <c r="C46" s="169">
        <v>3355362.8</v>
      </c>
      <c r="D46" s="52"/>
      <c r="E46" s="169"/>
      <c r="F46" s="169">
        <v>3355362.8</v>
      </c>
      <c r="G46" s="52"/>
      <c r="H46" s="52"/>
      <c r="I46" s="52"/>
      <c r="J46" s="52"/>
      <c r="K46" s="52"/>
      <c r="L46" s="52"/>
      <c r="M46" s="52"/>
      <c r="N46" s="49"/>
      <c r="O46" s="52"/>
    </row>
    <row r="47" ht="18" customHeight="1" spans="1:15">
      <c r="A47" s="171" t="s">
        <v>178</v>
      </c>
      <c r="B47" s="171" t="s">
        <v>179</v>
      </c>
      <c r="C47" s="169">
        <v>1078800</v>
      </c>
      <c r="D47" s="52"/>
      <c r="E47" s="169"/>
      <c r="F47" s="169">
        <v>1078800</v>
      </c>
      <c r="G47" s="52"/>
      <c r="H47" s="52"/>
      <c r="I47" s="52"/>
      <c r="J47" s="52"/>
      <c r="K47" s="52"/>
      <c r="L47" s="52"/>
      <c r="M47" s="52"/>
      <c r="N47" s="49"/>
      <c r="O47" s="52"/>
    </row>
    <row r="48" ht="18" customHeight="1" spans="1:15">
      <c r="A48" s="168" t="s">
        <v>180</v>
      </c>
      <c r="B48" s="168" t="s">
        <v>181</v>
      </c>
      <c r="C48" s="169">
        <v>51170</v>
      </c>
      <c r="D48" s="52"/>
      <c r="E48" s="169"/>
      <c r="F48" s="169">
        <v>51170</v>
      </c>
      <c r="G48" s="52"/>
      <c r="H48" s="52"/>
      <c r="I48" s="52"/>
      <c r="J48" s="52"/>
      <c r="K48" s="52"/>
      <c r="L48" s="52"/>
      <c r="M48" s="52"/>
      <c r="N48" s="49"/>
      <c r="O48" s="52"/>
    </row>
    <row r="49" ht="18" customHeight="1" spans="1:15">
      <c r="A49" s="170" t="s">
        <v>182</v>
      </c>
      <c r="B49" s="170" t="s">
        <v>183</v>
      </c>
      <c r="C49" s="169">
        <v>51170</v>
      </c>
      <c r="D49" s="52"/>
      <c r="E49" s="169"/>
      <c r="F49" s="169">
        <v>51170</v>
      </c>
      <c r="G49" s="52"/>
      <c r="H49" s="52"/>
      <c r="I49" s="52"/>
      <c r="J49" s="52"/>
      <c r="K49" s="52"/>
      <c r="L49" s="52"/>
      <c r="M49" s="52"/>
      <c r="N49" s="49"/>
      <c r="O49" s="52"/>
    </row>
    <row r="50" ht="18" customHeight="1" spans="1:15">
      <c r="A50" s="171" t="s">
        <v>184</v>
      </c>
      <c r="B50" s="171" t="s">
        <v>185</v>
      </c>
      <c r="C50" s="169">
        <v>51170</v>
      </c>
      <c r="D50" s="52"/>
      <c r="E50" s="169"/>
      <c r="F50" s="169">
        <v>51170</v>
      </c>
      <c r="G50" s="52"/>
      <c r="H50" s="52"/>
      <c r="I50" s="52"/>
      <c r="J50" s="52"/>
      <c r="K50" s="52"/>
      <c r="L50" s="52"/>
      <c r="M50" s="52"/>
      <c r="N50" s="49"/>
      <c r="O50" s="52"/>
    </row>
    <row r="51" ht="18" customHeight="1" spans="1:15">
      <c r="A51" s="168" t="s">
        <v>186</v>
      </c>
      <c r="B51" s="168" t="s">
        <v>187</v>
      </c>
      <c r="C51" s="169">
        <v>910773</v>
      </c>
      <c r="D51" s="52"/>
      <c r="E51" s="169">
        <v>910773</v>
      </c>
      <c r="F51" s="169"/>
      <c r="G51" s="52"/>
      <c r="H51" s="52"/>
      <c r="I51" s="52"/>
      <c r="J51" s="52"/>
      <c r="K51" s="52"/>
      <c r="L51" s="52"/>
      <c r="M51" s="52"/>
      <c r="N51" s="49"/>
      <c r="O51" s="52"/>
    </row>
    <row r="52" ht="18" customHeight="1" spans="1:15">
      <c r="A52" s="170" t="s">
        <v>188</v>
      </c>
      <c r="B52" s="170" t="s">
        <v>189</v>
      </c>
      <c r="C52" s="169">
        <v>910773</v>
      </c>
      <c r="D52" s="52"/>
      <c r="E52" s="169">
        <v>910773</v>
      </c>
      <c r="F52" s="169"/>
      <c r="G52" s="52"/>
      <c r="H52" s="52"/>
      <c r="I52" s="52"/>
      <c r="J52" s="52"/>
      <c r="K52" s="52"/>
      <c r="L52" s="52"/>
      <c r="M52" s="52"/>
      <c r="N52" s="49"/>
      <c r="O52" s="52"/>
    </row>
    <row r="53" ht="18" customHeight="1" spans="1:15">
      <c r="A53" s="171" t="s">
        <v>190</v>
      </c>
      <c r="B53" s="171" t="s">
        <v>191</v>
      </c>
      <c r="C53" s="169">
        <v>910773</v>
      </c>
      <c r="D53" s="52"/>
      <c r="E53" s="169">
        <v>910773</v>
      </c>
      <c r="F53" s="169"/>
      <c r="G53" s="52"/>
      <c r="H53" s="52"/>
      <c r="I53" s="52"/>
      <c r="J53" s="52"/>
      <c r="K53" s="52"/>
      <c r="L53" s="52"/>
      <c r="M53" s="52"/>
      <c r="N53" s="49"/>
      <c r="O53" s="52"/>
    </row>
    <row r="54" ht="18" customHeight="1" spans="1:15">
      <c r="A54" s="168" t="s">
        <v>192</v>
      </c>
      <c r="B54" s="168" t="s">
        <v>193</v>
      </c>
      <c r="C54" s="169">
        <v>80000</v>
      </c>
      <c r="D54" s="52"/>
      <c r="E54" s="169"/>
      <c r="F54" s="169">
        <v>80000</v>
      </c>
      <c r="G54" s="52"/>
      <c r="H54" s="52"/>
      <c r="I54" s="52"/>
      <c r="J54" s="52"/>
      <c r="K54" s="52"/>
      <c r="L54" s="52"/>
      <c r="M54" s="52"/>
      <c r="N54" s="49"/>
      <c r="O54" s="52"/>
    </row>
    <row r="55" ht="18" customHeight="1" spans="1:15">
      <c r="A55" s="170" t="s">
        <v>194</v>
      </c>
      <c r="B55" s="170" t="s">
        <v>195</v>
      </c>
      <c r="C55" s="169">
        <v>80000</v>
      </c>
      <c r="D55" s="52"/>
      <c r="E55" s="169"/>
      <c r="F55" s="169">
        <v>80000</v>
      </c>
      <c r="G55" s="52"/>
      <c r="H55" s="52"/>
      <c r="I55" s="52"/>
      <c r="J55" s="52"/>
      <c r="K55" s="52"/>
      <c r="L55" s="52"/>
      <c r="M55" s="52"/>
      <c r="N55" s="49"/>
      <c r="O55" s="52"/>
    </row>
    <row r="56" ht="18" customHeight="1" spans="1:15">
      <c r="A56" s="171" t="s">
        <v>196</v>
      </c>
      <c r="B56" s="171" t="s">
        <v>197</v>
      </c>
      <c r="C56" s="169">
        <v>80000</v>
      </c>
      <c r="D56" s="52"/>
      <c r="E56" s="169"/>
      <c r="F56" s="169">
        <v>80000</v>
      </c>
      <c r="G56" s="52"/>
      <c r="H56" s="52"/>
      <c r="I56" s="52"/>
      <c r="J56" s="52"/>
      <c r="K56" s="52"/>
      <c r="L56" s="52"/>
      <c r="M56" s="52"/>
      <c r="N56" s="49"/>
      <c r="O56" s="52"/>
    </row>
    <row r="57" ht="21" customHeight="1" spans="1:15">
      <c r="A57" s="189" t="s">
        <v>57</v>
      </c>
      <c r="B57" s="32"/>
      <c r="C57" s="78">
        <f>C7+C15+C26+C32+C35+C48+C51+C54+C19</f>
        <v>17837945.11</v>
      </c>
      <c r="D57" s="78"/>
      <c r="E57" s="78"/>
      <c r="F57" s="78"/>
      <c r="G57" s="78"/>
      <c r="H57" s="78"/>
      <c r="I57" s="78"/>
      <c r="J57" s="78"/>
      <c r="K57" s="78"/>
      <c r="L57" s="78"/>
      <c r="M57" s="52">
        <v>3665597.21</v>
      </c>
      <c r="N57" s="78"/>
      <c r="O57" s="78"/>
    </row>
  </sheetData>
  <mergeCells count="12">
    <mergeCell ref="A1:O1"/>
    <mergeCell ref="A2:O2"/>
    <mergeCell ref="A3:B3"/>
    <mergeCell ref="D4:F4"/>
    <mergeCell ref="J4:O4"/>
    <mergeCell ref="A57:B5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7" sqref="D7"/>
    </sheetView>
  </sheetViews>
  <sheetFormatPr defaultColWidth="8.575" defaultRowHeight="12.75" customHeight="1" outlineLevelCol="3"/>
  <cols>
    <col min="1" max="4" width="35.575" customWidth="1"/>
    <col min="5" max="5" width="10.6666666666667"/>
  </cols>
  <sheetData>
    <row r="1" ht="15" customHeight="1" spans="1:4">
      <c r="A1" s="39"/>
      <c r="B1" s="42"/>
      <c r="C1" s="42"/>
      <c r="D1" s="42" t="s">
        <v>198</v>
      </c>
    </row>
    <row r="2" ht="41.25" customHeight="1" spans="1:1">
      <c r="A2" s="210" t="s">
        <v>199</v>
      </c>
    </row>
    <row r="3" ht="17.25" customHeight="1" spans="1:4">
      <c r="A3" s="41" t="s">
        <v>2</v>
      </c>
      <c r="D3" s="42" t="s">
        <v>3</v>
      </c>
    </row>
    <row r="4" ht="17.25" customHeight="1" spans="1:4">
      <c r="A4" s="173" t="s">
        <v>4</v>
      </c>
      <c r="B4" s="174"/>
      <c r="C4" s="173" t="s">
        <v>5</v>
      </c>
      <c r="D4" s="174"/>
    </row>
    <row r="5" ht="18.75" customHeight="1" spans="1:4">
      <c r="A5" s="173" t="s">
        <v>6</v>
      </c>
      <c r="B5" s="173" t="s">
        <v>7</v>
      </c>
      <c r="C5" s="173" t="s">
        <v>8</v>
      </c>
      <c r="D5" s="173" t="s">
        <v>7</v>
      </c>
    </row>
    <row r="6" ht="16.5" customHeight="1" spans="1:4">
      <c r="A6" s="175" t="s">
        <v>200</v>
      </c>
      <c r="B6" s="176">
        <f>16936775.11+901170</f>
        <v>17837945.11</v>
      </c>
      <c r="C6" s="175" t="s">
        <v>201</v>
      </c>
      <c r="D6" s="78"/>
    </row>
    <row r="7" ht="16.5" customHeight="1" spans="1:4">
      <c r="A7" s="175" t="s">
        <v>202</v>
      </c>
      <c r="B7" s="176">
        <f>16936775.11+901170</f>
        <v>17837945.11</v>
      </c>
      <c r="C7" s="175" t="s">
        <v>203</v>
      </c>
      <c r="D7" s="177">
        <f>4137043+9621.44</f>
        <v>4146664.44</v>
      </c>
    </row>
    <row r="8" ht="16.5" customHeight="1" spans="1:4">
      <c r="A8" s="175" t="s">
        <v>204</v>
      </c>
      <c r="B8" s="78"/>
      <c r="C8" s="175" t="s">
        <v>205</v>
      </c>
      <c r="D8" s="177"/>
    </row>
    <row r="9" ht="16.5" customHeight="1" spans="1:4">
      <c r="A9" s="175" t="s">
        <v>206</v>
      </c>
      <c r="B9" s="78"/>
      <c r="C9" s="175" t="s">
        <v>207</v>
      </c>
      <c r="D9" s="177"/>
    </row>
    <row r="10" ht="16.5" customHeight="1" spans="1:4">
      <c r="A10" s="175" t="s">
        <v>208</v>
      </c>
      <c r="B10" s="78">
        <v>296145.99</v>
      </c>
      <c r="C10" s="175" t="s">
        <v>209</v>
      </c>
      <c r="D10" s="177"/>
    </row>
    <row r="11" ht="16.5" customHeight="1" spans="1:4">
      <c r="A11" s="175" t="s">
        <v>202</v>
      </c>
      <c r="B11" s="78">
        <v>296145.99</v>
      </c>
      <c r="C11" s="175" t="s">
        <v>210</v>
      </c>
      <c r="D11" s="177"/>
    </row>
    <row r="12" ht="16.5" customHeight="1" spans="1:4">
      <c r="A12" s="60" t="s">
        <v>204</v>
      </c>
      <c r="B12" s="78"/>
      <c r="C12" s="68" t="s">
        <v>211</v>
      </c>
      <c r="D12" s="177"/>
    </row>
    <row r="13" ht="16.5" customHeight="1" spans="1:4">
      <c r="A13" s="60" t="s">
        <v>206</v>
      </c>
      <c r="B13" s="78"/>
      <c r="C13" s="68" t="s">
        <v>212</v>
      </c>
      <c r="D13" s="177">
        <f>485497+13766.45</f>
        <v>499263.45</v>
      </c>
    </row>
    <row r="14" ht="16.5" customHeight="1" spans="1:4">
      <c r="A14" s="178"/>
      <c r="B14" s="78"/>
      <c r="C14" s="68" t="s">
        <v>213</v>
      </c>
      <c r="D14" s="177">
        <f>1349528.75+116410.65</f>
        <v>1465939.4</v>
      </c>
    </row>
    <row r="15" ht="16.5" customHeight="1" spans="1:4">
      <c r="A15" s="178"/>
      <c r="B15" s="78"/>
      <c r="C15" s="68" t="s">
        <v>214</v>
      </c>
      <c r="D15" s="177">
        <f>1158075.56+106667.8</f>
        <v>1264743.36</v>
      </c>
    </row>
    <row r="16" ht="16.5" customHeight="1" spans="1:4">
      <c r="A16" s="178"/>
      <c r="B16" s="78"/>
      <c r="C16" s="68" t="s">
        <v>215</v>
      </c>
      <c r="D16" s="177"/>
    </row>
    <row r="17" ht="16.5" customHeight="1" spans="1:4">
      <c r="A17" s="178"/>
      <c r="B17" s="78"/>
      <c r="C17" s="68" t="s">
        <v>216</v>
      </c>
      <c r="D17" s="177">
        <f>665416+862</f>
        <v>666278</v>
      </c>
    </row>
    <row r="18" ht="16.5" customHeight="1" spans="1:4">
      <c r="A18" s="178"/>
      <c r="B18" s="78"/>
      <c r="C18" s="68" t="s">
        <v>217</v>
      </c>
      <c r="D18" s="177">
        <f>9000441.8+30170.28</f>
        <v>9030612.08</v>
      </c>
    </row>
    <row r="19" ht="16.5" customHeight="1" spans="1:4">
      <c r="A19" s="178"/>
      <c r="B19" s="78"/>
      <c r="C19" s="68" t="s">
        <v>218</v>
      </c>
      <c r="D19" s="177">
        <v>51170</v>
      </c>
    </row>
    <row r="20" ht="16.5" customHeight="1" spans="1:4">
      <c r="A20" s="178"/>
      <c r="B20" s="78"/>
      <c r="C20" s="68" t="s">
        <v>219</v>
      </c>
      <c r="D20" s="177"/>
    </row>
    <row r="21" ht="16.5" customHeight="1" spans="1:4">
      <c r="A21" s="178"/>
      <c r="B21" s="78"/>
      <c r="C21" s="68" t="s">
        <v>220</v>
      </c>
      <c r="D21" s="177"/>
    </row>
    <row r="22" ht="16.5" customHeight="1" spans="1:4">
      <c r="A22" s="178"/>
      <c r="B22" s="78"/>
      <c r="C22" s="68" t="s">
        <v>221</v>
      </c>
      <c r="D22" s="177"/>
    </row>
    <row r="23" ht="16.5" customHeight="1" spans="1:4">
      <c r="A23" s="178"/>
      <c r="B23" s="78"/>
      <c r="C23" s="68" t="s">
        <v>222</v>
      </c>
      <c r="D23" s="177"/>
    </row>
    <row r="24" ht="16.5" customHeight="1" spans="1:4">
      <c r="A24" s="178"/>
      <c r="B24" s="78"/>
      <c r="C24" s="68" t="s">
        <v>223</v>
      </c>
      <c r="D24" s="177"/>
    </row>
    <row r="25" ht="16.5" customHeight="1" spans="1:4">
      <c r="A25" s="178"/>
      <c r="B25" s="78"/>
      <c r="C25" s="68" t="s">
        <v>224</v>
      </c>
      <c r="D25" s="177">
        <f>910773+18647.37</f>
        <v>929420.37</v>
      </c>
    </row>
    <row r="26" ht="16.5" customHeight="1" spans="1:4">
      <c r="A26" s="178"/>
      <c r="B26" s="78"/>
      <c r="C26" s="68" t="s">
        <v>225</v>
      </c>
      <c r="D26" s="177"/>
    </row>
    <row r="27" ht="16.5" customHeight="1" spans="1:4">
      <c r="A27" s="178"/>
      <c r="B27" s="78"/>
      <c r="C27" s="68" t="s">
        <v>226</v>
      </c>
      <c r="D27" s="177"/>
    </row>
    <row r="28" ht="16.5" customHeight="1" spans="1:4">
      <c r="A28" s="178"/>
      <c r="B28" s="78"/>
      <c r="C28" s="68" t="s">
        <v>227</v>
      </c>
      <c r="D28" s="177">
        <v>80000</v>
      </c>
    </row>
    <row r="29" ht="16.5" customHeight="1" spans="1:4">
      <c r="A29" s="178"/>
      <c r="B29" s="78"/>
      <c r="C29" s="68" t="s">
        <v>228</v>
      </c>
      <c r="D29" s="78"/>
    </row>
    <row r="30" ht="16.5" customHeight="1" spans="1:4">
      <c r="A30" s="178"/>
      <c r="B30" s="78"/>
      <c r="C30" s="68" t="s">
        <v>229</v>
      </c>
      <c r="D30" s="78"/>
    </row>
    <row r="31" ht="16.5" customHeight="1" spans="1:4">
      <c r="A31" s="178"/>
      <c r="B31" s="78"/>
      <c r="C31" s="60" t="s">
        <v>230</v>
      </c>
      <c r="D31" s="78"/>
    </row>
    <row r="32" ht="16.5" customHeight="1" spans="1:4">
      <c r="A32" s="178"/>
      <c r="B32" s="78"/>
      <c r="C32" s="60" t="s">
        <v>231</v>
      </c>
      <c r="D32" s="78"/>
    </row>
    <row r="33" ht="16.5" customHeight="1" spans="1:4">
      <c r="A33" s="178"/>
      <c r="B33" s="78"/>
      <c r="C33" s="27" t="s">
        <v>232</v>
      </c>
      <c r="D33" s="78"/>
    </row>
    <row r="34" ht="15" customHeight="1" spans="1:4">
      <c r="A34" s="179" t="s">
        <v>51</v>
      </c>
      <c r="B34" s="180">
        <f>B7+B11</f>
        <v>18134091.1</v>
      </c>
      <c r="C34" s="179" t="s">
        <v>52</v>
      </c>
      <c r="D34" s="180">
        <f>SUM(D7:D33)</f>
        <v>18134091.1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7"/>
  <sheetViews>
    <sheetView showZeros="0" workbookViewId="0">
      <selection activeCell="F57" sqref="F5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1"/>
      <c r="F1" s="70"/>
      <c r="G1" s="148" t="s">
        <v>233</v>
      </c>
    </row>
    <row r="2" ht="41.25" customHeight="1" spans="1:7">
      <c r="A2" s="119" t="s">
        <v>234</v>
      </c>
      <c r="B2" s="119"/>
      <c r="C2" s="119"/>
      <c r="D2" s="119"/>
      <c r="E2" s="119"/>
      <c r="F2" s="119"/>
      <c r="G2" s="119"/>
    </row>
    <row r="3" ht="18" customHeight="1" spans="1:7">
      <c r="A3" s="41" t="s">
        <v>2</v>
      </c>
      <c r="F3" s="116"/>
      <c r="G3" s="148" t="s">
        <v>3</v>
      </c>
    </row>
    <row r="4" ht="20.25" customHeight="1" spans="1:7">
      <c r="A4" s="165" t="s">
        <v>235</v>
      </c>
      <c r="B4" s="166"/>
      <c r="C4" s="120" t="s">
        <v>57</v>
      </c>
      <c r="D4" s="152" t="s">
        <v>79</v>
      </c>
      <c r="E4" s="11"/>
      <c r="F4" s="12"/>
      <c r="G4" s="144" t="s">
        <v>80</v>
      </c>
    </row>
    <row r="5" ht="20.25" customHeight="1" spans="1:7">
      <c r="A5" s="167" t="s">
        <v>76</v>
      </c>
      <c r="B5" s="167" t="s">
        <v>77</v>
      </c>
      <c r="C5" s="18"/>
      <c r="D5" s="125" t="s">
        <v>59</v>
      </c>
      <c r="E5" s="125" t="s">
        <v>236</v>
      </c>
      <c r="F5" s="125" t="s">
        <v>237</v>
      </c>
      <c r="G5" s="146"/>
    </row>
    <row r="6" ht="15" customHeight="1" spans="1:7">
      <c r="A6" s="56" t="s">
        <v>86</v>
      </c>
      <c r="B6" s="56" t="s">
        <v>87</v>
      </c>
      <c r="C6" s="56" t="s">
        <v>88</v>
      </c>
      <c r="D6" s="56" t="s">
        <v>89</v>
      </c>
      <c r="E6" s="56" t="s">
        <v>90</v>
      </c>
      <c r="F6" s="56" t="s">
        <v>91</v>
      </c>
      <c r="G6" s="56" t="s">
        <v>92</v>
      </c>
    </row>
    <row r="7" ht="15" customHeight="1" spans="1:7">
      <c r="A7" s="168" t="s">
        <v>101</v>
      </c>
      <c r="B7" s="168" t="s">
        <v>102</v>
      </c>
      <c r="C7" s="169">
        <v>4137043</v>
      </c>
      <c r="D7" s="169">
        <v>3726043</v>
      </c>
      <c r="E7" s="169">
        <v>3394143</v>
      </c>
      <c r="F7" s="169">
        <v>331900</v>
      </c>
      <c r="G7" s="169">
        <v>411000</v>
      </c>
    </row>
    <row r="8" ht="15" customHeight="1" spans="1:7">
      <c r="A8" s="170" t="s">
        <v>103</v>
      </c>
      <c r="B8" s="170" t="s">
        <v>104</v>
      </c>
      <c r="C8" s="169">
        <v>284391</v>
      </c>
      <c r="D8" s="169">
        <v>173391</v>
      </c>
      <c r="E8" s="169">
        <v>161291</v>
      </c>
      <c r="F8" s="169">
        <v>12100</v>
      </c>
      <c r="G8" s="169">
        <v>111000</v>
      </c>
    </row>
    <row r="9" ht="15" customHeight="1" spans="1:7">
      <c r="A9" s="171" t="s">
        <v>105</v>
      </c>
      <c r="B9" s="171" t="s">
        <v>106</v>
      </c>
      <c r="C9" s="169">
        <v>173391</v>
      </c>
      <c r="D9" s="169">
        <v>173391</v>
      </c>
      <c r="E9" s="169">
        <v>161291</v>
      </c>
      <c r="F9" s="169">
        <v>12100</v>
      </c>
      <c r="G9" s="169"/>
    </row>
    <row r="10" ht="15" customHeight="1" spans="1:7">
      <c r="A10" s="171" t="s">
        <v>107</v>
      </c>
      <c r="B10" s="171" t="s">
        <v>108</v>
      </c>
      <c r="C10" s="169">
        <v>111000</v>
      </c>
      <c r="D10" s="169"/>
      <c r="E10" s="169"/>
      <c r="F10" s="169"/>
      <c r="G10" s="169">
        <v>111000</v>
      </c>
    </row>
    <row r="11" ht="15" customHeight="1" spans="1:7">
      <c r="A11" s="170" t="s">
        <v>109</v>
      </c>
      <c r="B11" s="170" t="s">
        <v>110</v>
      </c>
      <c r="C11" s="169">
        <v>3237487</v>
      </c>
      <c r="D11" s="169">
        <v>2937487</v>
      </c>
      <c r="E11" s="169">
        <v>2671487</v>
      </c>
      <c r="F11" s="169">
        <v>266000</v>
      </c>
      <c r="G11" s="169">
        <v>300000</v>
      </c>
    </row>
    <row r="12" ht="15" customHeight="1" spans="1:7">
      <c r="A12" s="171" t="s">
        <v>111</v>
      </c>
      <c r="B12" s="171" t="s">
        <v>106</v>
      </c>
      <c r="C12" s="169">
        <v>3237487</v>
      </c>
      <c r="D12" s="169">
        <v>2937487</v>
      </c>
      <c r="E12" s="169">
        <v>2671487</v>
      </c>
      <c r="F12" s="169">
        <v>266000</v>
      </c>
      <c r="G12" s="169">
        <v>300000</v>
      </c>
    </row>
    <row r="13" ht="15" customHeight="1" spans="1:7">
      <c r="A13" s="170" t="s">
        <v>112</v>
      </c>
      <c r="B13" s="170" t="s">
        <v>113</v>
      </c>
      <c r="C13" s="169">
        <v>615165</v>
      </c>
      <c r="D13" s="169">
        <v>615165</v>
      </c>
      <c r="E13" s="169">
        <v>561365</v>
      </c>
      <c r="F13" s="169">
        <v>53800</v>
      </c>
      <c r="G13" s="169"/>
    </row>
    <row r="14" ht="15" customHeight="1" spans="1:7">
      <c r="A14" s="171" t="s">
        <v>114</v>
      </c>
      <c r="B14" s="171" t="s">
        <v>106</v>
      </c>
      <c r="C14" s="169">
        <v>615165</v>
      </c>
      <c r="D14" s="169">
        <v>615165</v>
      </c>
      <c r="E14" s="169">
        <v>561365</v>
      </c>
      <c r="F14" s="169">
        <v>53800</v>
      </c>
      <c r="G14" s="169"/>
    </row>
    <row r="15" ht="15" customHeight="1" spans="1:7">
      <c r="A15" s="168" t="s">
        <v>115</v>
      </c>
      <c r="B15" s="168" t="s">
        <v>116</v>
      </c>
      <c r="C15" s="169">
        <v>485497</v>
      </c>
      <c r="D15" s="169">
        <v>435497</v>
      </c>
      <c r="E15" s="169">
        <v>426197</v>
      </c>
      <c r="F15" s="169">
        <v>9300</v>
      </c>
      <c r="G15" s="169">
        <v>50000</v>
      </c>
    </row>
    <row r="16" ht="15" customHeight="1" spans="1:7">
      <c r="A16" s="170" t="s">
        <v>117</v>
      </c>
      <c r="B16" s="170" t="s">
        <v>118</v>
      </c>
      <c r="C16" s="169">
        <v>485497</v>
      </c>
      <c r="D16" s="169">
        <v>435497</v>
      </c>
      <c r="E16" s="169">
        <v>426197</v>
      </c>
      <c r="F16" s="169">
        <v>9300</v>
      </c>
      <c r="G16" s="169">
        <v>50000</v>
      </c>
    </row>
    <row r="17" ht="15" customHeight="1" spans="1:7">
      <c r="A17" s="171" t="s">
        <v>119</v>
      </c>
      <c r="B17" s="171" t="s">
        <v>120</v>
      </c>
      <c r="C17" s="169">
        <v>435497</v>
      </c>
      <c r="D17" s="169">
        <v>435497</v>
      </c>
      <c r="E17" s="169">
        <v>426197</v>
      </c>
      <c r="F17" s="169">
        <v>9300</v>
      </c>
      <c r="G17" s="169"/>
    </row>
    <row r="18" ht="15" customHeight="1" spans="1:7">
      <c r="A18" s="171" t="s">
        <v>121</v>
      </c>
      <c r="B18" s="171" t="s">
        <v>122</v>
      </c>
      <c r="C18" s="169">
        <v>50000</v>
      </c>
      <c r="D18" s="169"/>
      <c r="E18" s="169"/>
      <c r="F18" s="169"/>
      <c r="G18" s="169">
        <v>50000</v>
      </c>
    </row>
    <row r="19" ht="15" customHeight="1" spans="1:7">
      <c r="A19" s="168" t="s">
        <v>123</v>
      </c>
      <c r="B19" s="168" t="s">
        <v>124</v>
      </c>
      <c r="C19" s="169">
        <v>1349528.75</v>
      </c>
      <c r="D19" s="169">
        <v>1287440.75</v>
      </c>
      <c r="E19" s="169">
        <v>1287440.75</v>
      </c>
      <c r="F19" s="169"/>
      <c r="G19" s="169">
        <v>62088</v>
      </c>
    </row>
    <row r="20" ht="15" customHeight="1" spans="1:7">
      <c r="A20" s="170" t="s">
        <v>125</v>
      </c>
      <c r="B20" s="170" t="s">
        <v>126</v>
      </c>
      <c r="C20" s="169">
        <v>1261788.56</v>
      </c>
      <c r="D20" s="169">
        <v>1261788.56</v>
      </c>
      <c r="E20" s="169">
        <v>1261788.56</v>
      </c>
      <c r="F20" s="169"/>
      <c r="G20" s="169"/>
    </row>
    <row r="21" ht="15" customHeight="1" spans="1:7">
      <c r="A21" s="171" t="s">
        <v>127</v>
      </c>
      <c r="B21" s="171" t="s">
        <v>128</v>
      </c>
      <c r="C21" s="169">
        <v>1261788.56</v>
      </c>
      <c r="D21" s="169">
        <v>1261788.56</v>
      </c>
      <c r="E21" s="169">
        <v>1261788.56</v>
      </c>
      <c r="F21" s="169"/>
      <c r="G21" s="169"/>
    </row>
    <row r="22" ht="15" customHeight="1" spans="1:7">
      <c r="A22" s="170" t="s">
        <v>129</v>
      </c>
      <c r="B22" s="170" t="s">
        <v>130</v>
      </c>
      <c r="C22" s="169">
        <v>62088</v>
      </c>
      <c r="D22" s="169"/>
      <c r="E22" s="169"/>
      <c r="F22" s="169"/>
      <c r="G22" s="169">
        <v>62088</v>
      </c>
    </row>
    <row r="23" ht="15" customHeight="1" spans="1:7">
      <c r="A23" s="171" t="s">
        <v>131</v>
      </c>
      <c r="B23" s="171" t="s">
        <v>132</v>
      </c>
      <c r="C23" s="169">
        <v>62088</v>
      </c>
      <c r="D23" s="169"/>
      <c r="E23" s="169"/>
      <c r="F23" s="169"/>
      <c r="G23" s="169">
        <v>62088</v>
      </c>
    </row>
    <row r="24" ht="15" customHeight="1" spans="1:7">
      <c r="A24" s="170" t="s">
        <v>133</v>
      </c>
      <c r="B24" s="170" t="s">
        <v>134</v>
      </c>
      <c r="C24" s="169">
        <v>25652.19</v>
      </c>
      <c r="D24" s="169">
        <v>25652.19</v>
      </c>
      <c r="E24" s="169">
        <v>25652.19</v>
      </c>
      <c r="F24" s="169"/>
      <c r="G24" s="169"/>
    </row>
    <row r="25" ht="15" customHeight="1" spans="1:7">
      <c r="A25" s="171" t="s">
        <v>135</v>
      </c>
      <c r="B25" s="171" t="s">
        <v>134</v>
      </c>
      <c r="C25" s="169">
        <v>25652.19</v>
      </c>
      <c r="D25" s="169">
        <v>25652.19</v>
      </c>
      <c r="E25" s="169">
        <v>25652.19</v>
      </c>
      <c r="F25" s="169"/>
      <c r="G25" s="169"/>
    </row>
    <row r="26" ht="15" customHeight="1" spans="1:7">
      <c r="A26" s="168" t="s">
        <v>136</v>
      </c>
      <c r="B26" s="168" t="s">
        <v>137</v>
      </c>
      <c r="C26" s="169">
        <v>1158075.56</v>
      </c>
      <c r="D26" s="169">
        <v>1158075.56</v>
      </c>
      <c r="E26" s="169">
        <v>1158075.56</v>
      </c>
      <c r="F26" s="169"/>
      <c r="G26" s="169"/>
    </row>
    <row r="27" ht="15" customHeight="1" spans="1:7">
      <c r="A27" s="170" t="s">
        <v>138</v>
      </c>
      <c r="B27" s="170" t="s">
        <v>139</v>
      </c>
      <c r="C27" s="169">
        <v>1158075.56</v>
      </c>
      <c r="D27" s="169">
        <v>1158075.56</v>
      </c>
      <c r="E27" s="169">
        <v>1158075.56</v>
      </c>
      <c r="F27" s="169"/>
      <c r="G27" s="169"/>
    </row>
    <row r="28" ht="15" customHeight="1" spans="1:7">
      <c r="A28" s="171" t="s">
        <v>140</v>
      </c>
      <c r="B28" s="171" t="s">
        <v>141</v>
      </c>
      <c r="C28" s="169">
        <v>300383.9</v>
      </c>
      <c r="D28" s="169">
        <v>300383.9</v>
      </c>
      <c r="E28" s="169">
        <v>300383.9</v>
      </c>
      <c r="F28" s="169"/>
      <c r="G28" s="169"/>
    </row>
    <row r="29" ht="15" customHeight="1" spans="1:7">
      <c r="A29" s="171" t="s">
        <v>142</v>
      </c>
      <c r="B29" s="171" t="s">
        <v>143</v>
      </c>
      <c r="C29" s="169">
        <v>359105.39</v>
      </c>
      <c r="D29" s="169">
        <v>359105.39</v>
      </c>
      <c r="E29" s="169">
        <v>359105.39</v>
      </c>
      <c r="F29" s="169"/>
      <c r="G29" s="169"/>
    </row>
    <row r="30" ht="15" customHeight="1" spans="1:7">
      <c r="A30" s="171" t="s">
        <v>144</v>
      </c>
      <c r="B30" s="171" t="s">
        <v>145</v>
      </c>
      <c r="C30" s="169">
        <v>442688.92</v>
      </c>
      <c r="D30" s="169">
        <v>442688.92</v>
      </c>
      <c r="E30" s="169">
        <v>442688.92</v>
      </c>
      <c r="F30" s="169"/>
      <c r="G30" s="169"/>
    </row>
    <row r="31" ht="15" customHeight="1" spans="1:7">
      <c r="A31" s="171" t="s">
        <v>146</v>
      </c>
      <c r="B31" s="171" t="s">
        <v>147</v>
      </c>
      <c r="C31" s="169">
        <v>55897.35</v>
      </c>
      <c r="D31" s="169">
        <v>55897.35</v>
      </c>
      <c r="E31" s="169">
        <v>55897.35</v>
      </c>
      <c r="F31" s="169"/>
      <c r="G31" s="169"/>
    </row>
    <row r="32" ht="15" customHeight="1" spans="1:7">
      <c r="A32" s="168" t="s">
        <v>148</v>
      </c>
      <c r="B32" s="168" t="s">
        <v>149</v>
      </c>
      <c r="C32" s="169">
        <v>665416</v>
      </c>
      <c r="D32" s="169">
        <v>665416</v>
      </c>
      <c r="E32" s="169">
        <v>649916</v>
      </c>
      <c r="F32" s="169">
        <v>15500</v>
      </c>
      <c r="G32" s="169"/>
    </row>
    <row r="33" ht="15" customHeight="1" spans="1:7">
      <c r="A33" s="170" t="s">
        <v>150</v>
      </c>
      <c r="B33" s="170" t="s">
        <v>151</v>
      </c>
      <c r="C33" s="169">
        <v>665416</v>
      </c>
      <c r="D33" s="169">
        <v>665416</v>
      </c>
      <c r="E33" s="169">
        <v>649916</v>
      </c>
      <c r="F33" s="169">
        <v>15500</v>
      </c>
      <c r="G33" s="169"/>
    </row>
    <row r="34" ht="15" customHeight="1" spans="1:7">
      <c r="A34" s="171" t="s">
        <v>152</v>
      </c>
      <c r="B34" s="171" t="s">
        <v>153</v>
      </c>
      <c r="C34" s="169">
        <v>665416</v>
      </c>
      <c r="D34" s="169">
        <v>665416</v>
      </c>
      <c r="E34" s="169">
        <v>649916</v>
      </c>
      <c r="F34" s="169">
        <v>15500</v>
      </c>
      <c r="G34" s="169"/>
    </row>
    <row r="35" ht="15" customHeight="1" spans="1:7">
      <c r="A35" s="168" t="s">
        <v>154</v>
      </c>
      <c r="B35" s="168" t="s">
        <v>155</v>
      </c>
      <c r="C35" s="169">
        <v>9000441.8</v>
      </c>
      <c r="D35" s="169">
        <v>3581479</v>
      </c>
      <c r="E35" s="169">
        <v>3491579</v>
      </c>
      <c r="F35" s="169">
        <v>89900</v>
      </c>
      <c r="G35" s="169">
        <v>5418962.8</v>
      </c>
    </row>
    <row r="36" ht="15" customHeight="1" spans="1:7">
      <c r="A36" s="170" t="s">
        <v>156</v>
      </c>
      <c r="B36" s="170" t="s">
        <v>157</v>
      </c>
      <c r="C36" s="169">
        <v>2577680</v>
      </c>
      <c r="D36" s="169">
        <v>2512880</v>
      </c>
      <c r="E36" s="169">
        <v>2447780</v>
      </c>
      <c r="F36" s="169">
        <v>65100</v>
      </c>
      <c r="G36" s="169">
        <v>64800</v>
      </c>
    </row>
    <row r="37" ht="15" customHeight="1" spans="1:7">
      <c r="A37" s="171" t="s">
        <v>158</v>
      </c>
      <c r="B37" s="171" t="s">
        <v>159</v>
      </c>
      <c r="C37" s="169">
        <v>2577680</v>
      </c>
      <c r="D37" s="169">
        <v>2512880</v>
      </c>
      <c r="E37" s="169">
        <v>2447780</v>
      </c>
      <c r="F37" s="169">
        <v>65100</v>
      </c>
      <c r="G37" s="169">
        <v>64800</v>
      </c>
    </row>
    <row r="38" ht="15" customHeight="1" spans="1:7">
      <c r="A38" s="170" t="s">
        <v>160</v>
      </c>
      <c r="B38" s="170" t="s">
        <v>161</v>
      </c>
      <c r="C38" s="169">
        <v>680235</v>
      </c>
      <c r="D38" s="169">
        <v>680235</v>
      </c>
      <c r="E38" s="169">
        <v>664735</v>
      </c>
      <c r="F38" s="169">
        <v>15500</v>
      </c>
      <c r="G38" s="169"/>
    </row>
    <row r="39" ht="15" customHeight="1" spans="1:7">
      <c r="A39" s="171" t="s">
        <v>162</v>
      </c>
      <c r="B39" s="171" t="s">
        <v>163</v>
      </c>
      <c r="C39" s="169">
        <v>680235</v>
      </c>
      <c r="D39" s="169">
        <v>680235</v>
      </c>
      <c r="E39" s="169">
        <v>664735</v>
      </c>
      <c r="F39" s="169">
        <v>15500</v>
      </c>
      <c r="G39" s="169"/>
    </row>
    <row r="40" ht="15" customHeight="1" spans="1:7">
      <c r="A40" s="170" t="s">
        <v>164</v>
      </c>
      <c r="B40" s="170" t="s">
        <v>165</v>
      </c>
      <c r="C40" s="169">
        <v>388364</v>
      </c>
      <c r="D40" s="169">
        <v>388364</v>
      </c>
      <c r="E40" s="169">
        <v>379064</v>
      </c>
      <c r="F40" s="169">
        <v>9300</v>
      </c>
      <c r="G40" s="169"/>
    </row>
    <row r="41" ht="15" customHeight="1" spans="1:7">
      <c r="A41" s="171" t="s">
        <v>166</v>
      </c>
      <c r="B41" s="171" t="s">
        <v>167</v>
      </c>
      <c r="C41" s="169">
        <v>388364</v>
      </c>
      <c r="D41" s="169">
        <v>388364</v>
      </c>
      <c r="E41" s="169">
        <v>379064</v>
      </c>
      <c r="F41" s="169">
        <v>9300</v>
      </c>
      <c r="G41" s="169"/>
    </row>
    <row r="42" ht="15" customHeight="1" spans="1:7">
      <c r="A42" s="170" t="s">
        <v>168</v>
      </c>
      <c r="B42" s="170" t="s">
        <v>169</v>
      </c>
      <c r="C42" s="169">
        <v>200000</v>
      </c>
      <c r="D42" s="169"/>
      <c r="E42" s="169"/>
      <c r="F42" s="169"/>
      <c r="G42" s="169">
        <v>200000</v>
      </c>
    </row>
    <row r="43" ht="15" customHeight="1" spans="1:7">
      <c r="A43" s="171" t="s">
        <v>170</v>
      </c>
      <c r="B43" s="171" t="s">
        <v>171</v>
      </c>
      <c r="C43" s="169">
        <v>200000</v>
      </c>
      <c r="D43" s="169"/>
      <c r="E43" s="169"/>
      <c r="F43" s="169"/>
      <c r="G43" s="169">
        <v>200000</v>
      </c>
    </row>
    <row r="44" ht="15" customHeight="1" spans="1:7">
      <c r="A44" s="170" t="s">
        <v>172</v>
      </c>
      <c r="B44" s="170" t="s">
        <v>173</v>
      </c>
      <c r="C44" s="169">
        <v>5154162.8</v>
      </c>
      <c r="D44" s="169"/>
      <c r="E44" s="169"/>
      <c r="F44" s="169"/>
      <c r="G44" s="169">
        <v>5154162.8</v>
      </c>
    </row>
    <row r="45" ht="15" customHeight="1" spans="1:7">
      <c r="A45" s="171" t="s">
        <v>174</v>
      </c>
      <c r="B45" s="171" t="s">
        <v>175</v>
      </c>
      <c r="C45" s="169">
        <v>720000</v>
      </c>
      <c r="D45" s="169"/>
      <c r="E45" s="169"/>
      <c r="F45" s="169"/>
      <c r="G45" s="169">
        <v>720000</v>
      </c>
    </row>
    <row r="46" ht="15" customHeight="1" spans="1:7">
      <c r="A46" s="171" t="s">
        <v>176</v>
      </c>
      <c r="B46" s="171" t="s">
        <v>177</v>
      </c>
      <c r="C46" s="169">
        <v>3355362.8</v>
      </c>
      <c r="D46" s="169"/>
      <c r="E46" s="169"/>
      <c r="F46" s="169"/>
      <c r="G46" s="169">
        <v>3355362.8</v>
      </c>
    </row>
    <row r="47" ht="15" customHeight="1" spans="1:7">
      <c r="A47" s="171" t="s">
        <v>178</v>
      </c>
      <c r="B47" s="171" t="s">
        <v>179</v>
      </c>
      <c r="C47" s="169">
        <v>1078800</v>
      </c>
      <c r="D47" s="169"/>
      <c r="E47" s="169"/>
      <c r="F47" s="169"/>
      <c r="G47" s="169">
        <v>1078800</v>
      </c>
    </row>
    <row r="48" ht="15" customHeight="1" spans="1:7">
      <c r="A48" s="168" t="s">
        <v>180</v>
      </c>
      <c r="B48" s="168" t="s">
        <v>181</v>
      </c>
      <c r="C48" s="169">
        <v>51170</v>
      </c>
      <c r="D48" s="169"/>
      <c r="E48" s="169"/>
      <c r="F48" s="169"/>
      <c r="G48" s="169">
        <v>51170</v>
      </c>
    </row>
    <row r="49" ht="15" customHeight="1" spans="1:7">
      <c r="A49" s="170" t="s">
        <v>182</v>
      </c>
      <c r="B49" s="170" t="s">
        <v>183</v>
      </c>
      <c r="C49" s="169">
        <v>51170</v>
      </c>
      <c r="D49" s="169"/>
      <c r="E49" s="169"/>
      <c r="F49" s="169"/>
      <c r="G49" s="169">
        <v>51170</v>
      </c>
    </row>
    <row r="50" ht="15" customHeight="1" spans="1:7">
      <c r="A50" s="171" t="s">
        <v>184</v>
      </c>
      <c r="B50" s="171" t="s">
        <v>185</v>
      </c>
      <c r="C50" s="169">
        <v>51170</v>
      </c>
      <c r="D50" s="169"/>
      <c r="E50" s="169"/>
      <c r="F50" s="169"/>
      <c r="G50" s="169">
        <v>51170</v>
      </c>
    </row>
    <row r="51" ht="15" customHeight="1" spans="1:7">
      <c r="A51" s="168" t="s">
        <v>186</v>
      </c>
      <c r="B51" s="168" t="s">
        <v>187</v>
      </c>
      <c r="C51" s="169">
        <v>910773</v>
      </c>
      <c r="D51" s="169">
        <v>910773</v>
      </c>
      <c r="E51" s="169">
        <v>910773</v>
      </c>
      <c r="F51" s="169"/>
      <c r="G51" s="169"/>
    </row>
    <row r="52" ht="15" customHeight="1" spans="1:7">
      <c r="A52" s="170" t="s">
        <v>188</v>
      </c>
      <c r="B52" s="170" t="s">
        <v>189</v>
      </c>
      <c r="C52" s="169">
        <v>910773</v>
      </c>
      <c r="D52" s="169">
        <v>910773</v>
      </c>
      <c r="E52" s="169">
        <v>910773</v>
      </c>
      <c r="F52" s="169"/>
      <c r="G52" s="169"/>
    </row>
    <row r="53" ht="15" customHeight="1" spans="1:7">
      <c r="A53" s="171" t="s">
        <v>190</v>
      </c>
      <c r="B53" s="171" t="s">
        <v>191</v>
      </c>
      <c r="C53" s="169">
        <v>910773</v>
      </c>
      <c r="D53" s="169">
        <v>910773</v>
      </c>
      <c r="E53" s="169">
        <v>910773</v>
      </c>
      <c r="F53" s="169"/>
      <c r="G53" s="169"/>
    </row>
    <row r="54" ht="15" customHeight="1" spans="1:7">
      <c r="A54" s="168" t="s">
        <v>192</v>
      </c>
      <c r="B54" s="168" t="s">
        <v>193</v>
      </c>
      <c r="C54" s="169">
        <v>80000</v>
      </c>
      <c r="D54" s="169"/>
      <c r="E54" s="169"/>
      <c r="F54" s="169"/>
      <c r="G54" s="169">
        <v>80000</v>
      </c>
    </row>
    <row r="55" ht="15" customHeight="1" spans="1:7">
      <c r="A55" s="170" t="s">
        <v>194</v>
      </c>
      <c r="B55" s="170" t="s">
        <v>195</v>
      </c>
      <c r="C55" s="169">
        <v>80000</v>
      </c>
      <c r="D55" s="169"/>
      <c r="E55" s="169"/>
      <c r="F55" s="169"/>
      <c r="G55" s="169">
        <v>80000</v>
      </c>
    </row>
    <row r="56" ht="15" customHeight="1" spans="1:7">
      <c r="A56" s="171" t="s">
        <v>196</v>
      </c>
      <c r="B56" s="171" t="s">
        <v>197</v>
      </c>
      <c r="C56" s="169">
        <v>80000</v>
      </c>
      <c r="D56" s="169"/>
      <c r="E56" s="169"/>
      <c r="F56" s="169"/>
      <c r="G56" s="169">
        <v>80000</v>
      </c>
    </row>
    <row r="57" ht="18" customHeight="1" spans="1:7">
      <c r="A57" s="77" t="s">
        <v>238</v>
      </c>
      <c r="B57" s="172" t="s">
        <v>238</v>
      </c>
      <c r="C57" s="78">
        <v>17837945.11</v>
      </c>
      <c r="D57" s="78">
        <v>11764724.31</v>
      </c>
      <c r="E57" s="78">
        <v>11318124.31</v>
      </c>
      <c r="F57" s="78">
        <v>446600</v>
      </c>
      <c r="G57" s="78">
        <v>6073220.8</v>
      </c>
    </row>
  </sheetData>
  <mergeCells count="7">
    <mergeCell ref="A2:G2"/>
    <mergeCell ref="A3:B3"/>
    <mergeCell ref="A4:B4"/>
    <mergeCell ref="D4:F4"/>
    <mergeCell ref="A57:B5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21" sqref="B21"/>
    </sheetView>
  </sheetViews>
  <sheetFormatPr defaultColWidth="10.425" defaultRowHeight="14.25" customHeight="1" outlineLevelRow="6" outlineLevelCol="5"/>
  <cols>
    <col min="1" max="6" width="28.1416666666667" customWidth="1"/>
  </cols>
  <sheetData>
    <row r="1" customHeight="1" spans="1:6">
      <c r="A1" s="40"/>
      <c r="B1" s="40"/>
      <c r="C1" s="40"/>
      <c r="D1" s="40"/>
      <c r="E1" s="39"/>
      <c r="F1" s="161" t="s">
        <v>239</v>
      </c>
    </row>
    <row r="2" ht="41.25" customHeight="1" spans="1:6">
      <c r="A2" s="162" t="s">
        <v>240</v>
      </c>
      <c r="B2" s="40"/>
      <c r="C2" s="40"/>
      <c r="D2" s="40"/>
      <c r="E2" s="39"/>
      <c r="F2" s="40"/>
    </row>
    <row r="3" customHeight="1" spans="1:6">
      <c r="A3" s="105" t="s">
        <v>2</v>
      </c>
      <c r="B3" s="163"/>
      <c r="D3" s="40"/>
      <c r="E3" s="39"/>
      <c r="F3" s="43" t="s">
        <v>3</v>
      </c>
    </row>
    <row r="4" ht="27" customHeight="1" spans="1:6">
      <c r="A4" s="44" t="s">
        <v>241</v>
      </c>
      <c r="B4" s="44" t="s">
        <v>242</v>
      </c>
      <c r="C4" s="45" t="s">
        <v>243</v>
      </c>
      <c r="D4" s="44"/>
      <c r="E4" s="46"/>
      <c r="F4" s="44" t="s">
        <v>244</v>
      </c>
    </row>
    <row r="5" ht="28.5" customHeight="1" spans="1:6">
      <c r="A5" s="164"/>
      <c r="B5" s="48"/>
      <c r="C5" s="46" t="s">
        <v>59</v>
      </c>
      <c r="D5" s="46" t="s">
        <v>245</v>
      </c>
      <c r="E5" s="46" t="s">
        <v>246</v>
      </c>
      <c r="F5" s="47"/>
    </row>
    <row r="6" ht="17.25" customHeight="1" spans="1:6">
      <c r="A6" s="52" t="s">
        <v>86</v>
      </c>
      <c r="B6" s="52" t="s">
        <v>87</v>
      </c>
      <c r="C6" s="52" t="s">
        <v>88</v>
      </c>
      <c r="D6" s="52" t="s">
        <v>89</v>
      </c>
      <c r="E6" s="52" t="s">
        <v>90</v>
      </c>
      <c r="F6" s="52" t="s">
        <v>91</v>
      </c>
    </row>
    <row r="7" ht="17.25" customHeight="1" spans="1:6">
      <c r="A7" s="78">
        <v>24000</v>
      </c>
      <c r="B7" s="78"/>
      <c r="C7" s="78">
        <v>24000</v>
      </c>
      <c r="D7" s="78"/>
      <c r="E7" s="78">
        <v>24000</v>
      </c>
      <c r="F7" s="78"/>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8"/>
  <sheetViews>
    <sheetView showZeros="0" topLeftCell="A82" workbookViewId="0">
      <selection activeCell="G73" sqref="G73"/>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17.575" customWidth="1"/>
    <col min="6" max="6" width="10.2833333333333" customWidth="1"/>
    <col min="7" max="7" width="23" customWidth="1"/>
    <col min="8" max="23" width="18.7166666666667" customWidth="1"/>
  </cols>
  <sheetData>
    <row r="1" ht="13.5" customHeight="1" spans="2:23">
      <c r="B1" s="149"/>
      <c r="D1" s="150"/>
      <c r="E1" s="150"/>
      <c r="F1" s="150"/>
      <c r="G1" s="150"/>
      <c r="H1" s="82"/>
      <c r="I1" s="82"/>
      <c r="J1" s="82"/>
      <c r="K1" s="82"/>
      <c r="L1" s="82"/>
      <c r="M1" s="82"/>
      <c r="Q1" s="82"/>
      <c r="U1" s="149"/>
      <c r="W1" s="2" t="s">
        <v>247</v>
      </c>
    </row>
    <row r="2" ht="45.75" customHeight="1" spans="1:23">
      <c r="A2" s="65" t="s">
        <v>248</v>
      </c>
      <c r="B2" s="65"/>
      <c r="C2" s="65"/>
      <c r="D2" s="65"/>
      <c r="E2" s="65"/>
      <c r="F2" s="65"/>
      <c r="G2" s="65"/>
      <c r="H2" s="65"/>
      <c r="I2" s="65"/>
      <c r="J2" s="65"/>
      <c r="K2" s="65"/>
      <c r="L2" s="65"/>
      <c r="M2" s="65"/>
      <c r="N2" s="3"/>
      <c r="O2" s="3"/>
      <c r="P2" s="3"/>
      <c r="Q2" s="65"/>
      <c r="R2" s="65"/>
      <c r="S2" s="65"/>
      <c r="T2" s="65"/>
      <c r="U2" s="65"/>
      <c r="V2" s="65"/>
      <c r="W2" s="65"/>
    </row>
    <row r="3" ht="18.75" customHeight="1" spans="1:23">
      <c r="A3" s="4" t="s">
        <v>2</v>
      </c>
      <c r="B3" s="151"/>
      <c r="C3" s="151"/>
      <c r="D3" s="151"/>
      <c r="E3" s="151"/>
      <c r="F3" s="151"/>
      <c r="G3" s="151"/>
      <c r="H3" s="86"/>
      <c r="I3" s="86"/>
      <c r="J3" s="86"/>
      <c r="K3" s="86"/>
      <c r="L3" s="86"/>
      <c r="M3" s="86"/>
      <c r="N3" s="6"/>
      <c r="O3" s="6"/>
      <c r="P3" s="6"/>
      <c r="Q3" s="86"/>
      <c r="U3" s="149"/>
      <c r="W3" s="2" t="s">
        <v>3</v>
      </c>
    </row>
    <row r="4" ht="18" customHeight="1" spans="1:23">
      <c r="A4" s="8" t="s">
        <v>249</v>
      </c>
      <c r="B4" s="8" t="s">
        <v>250</v>
      </c>
      <c r="C4" s="8" t="s">
        <v>251</v>
      </c>
      <c r="D4" s="8" t="s">
        <v>252</v>
      </c>
      <c r="E4" s="8" t="s">
        <v>253</v>
      </c>
      <c r="F4" s="8" t="s">
        <v>254</v>
      </c>
      <c r="G4" s="8" t="s">
        <v>255</v>
      </c>
      <c r="H4" s="152" t="s">
        <v>256</v>
      </c>
      <c r="I4" s="79" t="s">
        <v>256</v>
      </c>
      <c r="J4" s="79"/>
      <c r="K4" s="79"/>
      <c r="L4" s="79"/>
      <c r="M4" s="79"/>
      <c r="N4" s="11"/>
      <c r="O4" s="11"/>
      <c r="P4" s="11"/>
      <c r="Q4" s="89" t="s">
        <v>63</v>
      </c>
      <c r="R4" s="79" t="s">
        <v>64</v>
      </c>
      <c r="S4" s="79"/>
      <c r="T4" s="79"/>
      <c r="U4" s="79"/>
      <c r="V4" s="79"/>
      <c r="W4" s="80"/>
    </row>
    <row r="5" ht="18" customHeight="1" spans="1:23">
      <c r="A5" s="13"/>
      <c r="B5" s="122"/>
      <c r="C5" s="13"/>
      <c r="D5" s="13"/>
      <c r="E5" s="13"/>
      <c r="F5" s="13"/>
      <c r="G5" s="13"/>
      <c r="H5" s="120" t="s">
        <v>257</v>
      </c>
      <c r="I5" s="152" t="s">
        <v>60</v>
      </c>
      <c r="J5" s="79"/>
      <c r="K5" s="79"/>
      <c r="L5" s="79"/>
      <c r="M5" s="80"/>
      <c r="N5" s="10" t="s">
        <v>258</v>
      </c>
      <c r="O5" s="11"/>
      <c r="P5" s="12"/>
      <c r="Q5" s="8" t="s">
        <v>63</v>
      </c>
      <c r="R5" s="152" t="s">
        <v>64</v>
      </c>
      <c r="S5" s="89" t="s">
        <v>66</v>
      </c>
      <c r="T5" s="79" t="s">
        <v>64</v>
      </c>
      <c r="U5" s="89" t="s">
        <v>68</v>
      </c>
      <c r="V5" s="89" t="s">
        <v>69</v>
      </c>
      <c r="W5" s="158" t="s">
        <v>70</v>
      </c>
    </row>
    <row r="6" ht="19.5" customHeight="1" spans="1:23">
      <c r="A6" s="26"/>
      <c r="B6" s="26"/>
      <c r="C6" s="26"/>
      <c r="D6" s="26"/>
      <c r="E6" s="26"/>
      <c r="F6" s="26"/>
      <c r="G6" s="26"/>
      <c r="H6" s="26"/>
      <c r="I6" s="156" t="s">
        <v>259</v>
      </c>
      <c r="J6" s="8" t="s">
        <v>260</v>
      </c>
      <c r="K6" s="8" t="s">
        <v>261</v>
      </c>
      <c r="L6" s="8" t="s">
        <v>262</v>
      </c>
      <c r="M6" s="8" t="s">
        <v>263</v>
      </c>
      <c r="N6" s="8" t="s">
        <v>60</v>
      </c>
      <c r="O6" s="8" t="s">
        <v>61</v>
      </c>
      <c r="P6" s="8" t="s">
        <v>62</v>
      </c>
      <c r="Q6" s="26"/>
      <c r="R6" s="8" t="s">
        <v>59</v>
      </c>
      <c r="S6" s="8" t="s">
        <v>66</v>
      </c>
      <c r="T6" s="8" t="s">
        <v>264</v>
      </c>
      <c r="U6" s="8" t="s">
        <v>68</v>
      </c>
      <c r="V6" s="8" t="s">
        <v>69</v>
      </c>
      <c r="W6" s="8" t="s">
        <v>70</v>
      </c>
    </row>
    <row r="7" ht="37.5" customHeight="1" spans="1:23">
      <c r="A7" s="153"/>
      <c r="B7" s="153"/>
      <c r="C7" s="153"/>
      <c r="D7" s="153"/>
      <c r="E7" s="153"/>
      <c r="F7" s="153"/>
      <c r="G7" s="153"/>
      <c r="H7" s="153"/>
      <c r="I7" s="157" t="s">
        <v>59</v>
      </c>
      <c r="J7" s="16" t="s">
        <v>265</v>
      </c>
      <c r="K7" s="16" t="s">
        <v>261</v>
      </c>
      <c r="L7" s="16" t="s">
        <v>262</v>
      </c>
      <c r="M7" s="16" t="s">
        <v>263</v>
      </c>
      <c r="N7" s="16" t="s">
        <v>261</v>
      </c>
      <c r="O7" s="16" t="s">
        <v>262</v>
      </c>
      <c r="P7" s="16" t="s">
        <v>263</v>
      </c>
      <c r="Q7" s="16" t="s">
        <v>63</v>
      </c>
      <c r="R7" s="16" t="s">
        <v>59</v>
      </c>
      <c r="S7" s="16" t="s">
        <v>66</v>
      </c>
      <c r="T7" s="16" t="s">
        <v>264</v>
      </c>
      <c r="U7" s="16" t="s">
        <v>68</v>
      </c>
      <c r="V7" s="16" t="s">
        <v>69</v>
      </c>
      <c r="W7" s="16" t="s">
        <v>70</v>
      </c>
    </row>
    <row r="8" customHeight="1" spans="1:23">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c r="R8" s="33">
        <v>18</v>
      </c>
      <c r="S8" s="33">
        <v>19</v>
      </c>
      <c r="T8" s="33">
        <v>20</v>
      </c>
      <c r="U8" s="33">
        <v>21</v>
      </c>
      <c r="V8" s="33">
        <v>22</v>
      </c>
      <c r="W8" s="33">
        <v>23</v>
      </c>
    </row>
    <row r="9" customHeight="1" spans="1:23">
      <c r="A9" s="60" t="s">
        <v>72</v>
      </c>
      <c r="B9" s="211" t="s">
        <v>266</v>
      </c>
      <c r="C9" s="154" t="s">
        <v>267</v>
      </c>
      <c r="D9" s="154">
        <v>2010101</v>
      </c>
      <c r="E9" s="33" t="s">
        <v>106</v>
      </c>
      <c r="F9" s="33">
        <v>30101</v>
      </c>
      <c r="G9" s="33" t="s">
        <v>268</v>
      </c>
      <c r="H9" s="155">
        <v>59460</v>
      </c>
      <c r="I9" s="33"/>
      <c r="J9" s="33"/>
      <c r="K9" s="33"/>
      <c r="L9" s="155">
        <v>59460</v>
      </c>
      <c r="M9" s="33"/>
      <c r="N9" s="33"/>
      <c r="O9" s="33"/>
      <c r="P9" s="33"/>
      <c r="Q9" s="33"/>
      <c r="R9" s="33"/>
      <c r="S9" s="33"/>
      <c r="T9" s="33"/>
      <c r="U9" s="33"/>
      <c r="V9" s="33"/>
      <c r="W9" s="33"/>
    </row>
    <row r="10" customHeight="1" spans="1:23">
      <c r="A10" s="60" t="s">
        <v>72</v>
      </c>
      <c r="B10" s="211" t="s">
        <v>266</v>
      </c>
      <c r="C10" s="154" t="s">
        <v>267</v>
      </c>
      <c r="D10" s="154">
        <v>2010301</v>
      </c>
      <c r="E10" s="33" t="s">
        <v>106</v>
      </c>
      <c r="F10" s="33">
        <v>30101</v>
      </c>
      <c r="G10" s="33" t="s">
        <v>268</v>
      </c>
      <c r="H10" s="155">
        <v>846132</v>
      </c>
      <c r="I10" s="33"/>
      <c r="J10" s="33"/>
      <c r="K10" s="33"/>
      <c r="L10" s="155">
        <v>846132</v>
      </c>
      <c r="M10" s="33"/>
      <c r="N10" s="33"/>
      <c r="O10" s="33"/>
      <c r="P10" s="33"/>
      <c r="Q10" s="33"/>
      <c r="R10" s="33"/>
      <c r="S10" s="33"/>
      <c r="T10" s="33"/>
      <c r="U10" s="33"/>
      <c r="V10" s="33"/>
      <c r="W10" s="33"/>
    </row>
    <row r="11" customHeight="1" spans="1:23">
      <c r="A11" s="60" t="s">
        <v>72</v>
      </c>
      <c r="B11" s="211" t="s">
        <v>266</v>
      </c>
      <c r="C11" s="154" t="s">
        <v>267</v>
      </c>
      <c r="D11" s="154">
        <v>2013101</v>
      </c>
      <c r="E11" s="33" t="s">
        <v>106</v>
      </c>
      <c r="F11" s="33">
        <v>30101</v>
      </c>
      <c r="G11" s="33" t="s">
        <v>268</v>
      </c>
      <c r="H11" s="155">
        <v>182652</v>
      </c>
      <c r="I11" s="33"/>
      <c r="J11" s="33"/>
      <c r="K11" s="33"/>
      <c r="L11" s="155">
        <v>182652</v>
      </c>
      <c r="M11" s="33"/>
      <c r="N11" s="33"/>
      <c r="O11" s="33"/>
      <c r="P11" s="33"/>
      <c r="Q11" s="33"/>
      <c r="R11" s="33"/>
      <c r="S11" s="33"/>
      <c r="T11" s="33"/>
      <c r="U11" s="33"/>
      <c r="V11" s="33"/>
      <c r="W11" s="33"/>
    </row>
    <row r="12" customHeight="1" spans="1:23">
      <c r="A12" s="60" t="s">
        <v>72</v>
      </c>
      <c r="B12" s="211" t="s">
        <v>269</v>
      </c>
      <c r="C12" s="154" t="s">
        <v>270</v>
      </c>
      <c r="D12" s="154">
        <v>2070109</v>
      </c>
      <c r="E12" s="33" t="s">
        <v>120</v>
      </c>
      <c r="F12" s="33">
        <v>30101</v>
      </c>
      <c r="G12" s="33" t="s">
        <v>268</v>
      </c>
      <c r="H12" s="155">
        <v>187548</v>
      </c>
      <c r="I12" s="33"/>
      <c r="J12" s="33"/>
      <c r="K12" s="33"/>
      <c r="L12" s="155">
        <v>187548</v>
      </c>
      <c r="M12" s="33"/>
      <c r="N12" s="33"/>
      <c r="O12" s="33"/>
      <c r="P12" s="33"/>
      <c r="Q12" s="33"/>
      <c r="R12" s="33"/>
      <c r="S12" s="33"/>
      <c r="T12" s="33"/>
      <c r="U12" s="33"/>
      <c r="V12" s="33"/>
      <c r="W12" s="33"/>
    </row>
    <row r="13" customHeight="1" spans="1:23">
      <c r="A13" s="60" t="s">
        <v>72</v>
      </c>
      <c r="B13" s="211" t="s">
        <v>269</v>
      </c>
      <c r="C13" s="154" t="s">
        <v>270</v>
      </c>
      <c r="D13" s="154">
        <v>2120199</v>
      </c>
      <c r="E13" s="33" t="s">
        <v>153</v>
      </c>
      <c r="F13" s="33">
        <v>30101</v>
      </c>
      <c r="G13" s="33" t="s">
        <v>268</v>
      </c>
      <c r="H13" s="155">
        <v>268224</v>
      </c>
      <c r="I13" s="33"/>
      <c r="J13" s="33"/>
      <c r="K13" s="33"/>
      <c r="L13" s="155">
        <v>268224</v>
      </c>
      <c r="M13" s="33"/>
      <c r="N13" s="33"/>
      <c r="O13" s="33"/>
      <c r="P13" s="33"/>
      <c r="Q13" s="33"/>
      <c r="R13" s="33"/>
      <c r="S13" s="33"/>
      <c r="T13" s="33"/>
      <c r="U13" s="33"/>
      <c r="V13" s="33"/>
      <c r="W13" s="33"/>
    </row>
    <row r="14" customHeight="1" spans="1:23">
      <c r="A14" s="60" t="s">
        <v>72</v>
      </c>
      <c r="B14" s="211" t="s">
        <v>269</v>
      </c>
      <c r="C14" s="154" t="s">
        <v>270</v>
      </c>
      <c r="D14" s="154">
        <v>2130104</v>
      </c>
      <c r="E14" s="33" t="s">
        <v>159</v>
      </c>
      <c r="F14" s="33">
        <v>30101</v>
      </c>
      <c r="G14" s="33" t="s">
        <v>268</v>
      </c>
      <c r="H14" s="155">
        <v>937248</v>
      </c>
      <c r="I14" s="33"/>
      <c r="J14" s="33"/>
      <c r="K14" s="33"/>
      <c r="L14" s="155">
        <v>937248</v>
      </c>
      <c r="M14" s="33"/>
      <c r="N14" s="33"/>
      <c r="O14" s="33"/>
      <c r="P14" s="33"/>
      <c r="Q14" s="33"/>
      <c r="R14" s="33"/>
      <c r="S14" s="33"/>
      <c r="T14" s="33"/>
      <c r="U14" s="33"/>
      <c r="V14" s="33"/>
      <c r="W14" s="33"/>
    </row>
    <row r="15" customHeight="1" spans="1:23">
      <c r="A15" s="60" t="s">
        <v>72</v>
      </c>
      <c r="B15" s="211" t="s">
        <v>269</v>
      </c>
      <c r="C15" s="154" t="s">
        <v>270</v>
      </c>
      <c r="D15" s="154">
        <v>2130204</v>
      </c>
      <c r="E15" s="33" t="s">
        <v>163</v>
      </c>
      <c r="F15" s="33">
        <v>30101</v>
      </c>
      <c r="G15" s="33" t="s">
        <v>268</v>
      </c>
      <c r="H15" s="155">
        <v>286068</v>
      </c>
      <c r="I15" s="33"/>
      <c r="J15" s="33"/>
      <c r="K15" s="33"/>
      <c r="L15" s="155">
        <v>286068</v>
      </c>
      <c r="M15" s="33"/>
      <c r="N15" s="33"/>
      <c r="O15" s="33"/>
      <c r="P15" s="33"/>
      <c r="Q15" s="33"/>
      <c r="R15" s="33"/>
      <c r="S15" s="33"/>
      <c r="T15" s="33"/>
      <c r="U15" s="33"/>
      <c r="V15" s="33"/>
      <c r="W15" s="33"/>
    </row>
    <row r="16" customHeight="1" spans="1:23">
      <c r="A16" s="60" t="s">
        <v>72</v>
      </c>
      <c r="B16" s="211" t="s">
        <v>269</v>
      </c>
      <c r="C16" s="154" t="s">
        <v>270</v>
      </c>
      <c r="D16" s="154">
        <v>2130310</v>
      </c>
      <c r="E16" s="33" t="s">
        <v>167</v>
      </c>
      <c r="F16" s="33">
        <v>30101</v>
      </c>
      <c r="G16" s="33" t="s">
        <v>268</v>
      </c>
      <c r="H16" s="155">
        <v>159648</v>
      </c>
      <c r="I16" s="33"/>
      <c r="J16" s="33"/>
      <c r="K16" s="33"/>
      <c r="L16" s="155">
        <v>159648</v>
      </c>
      <c r="M16" s="33"/>
      <c r="N16" s="33"/>
      <c r="O16" s="33"/>
      <c r="P16" s="33"/>
      <c r="Q16" s="33"/>
      <c r="R16" s="33"/>
      <c r="S16" s="33"/>
      <c r="T16" s="33"/>
      <c r="U16" s="33"/>
      <c r="V16" s="33"/>
      <c r="W16" s="33"/>
    </row>
    <row r="17" customHeight="1" spans="1:23">
      <c r="A17" s="60" t="s">
        <v>72</v>
      </c>
      <c r="B17" s="211" t="s">
        <v>271</v>
      </c>
      <c r="C17" s="154" t="s">
        <v>272</v>
      </c>
      <c r="D17" s="154">
        <v>2010101</v>
      </c>
      <c r="E17" s="33" t="s">
        <v>106</v>
      </c>
      <c r="F17" s="33">
        <v>30102</v>
      </c>
      <c r="G17" s="33" t="s">
        <v>273</v>
      </c>
      <c r="H17" s="155">
        <v>73476</v>
      </c>
      <c r="I17" s="33"/>
      <c r="J17" s="33"/>
      <c r="K17" s="33"/>
      <c r="L17" s="155">
        <v>73476</v>
      </c>
      <c r="M17" s="33"/>
      <c r="N17" s="33"/>
      <c r="O17" s="33"/>
      <c r="P17" s="33"/>
      <c r="Q17" s="33"/>
      <c r="R17" s="33"/>
      <c r="S17" s="33"/>
      <c r="T17" s="33"/>
      <c r="U17" s="33"/>
      <c r="V17" s="33"/>
      <c r="W17" s="33"/>
    </row>
    <row r="18" customHeight="1" spans="1:23">
      <c r="A18" s="60" t="s">
        <v>72</v>
      </c>
      <c r="B18" s="211" t="s">
        <v>271</v>
      </c>
      <c r="C18" s="154" t="s">
        <v>272</v>
      </c>
      <c r="D18" s="154">
        <v>2010301</v>
      </c>
      <c r="E18" s="33" t="s">
        <v>106</v>
      </c>
      <c r="F18" s="33">
        <v>30102</v>
      </c>
      <c r="G18" s="33" t="s">
        <v>273</v>
      </c>
      <c r="H18" s="155">
        <v>1319964</v>
      </c>
      <c r="I18" s="33"/>
      <c r="J18" s="33"/>
      <c r="K18" s="33"/>
      <c r="L18" s="155">
        <v>1319964</v>
      </c>
      <c r="M18" s="33"/>
      <c r="N18" s="33"/>
      <c r="O18" s="33"/>
      <c r="P18" s="33"/>
      <c r="Q18" s="33"/>
      <c r="R18" s="33"/>
      <c r="S18" s="33"/>
      <c r="T18" s="33"/>
      <c r="U18" s="33"/>
      <c r="V18" s="33"/>
      <c r="W18" s="33"/>
    </row>
    <row r="19" customHeight="1" spans="1:23">
      <c r="A19" s="60" t="s">
        <v>72</v>
      </c>
      <c r="B19" s="211" t="s">
        <v>271</v>
      </c>
      <c r="C19" s="154" t="s">
        <v>272</v>
      </c>
      <c r="D19" s="154">
        <v>2013101</v>
      </c>
      <c r="E19" s="33" t="s">
        <v>106</v>
      </c>
      <c r="F19" s="33">
        <v>30102</v>
      </c>
      <c r="G19" s="33" t="s">
        <v>273</v>
      </c>
      <c r="H19" s="155">
        <v>273732</v>
      </c>
      <c r="I19" s="33"/>
      <c r="J19" s="33"/>
      <c r="K19" s="33"/>
      <c r="L19" s="155">
        <v>273732</v>
      </c>
      <c r="M19" s="33"/>
      <c r="N19" s="33"/>
      <c r="O19" s="33"/>
      <c r="P19" s="33"/>
      <c r="Q19" s="33"/>
      <c r="R19" s="33"/>
      <c r="S19" s="33"/>
      <c r="T19" s="33"/>
      <c r="U19" s="33"/>
      <c r="V19" s="33"/>
      <c r="W19" s="33"/>
    </row>
    <row r="20" customHeight="1" spans="1:23">
      <c r="A20" s="60" t="s">
        <v>72</v>
      </c>
      <c r="B20" s="211" t="s">
        <v>274</v>
      </c>
      <c r="C20" s="154" t="s">
        <v>275</v>
      </c>
      <c r="D20" s="154">
        <v>2070109</v>
      </c>
      <c r="E20" s="33" t="s">
        <v>120</v>
      </c>
      <c r="F20" s="33">
        <v>30102</v>
      </c>
      <c r="G20" s="33" t="s">
        <v>273</v>
      </c>
      <c r="H20" s="155">
        <v>83496</v>
      </c>
      <c r="I20" s="33"/>
      <c r="J20" s="33"/>
      <c r="K20" s="33"/>
      <c r="L20" s="155">
        <v>83496</v>
      </c>
      <c r="M20" s="33"/>
      <c r="N20" s="33"/>
      <c r="O20" s="33"/>
      <c r="P20" s="33"/>
      <c r="Q20" s="33"/>
      <c r="R20" s="33"/>
      <c r="S20" s="33"/>
      <c r="T20" s="33"/>
      <c r="U20" s="33"/>
      <c r="V20" s="33"/>
      <c r="W20" s="33"/>
    </row>
    <row r="21" customHeight="1" spans="1:23">
      <c r="A21" s="60" t="s">
        <v>72</v>
      </c>
      <c r="B21" s="211" t="s">
        <v>274</v>
      </c>
      <c r="C21" s="154" t="s">
        <v>275</v>
      </c>
      <c r="D21" s="154">
        <v>2120199</v>
      </c>
      <c r="E21" s="33" t="s">
        <v>153</v>
      </c>
      <c r="F21" s="33">
        <v>30102</v>
      </c>
      <c r="G21" s="33" t="s">
        <v>273</v>
      </c>
      <c r="H21" s="155">
        <v>134568</v>
      </c>
      <c r="I21" s="33"/>
      <c r="J21" s="33"/>
      <c r="K21" s="33"/>
      <c r="L21" s="155">
        <v>134568</v>
      </c>
      <c r="M21" s="33"/>
      <c r="N21" s="33"/>
      <c r="O21" s="33"/>
      <c r="P21" s="33"/>
      <c r="Q21" s="33"/>
      <c r="R21" s="33"/>
      <c r="S21" s="33"/>
      <c r="T21" s="33"/>
      <c r="U21" s="33"/>
      <c r="V21" s="33"/>
      <c r="W21" s="33"/>
    </row>
    <row r="22" customHeight="1" spans="1:23">
      <c r="A22" s="60" t="s">
        <v>72</v>
      </c>
      <c r="B22" s="211" t="s">
        <v>274</v>
      </c>
      <c r="C22" s="154" t="s">
        <v>275</v>
      </c>
      <c r="D22" s="154">
        <v>2130104</v>
      </c>
      <c r="E22" s="33" t="s">
        <v>159</v>
      </c>
      <c r="F22" s="33">
        <v>30102</v>
      </c>
      <c r="G22" s="33" t="s">
        <v>273</v>
      </c>
      <c r="H22" s="155">
        <v>543924</v>
      </c>
      <c r="I22" s="33"/>
      <c r="J22" s="33"/>
      <c r="K22" s="33"/>
      <c r="L22" s="155">
        <v>543924</v>
      </c>
      <c r="M22" s="33"/>
      <c r="N22" s="33"/>
      <c r="O22" s="33"/>
      <c r="P22" s="33"/>
      <c r="Q22" s="33"/>
      <c r="R22" s="33"/>
      <c r="S22" s="33"/>
      <c r="T22" s="33"/>
      <c r="U22" s="33"/>
      <c r="V22" s="33"/>
      <c r="W22" s="33"/>
    </row>
    <row r="23" customHeight="1" spans="1:23">
      <c r="A23" s="60" t="s">
        <v>72</v>
      </c>
      <c r="B23" s="211" t="s">
        <v>274</v>
      </c>
      <c r="C23" s="154" t="s">
        <v>275</v>
      </c>
      <c r="D23" s="154">
        <v>2130204</v>
      </c>
      <c r="E23" s="33" t="s">
        <v>163</v>
      </c>
      <c r="F23" s="33">
        <v>30102</v>
      </c>
      <c r="G23" s="33" t="s">
        <v>273</v>
      </c>
      <c r="H23" s="155">
        <v>136032</v>
      </c>
      <c r="I23" s="33"/>
      <c r="J23" s="33"/>
      <c r="K23" s="33"/>
      <c r="L23" s="155">
        <v>136032</v>
      </c>
      <c r="M23" s="33"/>
      <c r="N23" s="33"/>
      <c r="O23" s="33"/>
      <c r="P23" s="33"/>
      <c r="Q23" s="33"/>
      <c r="R23" s="33"/>
      <c r="S23" s="33"/>
      <c r="T23" s="33"/>
      <c r="U23" s="33"/>
      <c r="V23" s="33"/>
      <c r="W23" s="33"/>
    </row>
    <row r="24" customHeight="1" spans="1:23">
      <c r="A24" s="60" t="s">
        <v>72</v>
      </c>
      <c r="B24" s="211" t="s">
        <v>274</v>
      </c>
      <c r="C24" s="154" t="s">
        <v>275</v>
      </c>
      <c r="D24" s="154">
        <v>2130310</v>
      </c>
      <c r="E24" s="33" t="s">
        <v>167</v>
      </c>
      <c r="F24" s="33">
        <v>30102</v>
      </c>
      <c r="G24" s="33" t="s">
        <v>273</v>
      </c>
      <c r="H24" s="155">
        <v>77052</v>
      </c>
      <c r="I24" s="33"/>
      <c r="J24" s="33"/>
      <c r="K24" s="33"/>
      <c r="L24" s="155">
        <v>77052</v>
      </c>
      <c r="M24" s="33"/>
      <c r="N24" s="33"/>
      <c r="O24" s="33"/>
      <c r="P24" s="33"/>
      <c r="Q24" s="33"/>
      <c r="R24" s="33"/>
      <c r="S24" s="33"/>
      <c r="T24" s="33"/>
      <c r="U24" s="33"/>
      <c r="V24" s="33"/>
      <c r="W24" s="33"/>
    </row>
    <row r="25" customHeight="1" spans="1:23">
      <c r="A25" s="60" t="s">
        <v>72</v>
      </c>
      <c r="B25" s="211" t="s">
        <v>271</v>
      </c>
      <c r="C25" s="154" t="s">
        <v>276</v>
      </c>
      <c r="D25" s="154">
        <v>2010101</v>
      </c>
      <c r="E25" s="33" t="s">
        <v>106</v>
      </c>
      <c r="F25" s="33">
        <v>30102</v>
      </c>
      <c r="G25" s="33" t="s">
        <v>273</v>
      </c>
      <c r="H25" s="155">
        <v>6000</v>
      </c>
      <c r="I25" s="33"/>
      <c r="J25" s="33"/>
      <c r="K25" s="33"/>
      <c r="L25" s="155">
        <v>6000</v>
      </c>
      <c r="M25" s="33"/>
      <c r="N25" s="33"/>
      <c r="O25" s="33"/>
      <c r="P25" s="33"/>
      <c r="Q25" s="33"/>
      <c r="R25" s="33"/>
      <c r="S25" s="33"/>
      <c r="T25" s="33"/>
      <c r="U25" s="33"/>
      <c r="V25" s="33"/>
      <c r="W25" s="33"/>
    </row>
    <row r="26" customHeight="1" spans="1:23">
      <c r="A26" s="60" t="s">
        <v>72</v>
      </c>
      <c r="B26" s="211" t="s">
        <v>271</v>
      </c>
      <c r="C26" s="154" t="s">
        <v>276</v>
      </c>
      <c r="D26" s="154">
        <v>2010301</v>
      </c>
      <c r="E26" s="33" t="s">
        <v>106</v>
      </c>
      <c r="F26" s="33">
        <v>30102</v>
      </c>
      <c r="G26" s="33" t="s">
        <v>273</v>
      </c>
      <c r="H26" s="155">
        <v>120000</v>
      </c>
      <c r="I26" s="33"/>
      <c r="J26" s="33"/>
      <c r="K26" s="33"/>
      <c r="L26" s="155">
        <v>120000</v>
      </c>
      <c r="M26" s="33"/>
      <c r="N26" s="33"/>
      <c r="O26" s="33"/>
      <c r="P26" s="33"/>
      <c r="Q26" s="33"/>
      <c r="R26" s="33"/>
      <c r="S26" s="33"/>
      <c r="T26" s="33"/>
      <c r="U26" s="33"/>
      <c r="V26" s="33"/>
      <c r="W26" s="33"/>
    </row>
    <row r="27" customHeight="1" spans="1:23">
      <c r="A27" s="60" t="s">
        <v>72</v>
      </c>
      <c r="B27" s="211" t="s">
        <v>271</v>
      </c>
      <c r="C27" s="154" t="s">
        <v>276</v>
      </c>
      <c r="D27" s="154">
        <v>2013101</v>
      </c>
      <c r="E27" s="33" t="s">
        <v>106</v>
      </c>
      <c r="F27" s="33">
        <v>30102</v>
      </c>
      <c r="G27" s="33" t="s">
        <v>273</v>
      </c>
      <c r="H27" s="155">
        <v>24000</v>
      </c>
      <c r="I27" s="33"/>
      <c r="J27" s="33"/>
      <c r="K27" s="33"/>
      <c r="L27" s="155">
        <v>24000</v>
      </c>
      <c r="M27" s="33"/>
      <c r="N27" s="33"/>
      <c r="O27" s="33"/>
      <c r="P27" s="33"/>
      <c r="Q27" s="33"/>
      <c r="R27" s="33"/>
      <c r="S27" s="33"/>
      <c r="T27" s="33"/>
      <c r="U27" s="33"/>
      <c r="V27" s="33"/>
      <c r="W27" s="33"/>
    </row>
    <row r="28" customHeight="1" spans="1:23">
      <c r="A28" s="60" t="s">
        <v>72</v>
      </c>
      <c r="B28" s="211" t="s">
        <v>274</v>
      </c>
      <c r="C28" s="154" t="s">
        <v>277</v>
      </c>
      <c r="D28" s="154">
        <v>2070109</v>
      </c>
      <c r="E28" s="33" t="s">
        <v>120</v>
      </c>
      <c r="F28" s="33">
        <v>30102</v>
      </c>
      <c r="G28" s="33" t="s">
        <v>273</v>
      </c>
      <c r="H28" s="155">
        <v>18000</v>
      </c>
      <c r="I28" s="33"/>
      <c r="J28" s="33"/>
      <c r="K28" s="33"/>
      <c r="L28" s="155">
        <v>18000</v>
      </c>
      <c r="M28" s="33"/>
      <c r="N28" s="33"/>
      <c r="O28" s="33"/>
      <c r="P28" s="33"/>
      <c r="Q28" s="33"/>
      <c r="R28" s="33"/>
      <c r="S28" s="33"/>
      <c r="T28" s="33"/>
      <c r="U28" s="33"/>
      <c r="V28" s="33"/>
      <c r="W28" s="33"/>
    </row>
    <row r="29" customHeight="1" spans="1:23">
      <c r="A29" s="60" t="s">
        <v>72</v>
      </c>
      <c r="B29" s="211" t="s">
        <v>274</v>
      </c>
      <c r="C29" s="154" t="s">
        <v>277</v>
      </c>
      <c r="D29" s="154">
        <v>2120199</v>
      </c>
      <c r="E29" s="33" t="s">
        <v>153</v>
      </c>
      <c r="F29" s="33">
        <v>30102</v>
      </c>
      <c r="G29" s="33" t="s">
        <v>273</v>
      </c>
      <c r="H29" s="155">
        <v>30000</v>
      </c>
      <c r="I29" s="33"/>
      <c r="J29" s="33"/>
      <c r="K29" s="33"/>
      <c r="L29" s="155">
        <v>30000</v>
      </c>
      <c r="M29" s="33"/>
      <c r="N29" s="33"/>
      <c r="O29" s="33"/>
      <c r="P29" s="33"/>
      <c r="Q29" s="33"/>
      <c r="R29" s="33"/>
      <c r="S29" s="33"/>
      <c r="T29" s="33"/>
      <c r="U29" s="33"/>
      <c r="V29" s="33"/>
      <c r="W29" s="33"/>
    </row>
    <row r="30" customHeight="1" spans="1:23">
      <c r="A30" s="60" t="s">
        <v>72</v>
      </c>
      <c r="B30" s="211" t="s">
        <v>274</v>
      </c>
      <c r="C30" s="154" t="s">
        <v>277</v>
      </c>
      <c r="D30" s="154">
        <v>2130104</v>
      </c>
      <c r="E30" s="33" t="s">
        <v>159</v>
      </c>
      <c r="F30" s="33">
        <v>30102</v>
      </c>
      <c r="G30" s="33" t="s">
        <v>273</v>
      </c>
      <c r="H30" s="155">
        <v>126000</v>
      </c>
      <c r="I30" s="33"/>
      <c r="J30" s="33"/>
      <c r="K30" s="33"/>
      <c r="L30" s="155">
        <v>126000</v>
      </c>
      <c r="M30" s="33"/>
      <c r="N30" s="33"/>
      <c r="O30" s="33"/>
      <c r="P30" s="33"/>
      <c r="Q30" s="33"/>
      <c r="R30" s="33"/>
      <c r="S30" s="33"/>
      <c r="T30" s="33"/>
      <c r="U30" s="33"/>
      <c r="V30" s="33"/>
      <c r="W30" s="33"/>
    </row>
    <row r="31" customHeight="1" spans="1:23">
      <c r="A31" s="60" t="s">
        <v>72</v>
      </c>
      <c r="B31" s="211" t="s">
        <v>274</v>
      </c>
      <c r="C31" s="154" t="s">
        <v>277</v>
      </c>
      <c r="D31" s="154">
        <v>2130204</v>
      </c>
      <c r="E31" s="33" t="s">
        <v>163</v>
      </c>
      <c r="F31" s="33">
        <v>30102</v>
      </c>
      <c r="G31" s="33" t="s">
        <v>273</v>
      </c>
      <c r="H31" s="155">
        <v>30000</v>
      </c>
      <c r="I31" s="33"/>
      <c r="J31" s="33"/>
      <c r="K31" s="33"/>
      <c r="L31" s="155">
        <v>30000</v>
      </c>
      <c r="M31" s="33"/>
      <c r="N31" s="33"/>
      <c r="O31" s="33"/>
      <c r="P31" s="33"/>
      <c r="Q31" s="33"/>
      <c r="R31" s="33"/>
      <c r="S31" s="33"/>
      <c r="T31" s="33"/>
      <c r="U31" s="33"/>
      <c r="V31" s="33"/>
      <c r="W31" s="33"/>
    </row>
    <row r="32" customHeight="1" spans="1:23">
      <c r="A32" s="60" t="s">
        <v>72</v>
      </c>
      <c r="B32" s="211" t="s">
        <v>274</v>
      </c>
      <c r="C32" s="154" t="s">
        <v>277</v>
      </c>
      <c r="D32" s="154">
        <v>2130310</v>
      </c>
      <c r="E32" s="33" t="s">
        <v>167</v>
      </c>
      <c r="F32" s="33">
        <v>30102</v>
      </c>
      <c r="G32" s="33" t="s">
        <v>273</v>
      </c>
      <c r="H32" s="155">
        <v>18000</v>
      </c>
      <c r="I32" s="33"/>
      <c r="J32" s="33"/>
      <c r="K32" s="33"/>
      <c r="L32" s="155">
        <v>18000</v>
      </c>
      <c r="M32" s="33"/>
      <c r="N32" s="33"/>
      <c r="O32" s="33"/>
      <c r="P32" s="33"/>
      <c r="Q32" s="33"/>
      <c r="R32" s="33"/>
      <c r="S32" s="33"/>
      <c r="T32" s="33"/>
      <c r="U32" s="33"/>
      <c r="V32" s="33"/>
      <c r="W32" s="33"/>
    </row>
    <row r="33" customHeight="1" spans="1:23">
      <c r="A33" s="60" t="s">
        <v>72</v>
      </c>
      <c r="B33" s="211" t="s">
        <v>278</v>
      </c>
      <c r="C33" s="154" t="s">
        <v>279</v>
      </c>
      <c r="D33" s="154">
        <v>2010101</v>
      </c>
      <c r="E33" s="33" t="s">
        <v>106</v>
      </c>
      <c r="F33" s="33">
        <v>30103</v>
      </c>
      <c r="G33" s="33" t="s">
        <v>280</v>
      </c>
      <c r="H33" s="155">
        <v>4955</v>
      </c>
      <c r="I33" s="33"/>
      <c r="J33" s="33"/>
      <c r="K33" s="33"/>
      <c r="L33" s="155">
        <v>4955</v>
      </c>
      <c r="M33" s="33"/>
      <c r="N33" s="33"/>
      <c r="O33" s="33"/>
      <c r="P33" s="33"/>
      <c r="Q33" s="33"/>
      <c r="R33" s="33"/>
      <c r="S33" s="33"/>
      <c r="T33" s="33"/>
      <c r="U33" s="33"/>
      <c r="V33" s="33"/>
      <c r="W33" s="33"/>
    </row>
    <row r="34" customHeight="1" spans="1:23">
      <c r="A34" s="60" t="s">
        <v>72</v>
      </c>
      <c r="B34" s="211" t="s">
        <v>278</v>
      </c>
      <c r="C34" s="154" t="s">
        <v>279</v>
      </c>
      <c r="D34" s="154">
        <v>2010301</v>
      </c>
      <c r="E34" s="33" t="s">
        <v>106</v>
      </c>
      <c r="F34" s="33">
        <v>30103</v>
      </c>
      <c r="G34" s="33" t="s">
        <v>280</v>
      </c>
      <c r="H34" s="155">
        <v>70511</v>
      </c>
      <c r="I34" s="33"/>
      <c r="J34" s="33"/>
      <c r="K34" s="33"/>
      <c r="L34" s="155">
        <v>70511</v>
      </c>
      <c r="M34" s="33"/>
      <c r="N34" s="33"/>
      <c r="O34" s="33"/>
      <c r="P34" s="33"/>
      <c r="Q34" s="33"/>
      <c r="R34" s="33"/>
      <c r="S34" s="33"/>
      <c r="T34" s="33"/>
      <c r="U34" s="33"/>
      <c r="V34" s="33"/>
      <c r="W34" s="33"/>
    </row>
    <row r="35" customHeight="1" spans="1:23">
      <c r="A35" s="60" t="s">
        <v>72</v>
      </c>
      <c r="B35" s="211" t="s">
        <v>278</v>
      </c>
      <c r="C35" s="154" t="s">
        <v>279</v>
      </c>
      <c r="D35" s="154">
        <v>2013101</v>
      </c>
      <c r="E35" s="33" t="s">
        <v>106</v>
      </c>
      <c r="F35" s="33">
        <v>30103</v>
      </c>
      <c r="G35" s="33" t="s">
        <v>280</v>
      </c>
      <c r="H35" s="155">
        <v>15221</v>
      </c>
      <c r="I35" s="33"/>
      <c r="J35" s="33"/>
      <c r="K35" s="33"/>
      <c r="L35" s="155">
        <v>15221</v>
      </c>
      <c r="M35" s="33"/>
      <c r="N35" s="33"/>
      <c r="O35" s="33"/>
      <c r="P35" s="33"/>
      <c r="Q35" s="33"/>
      <c r="R35" s="33"/>
      <c r="S35" s="33"/>
      <c r="T35" s="33"/>
      <c r="U35" s="33"/>
      <c r="V35" s="33"/>
      <c r="W35" s="33"/>
    </row>
    <row r="36" customHeight="1" spans="1:23">
      <c r="A36" s="60" t="s">
        <v>72</v>
      </c>
      <c r="B36" s="211" t="s">
        <v>281</v>
      </c>
      <c r="C36" s="154" t="s">
        <v>282</v>
      </c>
      <c r="D36" s="154">
        <v>2070109</v>
      </c>
      <c r="E36" s="33" t="s">
        <v>120</v>
      </c>
      <c r="F36" s="33">
        <v>30103</v>
      </c>
      <c r="G36" s="33" t="s">
        <v>280</v>
      </c>
      <c r="H36" s="155">
        <v>15629</v>
      </c>
      <c r="I36" s="33"/>
      <c r="J36" s="33"/>
      <c r="K36" s="33"/>
      <c r="L36" s="155">
        <v>15629</v>
      </c>
      <c r="M36" s="33"/>
      <c r="N36" s="33"/>
      <c r="O36" s="33"/>
      <c r="P36" s="33"/>
      <c r="Q36" s="33"/>
      <c r="R36" s="33"/>
      <c r="S36" s="33"/>
      <c r="T36" s="33"/>
      <c r="U36" s="33"/>
      <c r="V36" s="33"/>
      <c r="W36" s="33"/>
    </row>
    <row r="37" customHeight="1" spans="1:23">
      <c r="A37" s="60" t="s">
        <v>72</v>
      </c>
      <c r="B37" s="211" t="s">
        <v>281</v>
      </c>
      <c r="C37" s="154" t="s">
        <v>282</v>
      </c>
      <c r="D37" s="154">
        <v>2120199</v>
      </c>
      <c r="E37" s="33" t="s">
        <v>153</v>
      </c>
      <c r="F37" s="33">
        <v>30103</v>
      </c>
      <c r="G37" s="33" t="s">
        <v>280</v>
      </c>
      <c r="H37" s="155">
        <v>22352</v>
      </c>
      <c r="I37" s="33"/>
      <c r="J37" s="33"/>
      <c r="K37" s="33"/>
      <c r="L37" s="155">
        <v>22352</v>
      </c>
      <c r="M37" s="33"/>
      <c r="N37" s="33"/>
      <c r="O37" s="33"/>
      <c r="P37" s="33"/>
      <c r="Q37" s="33"/>
      <c r="R37" s="33"/>
      <c r="S37" s="33"/>
      <c r="T37" s="33"/>
      <c r="U37" s="33"/>
      <c r="V37" s="33"/>
      <c r="W37" s="33"/>
    </row>
    <row r="38" customHeight="1" spans="1:23">
      <c r="A38" s="60" t="s">
        <v>72</v>
      </c>
      <c r="B38" s="211" t="s">
        <v>281</v>
      </c>
      <c r="C38" s="154" t="s">
        <v>282</v>
      </c>
      <c r="D38" s="154">
        <v>2130104</v>
      </c>
      <c r="E38" s="33" t="s">
        <v>159</v>
      </c>
      <c r="F38" s="33">
        <v>30103</v>
      </c>
      <c r="G38" s="33" t="s">
        <v>280</v>
      </c>
      <c r="H38" s="155">
        <v>78104</v>
      </c>
      <c r="I38" s="33"/>
      <c r="J38" s="33"/>
      <c r="K38" s="33"/>
      <c r="L38" s="155">
        <v>78104</v>
      </c>
      <c r="M38" s="33"/>
      <c r="N38" s="33"/>
      <c r="O38" s="33"/>
      <c r="P38" s="33"/>
      <c r="Q38" s="33"/>
      <c r="R38" s="33"/>
      <c r="S38" s="33"/>
      <c r="T38" s="33"/>
      <c r="U38" s="33"/>
      <c r="V38" s="33"/>
      <c r="W38" s="33"/>
    </row>
    <row r="39" customHeight="1" spans="1:23">
      <c r="A39" s="60" t="s">
        <v>72</v>
      </c>
      <c r="B39" s="211" t="s">
        <v>281</v>
      </c>
      <c r="C39" s="154" t="s">
        <v>282</v>
      </c>
      <c r="D39" s="154">
        <v>2130204</v>
      </c>
      <c r="E39" s="33" t="s">
        <v>163</v>
      </c>
      <c r="F39" s="33">
        <v>30103</v>
      </c>
      <c r="G39" s="33" t="s">
        <v>280</v>
      </c>
      <c r="H39" s="155">
        <v>23839</v>
      </c>
      <c r="I39" s="33"/>
      <c r="J39" s="33"/>
      <c r="K39" s="33"/>
      <c r="L39" s="155">
        <v>23839</v>
      </c>
      <c r="M39" s="33"/>
      <c r="N39" s="33"/>
      <c r="O39" s="33"/>
      <c r="P39" s="33"/>
      <c r="Q39" s="33"/>
      <c r="R39" s="33"/>
      <c r="S39" s="33"/>
      <c r="T39" s="33"/>
      <c r="U39" s="33"/>
      <c r="V39" s="33"/>
      <c r="W39" s="33"/>
    </row>
    <row r="40" customHeight="1" spans="1:23">
      <c r="A40" s="60" t="s">
        <v>72</v>
      </c>
      <c r="B40" s="211" t="s">
        <v>281</v>
      </c>
      <c r="C40" s="154" t="s">
        <v>282</v>
      </c>
      <c r="D40" s="154">
        <v>2130310</v>
      </c>
      <c r="E40" s="33" t="s">
        <v>167</v>
      </c>
      <c r="F40" s="33">
        <v>30103</v>
      </c>
      <c r="G40" s="33" t="s">
        <v>280</v>
      </c>
      <c r="H40" s="155">
        <v>13304</v>
      </c>
      <c r="I40" s="33"/>
      <c r="J40" s="33"/>
      <c r="K40" s="33"/>
      <c r="L40" s="155">
        <v>13304</v>
      </c>
      <c r="M40" s="33"/>
      <c r="N40" s="33"/>
      <c r="O40" s="33"/>
      <c r="P40" s="33"/>
      <c r="Q40" s="33"/>
      <c r="R40" s="33"/>
      <c r="S40" s="33"/>
      <c r="T40" s="33"/>
      <c r="U40" s="33"/>
      <c r="V40" s="33"/>
      <c r="W40" s="33"/>
    </row>
    <row r="41" customHeight="1" spans="1:23">
      <c r="A41" s="60" t="s">
        <v>72</v>
      </c>
      <c r="B41" s="211" t="s">
        <v>283</v>
      </c>
      <c r="C41" s="154" t="s">
        <v>284</v>
      </c>
      <c r="D41" s="154">
        <v>2010101</v>
      </c>
      <c r="E41" s="33" t="s">
        <v>106</v>
      </c>
      <c r="F41" s="33">
        <v>30103</v>
      </c>
      <c r="G41" s="33" t="s">
        <v>280</v>
      </c>
      <c r="H41" s="155">
        <v>17400</v>
      </c>
      <c r="I41" s="33"/>
      <c r="J41" s="33"/>
      <c r="K41" s="33"/>
      <c r="L41" s="155">
        <v>17400</v>
      </c>
      <c r="M41" s="33"/>
      <c r="N41" s="33"/>
      <c r="O41" s="33"/>
      <c r="P41" s="33"/>
      <c r="Q41" s="33"/>
      <c r="R41" s="33"/>
      <c r="S41" s="33"/>
      <c r="T41" s="33"/>
      <c r="U41" s="33"/>
      <c r="V41" s="33"/>
      <c r="W41" s="33"/>
    </row>
    <row r="42" customHeight="1" spans="1:23">
      <c r="A42" s="60" t="s">
        <v>72</v>
      </c>
      <c r="B42" s="211" t="s">
        <v>283</v>
      </c>
      <c r="C42" s="154" t="s">
        <v>284</v>
      </c>
      <c r="D42" s="154">
        <v>2010301</v>
      </c>
      <c r="E42" s="33" t="s">
        <v>106</v>
      </c>
      <c r="F42" s="33">
        <v>30103</v>
      </c>
      <c r="G42" s="33" t="s">
        <v>280</v>
      </c>
      <c r="H42" s="155">
        <v>314880</v>
      </c>
      <c r="I42" s="33"/>
      <c r="J42" s="33"/>
      <c r="K42" s="33"/>
      <c r="L42" s="155">
        <v>314880</v>
      </c>
      <c r="M42" s="33"/>
      <c r="N42" s="33"/>
      <c r="O42" s="33"/>
      <c r="P42" s="33"/>
      <c r="Q42" s="33"/>
      <c r="R42" s="33"/>
      <c r="S42" s="33"/>
      <c r="T42" s="33"/>
      <c r="U42" s="33"/>
      <c r="V42" s="33"/>
      <c r="W42" s="33"/>
    </row>
    <row r="43" customHeight="1" spans="1:23">
      <c r="A43" s="60" t="s">
        <v>72</v>
      </c>
      <c r="B43" s="211" t="s">
        <v>283</v>
      </c>
      <c r="C43" s="154" t="s">
        <v>284</v>
      </c>
      <c r="D43" s="154">
        <v>2013101</v>
      </c>
      <c r="E43" s="33" t="s">
        <v>106</v>
      </c>
      <c r="F43" s="33">
        <v>30103</v>
      </c>
      <c r="G43" s="33" t="s">
        <v>280</v>
      </c>
      <c r="H43" s="155">
        <v>65760</v>
      </c>
      <c r="I43" s="33"/>
      <c r="J43" s="33"/>
      <c r="K43" s="33"/>
      <c r="L43" s="155">
        <v>65760</v>
      </c>
      <c r="M43" s="33"/>
      <c r="N43" s="33"/>
      <c r="O43" s="33"/>
      <c r="P43" s="33"/>
      <c r="Q43" s="33"/>
      <c r="R43" s="33"/>
      <c r="S43" s="33"/>
      <c r="T43" s="33"/>
      <c r="U43" s="33"/>
      <c r="V43" s="33"/>
      <c r="W43" s="33"/>
    </row>
    <row r="44" customHeight="1" spans="1:23">
      <c r="A44" s="60" t="s">
        <v>72</v>
      </c>
      <c r="B44" s="211" t="s">
        <v>285</v>
      </c>
      <c r="C44" s="154" t="s">
        <v>286</v>
      </c>
      <c r="D44" s="154">
        <v>2070109</v>
      </c>
      <c r="E44" s="33" t="s">
        <v>120</v>
      </c>
      <c r="F44" s="33">
        <v>30107</v>
      </c>
      <c r="G44" s="33" t="s">
        <v>287</v>
      </c>
      <c r="H44" s="155">
        <v>33864</v>
      </c>
      <c r="I44" s="33"/>
      <c r="J44" s="33"/>
      <c r="K44" s="33"/>
      <c r="L44" s="155">
        <v>33864</v>
      </c>
      <c r="M44" s="33"/>
      <c r="N44" s="33"/>
      <c r="O44" s="33"/>
      <c r="P44" s="33"/>
      <c r="Q44" s="33"/>
      <c r="R44" s="33"/>
      <c r="S44" s="33"/>
      <c r="T44" s="33"/>
      <c r="U44" s="33"/>
      <c r="V44" s="33"/>
      <c r="W44" s="33"/>
    </row>
    <row r="45" customHeight="1" spans="1:23">
      <c r="A45" s="60" t="s">
        <v>72</v>
      </c>
      <c r="B45" s="211" t="s">
        <v>285</v>
      </c>
      <c r="C45" s="154" t="s">
        <v>286</v>
      </c>
      <c r="D45" s="154">
        <v>2120199</v>
      </c>
      <c r="E45" s="33" t="s">
        <v>153</v>
      </c>
      <c r="F45" s="33">
        <v>30107</v>
      </c>
      <c r="G45" s="33" t="s">
        <v>287</v>
      </c>
      <c r="H45" s="155">
        <v>54792</v>
      </c>
      <c r="I45" s="33"/>
      <c r="J45" s="33"/>
      <c r="K45" s="33"/>
      <c r="L45" s="155">
        <v>54792</v>
      </c>
      <c r="M45" s="33"/>
      <c r="N45" s="33"/>
      <c r="O45" s="33"/>
      <c r="P45" s="33"/>
      <c r="Q45" s="33"/>
      <c r="R45" s="33"/>
      <c r="S45" s="33"/>
      <c r="T45" s="33"/>
      <c r="U45" s="33"/>
      <c r="V45" s="33"/>
      <c r="W45" s="33"/>
    </row>
    <row r="46" customHeight="1" spans="1:23">
      <c r="A46" s="60" t="s">
        <v>72</v>
      </c>
      <c r="B46" s="211" t="s">
        <v>285</v>
      </c>
      <c r="C46" s="154" t="s">
        <v>286</v>
      </c>
      <c r="D46" s="154">
        <v>2130104</v>
      </c>
      <c r="E46" s="33" t="s">
        <v>159</v>
      </c>
      <c r="F46" s="33">
        <v>30107</v>
      </c>
      <c r="G46" s="33" t="s">
        <v>287</v>
      </c>
      <c r="H46" s="155">
        <v>203364</v>
      </c>
      <c r="I46" s="33"/>
      <c r="J46" s="33"/>
      <c r="K46" s="33"/>
      <c r="L46" s="155">
        <v>203364</v>
      </c>
      <c r="M46" s="33"/>
      <c r="N46" s="33"/>
      <c r="O46" s="33"/>
      <c r="P46" s="33"/>
      <c r="Q46" s="33"/>
      <c r="R46" s="33"/>
      <c r="S46" s="33"/>
      <c r="T46" s="33"/>
      <c r="U46" s="33"/>
      <c r="V46" s="33"/>
      <c r="W46" s="33"/>
    </row>
    <row r="47" customHeight="1" spans="1:23">
      <c r="A47" s="60" t="s">
        <v>72</v>
      </c>
      <c r="B47" s="211" t="s">
        <v>285</v>
      </c>
      <c r="C47" s="154" t="s">
        <v>286</v>
      </c>
      <c r="D47" s="154">
        <v>2130204</v>
      </c>
      <c r="E47" s="33" t="s">
        <v>163</v>
      </c>
      <c r="F47" s="33">
        <v>30107</v>
      </c>
      <c r="G47" s="33" t="s">
        <v>287</v>
      </c>
      <c r="H47" s="155">
        <v>52296</v>
      </c>
      <c r="I47" s="33"/>
      <c r="J47" s="33"/>
      <c r="K47" s="33"/>
      <c r="L47" s="155">
        <v>52296</v>
      </c>
      <c r="M47" s="33"/>
      <c r="N47" s="33"/>
      <c r="O47" s="33"/>
      <c r="P47" s="33"/>
      <c r="Q47" s="33"/>
      <c r="R47" s="33"/>
      <c r="S47" s="33"/>
      <c r="T47" s="33"/>
      <c r="U47" s="33"/>
      <c r="V47" s="33"/>
      <c r="W47" s="33"/>
    </row>
    <row r="48" customHeight="1" spans="1:23">
      <c r="A48" s="60" t="s">
        <v>72</v>
      </c>
      <c r="B48" s="211" t="s">
        <v>285</v>
      </c>
      <c r="C48" s="154" t="s">
        <v>286</v>
      </c>
      <c r="D48" s="154">
        <v>2130310</v>
      </c>
      <c r="E48" s="33" t="s">
        <v>167</v>
      </c>
      <c r="F48" s="33">
        <v>30107</v>
      </c>
      <c r="G48" s="33" t="s">
        <v>287</v>
      </c>
      <c r="H48" s="155">
        <v>29520</v>
      </c>
      <c r="I48" s="33"/>
      <c r="J48" s="33"/>
      <c r="K48" s="33"/>
      <c r="L48" s="155">
        <v>29520</v>
      </c>
      <c r="M48" s="33"/>
      <c r="N48" s="33"/>
      <c r="O48" s="33"/>
      <c r="P48" s="33"/>
      <c r="Q48" s="33"/>
      <c r="R48" s="33"/>
      <c r="S48" s="33"/>
      <c r="T48" s="33"/>
      <c r="U48" s="33"/>
      <c r="V48" s="33"/>
      <c r="W48" s="33"/>
    </row>
    <row r="49" customHeight="1" spans="1:23">
      <c r="A49" s="60" t="s">
        <v>72</v>
      </c>
      <c r="B49" s="211" t="s">
        <v>285</v>
      </c>
      <c r="C49" s="154" t="s">
        <v>288</v>
      </c>
      <c r="D49" s="154">
        <v>2070109</v>
      </c>
      <c r="E49" s="33" t="s">
        <v>120</v>
      </c>
      <c r="F49" s="33">
        <v>30107</v>
      </c>
      <c r="G49" s="33" t="s">
        <v>287</v>
      </c>
      <c r="H49" s="155">
        <v>62460</v>
      </c>
      <c r="I49" s="33"/>
      <c r="J49" s="33"/>
      <c r="K49" s="33"/>
      <c r="L49" s="155">
        <v>62460</v>
      </c>
      <c r="M49" s="33"/>
      <c r="N49" s="33"/>
      <c r="O49" s="33"/>
      <c r="P49" s="33"/>
      <c r="Q49" s="33"/>
      <c r="R49" s="33"/>
      <c r="S49" s="33"/>
      <c r="T49" s="33"/>
      <c r="U49" s="33"/>
      <c r="V49" s="33"/>
      <c r="W49" s="33"/>
    </row>
    <row r="50" customHeight="1" spans="1:23">
      <c r="A50" s="60" t="s">
        <v>72</v>
      </c>
      <c r="B50" s="211" t="s">
        <v>285</v>
      </c>
      <c r="C50" s="154" t="s">
        <v>288</v>
      </c>
      <c r="D50" s="154">
        <v>2120199</v>
      </c>
      <c r="E50" s="33" t="s">
        <v>153</v>
      </c>
      <c r="F50" s="33">
        <v>30107</v>
      </c>
      <c r="G50" s="33" t="s">
        <v>287</v>
      </c>
      <c r="H50" s="155">
        <v>97980</v>
      </c>
      <c r="I50" s="33"/>
      <c r="J50" s="33"/>
      <c r="K50" s="33"/>
      <c r="L50" s="155">
        <v>97980</v>
      </c>
      <c r="M50" s="33"/>
      <c r="N50" s="33"/>
      <c r="O50" s="33"/>
      <c r="P50" s="33"/>
      <c r="Q50" s="33"/>
      <c r="R50" s="33"/>
      <c r="S50" s="33"/>
      <c r="T50" s="33"/>
      <c r="U50" s="33"/>
      <c r="V50" s="33"/>
      <c r="W50" s="33"/>
    </row>
    <row r="51" customHeight="1" spans="1:23">
      <c r="A51" s="60" t="s">
        <v>72</v>
      </c>
      <c r="B51" s="211" t="s">
        <v>285</v>
      </c>
      <c r="C51" s="154" t="s">
        <v>288</v>
      </c>
      <c r="D51" s="154">
        <v>2130104</v>
      </c>
      <c r="E51" s="33" t="s">
        <v>159</v>
      </c>
      <c r="F51" s="33">
        <v>30107</v>
      </c>
      <c r="G51" s="33" t="s">
        <v>287</v>
      </c>
      <c r="H51" s="155">
        <v>382740</v>
      </c>
      <c r="I51" s="33"/>
      <c r="J51" s="33"/>
      <c r="K51" s="33"/>
      <c r="L51" s="155">
        <v>382740</v>
      </c>
      <c r="M51" s="33"/>
      <c r="N51" s="33"/>
      <c r="O51" s="33"/>
      <c r="P51" s="33"/>
      <c r="Q51" s="33"/>
      <c r="R51" s="33"/>
      <c r="S51" s="33"/>
      <c r="T51" s="33"/>
      <c r="U51" s="33"/>
      <c r="V51" s="33"/>
      <c r="W51" s="33"/>
    </row>
    <row r="52" customHeight="1" spans="1:23">
      <c r="A52" s="60" t="s">
        <v>72</v>
      </c>
      <c r="B52" s="211" t="s">
        <v>285</v>
      </c>
      <c r="C52" s="154" t="s">
        <v>288</v>
      </c>
      <c r="D52" s="154">
        <v>2130204</v>
      </c>
      <c r="E52" s="33" t="s">
        <v>163</v>
      </c>
      <c r="F52" s="33">
        <v>30107</v>
      </c>
      <c r="G52" s="33" t="s">
        <v>287</v>
      </c>
      <c r="H52" s="155">
        <v>94500</v>
      </c>
      <c r="I52" s="33"/>
      <c r="J52" s="33"/>
      <c r="K52" s="33"/>
      <c r="L52" s="155">
        <v>94500</v>
      </c>
      <c r="M52" s="33"/>
      <c r="N52" s="33"/>
      <c r="O52" s="33"/>
      <c r="P52" s="33"/>
      <c r="Q52" s="33"/>
      <c r="R52" s="33"/>
      <c r="S52" s="33"/>
      <c r="T52" s="33"/>
      <c r="U52" s="33"/>
      <c r="V52" s="33"/>
      <c r="W52" s="33"/>
    </row>
    <row r="53" customHeight="1" spans="1:23">
      <c r="A53" s="60" t="s">
        <v>72</v>
      </c>
      <c r="B53" s="211" t="s">
        <v>285</v>
      </c>
      <c r="C53" s="154" t="s">
        <v>288</v>
      </c>
      <c r="D53" s="154">
        <v>2130310</v>
      </c>
      <c r="E53" s="33" t="s">
        <v>167</v>
      </c>
      <c r="F53" s="33">
        <v>30107</v>
      </c>
      <c r="G53" s="33" t="s">
        <v>287</v>
      </c>
      <c r="H53" s="155">
        <v>56340</v>
      </c>
      <c r="I53" s="33"/>
      <c r="J53" s="33"/>
      <c r="K53" s="33"/>
      <c r="L53" s="155">
        <v>56340</v>
      </c>
      <c r="M53" s="33"/>
      <c r="N53" s="33"/>
      <c r="O53" s="33"/>
      <c r="P53" s="33"/>
      <c r="Q53" s="33"/>
      <c r="R53" s="33"/>
      <c r="S53" s="33"/>
      <c r="T53" s="33"/>
      <c r="U53" s="33"/>
      <c r="V53" s="33"/>
      <c r="W53" s="33"/>
    </row>
    <row r="54" customHeight="1" spans="1:23">
      <c r="A54" s="60" t="s">
        <v>72</v>
      </c>
      <c r="B54" s="211" t="s">
        <v>289</v>
      </c>
      <c r="C54" s="154" t="s">
        <v>290</v>
      </c>
      <c r="D54" s="154">
        <v>2070109</v>
      </c>
      <c r="E54" s="33" t="s">
        <v>120</v>
      </c>
      <c r="F54" s="33">
        <v>30107</v>
      </c>
      <c r="G54" s="33" t="s">
        <v>287</v>
      </c>
      <c r="H54" s="155">
        <v>25200</v>
      </c>
      <c r="I54" s="33"/>
      <c r="J54" s="33"/>
      <c r="K54" s="33"/>
      <c r="L54" s="155">
        <v>25200</v>
      </c>
      <c r="M54" s="33"/>
      <c r="N54" s="33"/>
      <c r="O54" s="33"/>
      <c r="P54" s="33"/>
      <c r="Q54" s="33"/>
      <c r="R54" s="33"/>
      <c r="S54" s="33"/>
      <c r="T54" s="33"/>
      <c r="U54" s="33"/>
      <c r="V54" s="33"/>
      <c r="W54" s="33"/>
    </row>
    <row r="55" customHeight="1" spans="1:23">
      <c r="A55" s="60" t="s">
        <v>72</v>
      </c>
      <c r="B55" s="211" t="s">
        <v>289</v>
      </c>
      <c r="C55" s="154" t="s">
        <v>290</v>
      </c>
      <c r="D55" s="154">
        <v>2120199</v>
      </c>
      <c r="E55" s="33" t="s">
        <v>153</v>
      </c>
      <c r="F55" s="33">
        <v>30107</v>
      </c>
      <c r="G55" s="33" t="s">
        <v>287</v>
      </c>
      <c r="H55" s="155">
        <v>42000</v>
      </c>
      <c r="I55" s="33"/>
      <c r="J55" s="33"/>
      <c r="K55" s="33"/>
      <c r="L55" s="155">
        <v>42000</v>
      </c>
      <c r="M55" s="33"/>
      <c r="N55" s="33"/>
      <c r="O55" s="33"/>
      <c r="P55" s="33"/>
      <c r="Q55" s="33"/>
      <c r="R55" s="33"/>
      <c r="S55" s="33"/>
      <c r="T55" s="33"/>
      <c r="U55" s="33"/>
      <c r="V55" s="33"/>
      <c r="W55" s="33"/>
    </row>
    <row r="56" customHeight="1" spans="1:23">
      <c r="A56" s="60" t="s">
        <v>72</v>
      </c>
      <c r="B56" s="211" t="s">
        <v>289</v>
      </c>
      <c r="C56" s="154" t="s">
        <v>290</v>
      </c>
      <c r="D56" s="154">
        <v>2130104</v>
      </c>
      <c r="E56" s="33" t="s">
        <v>159</v>
      </c>
      <c r="F56" s="33">
        <v>30107</v>
      </c>
      <c r="G56" s="33" t="s">
        <v>287</v>
      </c>
      <c r="H56" s="155">
        <v>176400</v>
      </c>
      <c r="I56" s="33"/>
      <c r="J56" s="33"/>
      <c r="K56" s="33"/>
      <c r="L56" s="155">
        <v>176400</v>
      </c>
      <c r="M56" s="33"/>
      <c r="N56" s="33"/>
      <c r="O56" s="33"/>
      <c r="P56" s="33"/>
      <c r="Q56" s="33"/>
      <c r="R56" s="33"/>
      <c r="S56" s="33"/>
      <c r="T56" s="33"/>
      <c r="U56" s="33"/>
      <c r="V56" s="33"/>
      <c r="W56" s="33"/>
    </row>
    <row r="57" customHeight="1" spans="1:23">
      <c r="A57" s="60" t="s">
        <v>72</v>
      </c>
      <c r="B57" s="211" t="s">
        <v>289</v>
      </c>
      <c r="C57" s="154" t="s">
        <v>290</v>
      </c>
      <c r="D57" s="154">
        <v>2130204</v>
      </c>
      <c r="E57" s="33" t="s">
        <v>163</v>
      </c>
      <c r="F57" s="33">
        <v>30107</v>
      </c>
      <c r="G57" s="33" t="s">
        <v>287</v>
      </c>
      <c r="H57" s="155">
        <v>42000</v>
      </c>
      <c r="I57" s="33"/>
      <c r="J57" s="33"/>
      <c r="K57" s="33"/>
      <c r="L57" s="155">
        <v>42000</v>
      </c>
      <c r="M57" s="33"/>
      <c r="N57" s="33"/>
      <c r="O57" s="33"/>
      <c r="P57" s="33"/>
      <c r="Q57" s="33"/>
      <c r="R57" s="33"/>
      <c r="S57" s="33"/>
      <c r="T57" s="33"/>
      <c r="U57" s="33"/>
      <c r="V57" s="33"/>
      <c r="W57" s="33"/>
    </row>
    <row r="58" customHeight="1" spans="1:23">
      <c r="A58" s="60" t="s">
        <v>72</v>
      </c>
      <c r="B58" s="211" t="s">
        <v>289</v>
      </c>
      <c r="C58" s="154" t="s">
        <v>290</v>
      </c>
      <c r="D58" s="154">
        <v>2130310</v>
      </c>
      <c r="E58" s="33" t="s">
        <v>167</v>
      </c>
      <c r="F58" s="33">
        <v>30107</v>
      </c>
      <c r="G58" s="33" t="s">
        <v>287</v>
      </c>
      <c r="H58" s="155">
        <v>25200</v>
      </c>
      <c r="I58" s="33"/>
      <c r="J58" s="33"/>
      <c r="K58" s="33"/>
      <c r="L58" s="155">
        <v>25200</v>
      </c>
      <c r="M58" s="33"/>
      <c r="N58" s="33"/>
      <c r="O58" s="33"/>
      <c r="P58" s="33"/>
      <c r="Q58" s="33"/>
      <c r="R58" s="33"/>
      <c r="S58" s="33"/>
      <c r="T58" s="33"/>
      <c r="U58" s="33"/>
      <c r="V58" s="33"/>
      <c r="W58" s="33"/>
    </row>
    <row r="59" customHeight="1" spans="1:23">
      <c r="A59" s="60" t="s">
        <v>72</v>
      </c>
      <c r="B59" s="211" t="s">
        <v>291</v>
      </c>
      <c r="C59" s="154" t="s">
        <v>292</v>
      </c>
      <c r="D59" s="154">
        <v>2080505</v>
      </c>
      <c r="E59" s="33" t="s">
        <v>128</v>
      </c>
      <c r="F59" s="33">
        <v>30108</v>
      </c>
      <c r="G59" s="33" t="s">
        <v>293</v>
      </c>
      <c r="H59" s="155">
        <v>566477.84</v>
      </c>
      <c r="I59" s="33"/>
      <c r="J59" s="33"/>
      <c r="K59" s="33"/>
      <c r="L59" s="155">
        <v>566477.84</v>
      </c>
      <c r="M59" s="33"/>
      <c r="N59" s="33"/>
      <c r="O59" s="33"/>
      <c r="P59" s="33"/>
      <c r="Q59" s="33"/>
      <c r="R59" s="33"/>
      <c r="S59" s="33"/>
      <c r="T59" s="33"/>
      <c r="U59" s="33"/>
      <c r="V59" s="33"/>
      <c r="W59" s="33"/>
    </row>
    <row r="60" customHeight="1" spans="1:23">
      <c r="A60" s="60" t="s">
        <v>72</v>
      </c>
      <c r="B60" s="211" t="s">
        <v>291</v>
      </c>
      <c r="C60" s="154" t="s">
        <v>294</v>
      </c>
      <c r="D60" s="154">
        <v>2080505</v>
      </c>
      <c r="E60" s="33" t="s">
        <v>128</v>
      </c>
      <c r="F60" s="33">
        <v>30108</v>
      </c>
      <c r="G60" s="33" t="s">
        <v>293</v>
      </c>
      <c r="H60" s="155">
        <v>695310.72</v>
      </c>
      <c r="I60" s="33"/>
      <c r="J60" s="33"/>
      <c r="K60" s="33"/>
      <c r="L60" s="155">
        <v>695310.72</v>
      </c>
      <c r="M60" s="33"/>
      <c r="N60" s="33"/>
      <c r="O60" s="33"/>
      <c r="P60" s="33"/>
      <c r="Q60" s="33"/>
      <c r="R60" s="33"/>
      <c r="S60" s="33"/>
      <c r="T60" s="33"/>
      <c r="U60" s="33"/>
      <c r="V60" s="33"/>
      <c r="W60" s="33"/>
    </row>
    <row r="61" customHeight="1" spans="1:23">
      <c r="A61" s="60" t="s">
        <v>72</v>
      </c>
      <c r="B61" s="211" t="s">
        <v>295</v>
      </c>
      <c r="C61" s="154" t="s">
        <v>296</v>
      </c>
      <c r="D61" s="154">
        <v>2101101</v>
      </c>
      <c r="E61" s="33" t="s">
        <v>141</v>
      </c>
      <c r="F61" s="33">
        <v>30110</v>
      </c>
      <c r="G61" s="33" t="s">
        <v>297</v>
      </c>
      <c r="H61" s="155">
        <v>254349.15</v>
      </c>
      <c r="I61" s="33"/>
      <c r="J61" s="33"/>
      <c r="K61" s="33"/>
      <c r="L61" s="155">
        <v>254349.15</v>
      </c>
      <c r="M61" s="33"/>
      <c r="N61" s="33"/>
      <c r="O61" s="33"/>
      <c r="P61" s="33"/>
      <c r="Q61" s="33"/>
      <c r="R61" s="33"/>
      <c r="S61" s="33"/>
      <c r="T61" s="33"/>
      <c r="U61" s="33"/>
      <c r="V61" s="33"/>
      <c r="W61" s="33"/>
    </row>
    <row r="62" customHeight="1" spans="1:23">
      <c r="A62" s="60" t="s">
        <v>72</v>
      </c>
      <c r="B62" s="211" t="s">
        <v>295</v>
      </c>
      <c r="C62" s="154" t="s">
        <v>298</v>
      </c>
      <c r="D62" s="154">
        <v>2101102</v>
      </c>
      <c r="E62" s="33" t="s">
        <v>143</v>
      </c>
      <c r="F62" s="33">
        <v>30110</v>
      </c>
      <c r="G62" s="33" t="s">
        <v>297</v>
      </c>
      <c r="H62" s="155">
        <v>314721.58</v>
      </c>
      <c r="I62" s="33"/>
      <c r="J62" s="33"/>
      <c r="K62" s="33"/>
      <c r="L62" s="155">
        <v>314721.58</v>
      </c>
      <c r="M62" s="33"/>
      <c r="N62" s="33"/>
      <c r="O62" s="33"/>
      <c r="P62" s="33"/>
      <c r="Q62" s="33"/>
      <c r="R62" s="33"/>
      <c r="S62" s="33"/>
      <c r="T62" s="33"/>
      <c r="U62" s="33"/>
      <c r="V62" s="33"/>
      <c r="W62" s="33"/>
    </row>
    <row r="63" customHeight="1" spans="1:23">
      <c r="A63" s="60" t="s">
        <v>72</v>
      </c>
      <c r="B63" s="211" t="s">
        <v>295</v>
      </c>
      <c r="C63" s="154" t="s">
        <v>299</v>
      </c>
      <c r="D63" s="154">
        <v>2101101</v>
      </c>
      <c r="E63" s="33" t="s">
        <v>141</v>
      </c>
      <c r="F63" s="33">
        <v>30110</v>
      </c>
      <c r="G63" s="33" t="s">
        <v>297</v>
      </c>
      <c r="H63" s="155">
        <v>29347.98</v>
      </c>
      <c r="I63" s="33"/>
      <c r="J63" s="33"/>
      <c r="K63" s="33"/>
      <c r="L63" s="155">
        <v>29347.98</v>
      </c>
      <c r="M63" s="33"/>
      <c r="N63" s="33"/>
      <c r="O63" s="33"/>
      <c r="P63" s="33"/>
      <c r="Q63" s="33"/>
      <c r="R63" s="33"/>
      <c r="S63" s="33"/>
      <c r="T63" s="33"/>
      <c r="U63" s="33"/>
      <c r="V63" s="33"/>
      <c r="W63" s="33"/>
    </row>
    <row r="64" customHeight="1" spans="1:23">
      <c r="A64" s="60" t="s">
        <v>72</v>
      </c>
      <c r="B64" s="211" t="s">
        <v>295</v>
      </c>
      <c r="C64" s="154" t="s">
        <v>300</v>
      </c>
      <c r="D64" s="154">
        <v>2101102</v>
      </c>
      <c r="E64" s="33" t="s">
        <v>143</v>
      </c>
      <c r="F64" s="33">
        <v>30110</v>
      </c>
      <c r="G64" s="33" t="s">
        <v>297</v>
      </c>
      <c r="H64" s="155">
        <v>36314.03</v>
      </c>
      <c r="I64" s="33"/>
      <c r="J64" s="33"/>
      <c r="K64" s="33"/>
      <c r="L64" s="155">
        <v>36314.03</v>
      </c>
      <c r="M64" s="33"/>
      <c r="N64" s="33"/>
      <c r="O64" s="33"/>
      <c r="P64" s="33"/>
      <c r="Q64" s="33"/>
      <c r="R64" s="33"/>
      <c r="S64" s="33"/>
      <c r="T64" s="33"/>
      <c r="U64" s="33"/>
      <c r="V64" s="33"/>
      <c r="W64" s="33"/>
    </row>
    <row r="65" customHeight="1" spans="1:23">
      <c r="A65" s="60" t="s">
        <v>72</v>
      </c>
      <c r="B65" s="211" t="s">
        <v>295</v>
      </c>
      <c r="C65" s="154" t="s">
        <v>301</v>
      </c>
      <c r="D65" s="154">
        <v>2101101</v>
      </c>
      <c r="E65" s="33" t="s">
        <v>141</v>
      </c>
      <c r="F65" s="33">
        <v>30110</v>
      </c>
      <c r="G65" s="33" t="s">
        <v>297</v>
      </c>
      <c r="H65" s="155">
        <v>6521.77</v>
      </c>
      <c r="I65" s="33"/>
      <c r="J65" s="33"/>
      <c r="K65" s="33"/>
      <c r="L65" s="155">
        <v>6521.77</v>
      </c>
      <c r="M65" s="33"/>
      <c r="N65" s="33"/>
      <c r="O65" s="33"/>
      <c r="P65" s="33"/>
      <c r="Q65" s="33"/>
      <c r="R65" s="33"/>
      <c r="S65" s="33"/>
      <c r="T65" s="33"/>
      <c r="U65" s="33"/>
      <c r="V65" s="33"/>
      <c r="W65" s="33"/>
    </row>
    <row r="66" customHeight="1" spans="1:23">
      <c r="A66" s="60" t="s">
        <v>72</v>
      </c>
      <c r="B66" s="211" t="s">
        <v>295</v>
      </c>
      <c r="C66" s="154" t="s">
        <v>302</v>
      </c>
      <c r="D66" s="154">
        <v>2101102</v>
      </c>
      <c r="E66" s="33" t="s">
        <v>143</v>
      </c>
      <c r="F66" s="33">
        <v>30110</v>
      </c>
      <c r="G66" s="33" t="s">
        <v>297</v>
      </c>
      <c r="H66" s="155">
        <v>8069.78</v>
      </c>
      <c r="I66" s="33"/>
      <c r="J66" s="33"/>
      <c r="K66" s="33"/>
      <c r="L66" s="155">
        <v>8069.78</v>
      </c>
      <c r="M66" s="33"/>
      <c r="N66" s="33"/>
      <c r="O66" s="33"/>
      <c r="P66" s="33"/>
      <c r="Q66" s="33"/>
      <c r="R66" s="33"/>
      <c r="S66" s="33"/>
      <c r="T66" s="33"/>
      <c r="U66" s="33"/>
      <c r="V66" s="33"/>
      <c r="W66" s="33"/>
    </row>
    <row r="67" customHeight="1" spans="1:23">
      <c r="A67" s="60" t="s">
        <v>72</v>
      </c>
      <c r="B67" s="211" t="s">
        <v>295</v>
      </c>
      <c r="C67" s="154" t="s">
        <v>303</v>
      </c>
      <c r="D67" s="154">
        <v>2101103</v>
      </c>
      <c r="E67" s="33" t="s">
        <v>145</v>
      </c>
      <c r="F67" s="33">
        <v>30111</v>
      </c>
      <c r="G67" s="33" t="s">
        <v>304</v>
      </c>
      <c r="H67" s="155">
        <v>163044.32</v>
      </c>
      <c r="I67" s="33"/>
      <c r="J67" s="33"/>
      <c r="K67" s="33"/>
      <c r="L67" s="155">
        <v>163044.32</v>
      </c>
      <c r="M67" s="33"/>
      <c r="N67" s="33"/>
      <c r="O67" s="33"/>
      <c r="P67" s="33"/>
      <c r="Q67" s="33"/>
      <c r="R67" s="33"/>
      <c r="S67" s="33"/>
      <c r="T67" s="33"/>
      <c r="U67" s="33"/>
      <c r="V67" s="33"/>
      <c r="W67" s="33"/>
    </row>
    <row r="68" customHeight="1" spans="1:23">
      <c r="A68" s="60" t="s">
        <v>72</v>
      </c>
      <c r="B68" s="211" t="s">
        <v>295</v>
      </c>
      <c r="C68" s="154" t="s">
        <v>305</v>
      </c>
      <c r="D68" s="154">
        <v>2101103</v>
      </c>
      <c r="E68" s="33" t="s">
        <v>145</v>
      </c>
      <c r="F68" s="33">
        <v>30111</v>
      </c>
      <c r="G68" s="33" t="s">
        <v>304</v>
      </c>
      <c r="H68" s="155">
        <v>201744.6</v>
      </c>
      <c r="I68" s="33"/>
      <c r="J68" s="33"/>
      <c r="K68" s="33"/>
      <c r="L68" s="155">
        <v>201744.6</v>
      </c>
      <c r="M68" s="33"/>
      <c r="N68" s="33"/>
      <c r="O68" s="33"/>
      <c r="P68" s="33"/>
      <c r="Q68" s="33"/>
      <c r="R68" s="33"/>
      <c r="S68" s="33"/>
      <c r="T68" s="33"/>
      <c r="U68" s="33"/>
      <c r="V68" s="33"/>
      <c r="W68" s="33"/>
    </row>
    <row r="69" customHeight="1" spans="1:23">
      <c r="A69" s="60" t="s">
        <v>72</v>
      </c>
      <c r="B69" s="211" t="s">
        <v>306</v>
      </c>
      <c r="C69" s="154" t="s">
        <v>307</v>
      </c>
      <c r="D69" s="154">
        <v>2101199</v>
      </c>
      <c r="E69" s="33" t="s">
        <v>147</v>
      </c>
      <c r="F69" s="33">
        <v>30112</v>
      </c>
      <c r="G69" s="33" t="s">
        <v>308</v>
      </c>
      <c r="H69" s="155">
        <v>7080.97</v>
      </c>
      <c r="I69" s="33"/>
      <c r="J69" s="33"/>
      <c r="K69" s="33"/>
      <c r="L69" s="155">
        <v>7080.97</v>
      </c>
      <c r="M69" s="33"/>
      <c r="N69" s="33"/>
      <c r="O69" s="33"/>
      <c r="P69" s="33"/>
      <c r="Q69" s="33"/>
      <c r="R69" s="33"/>
      <c r="S69" s="33"/>
      <c r="T69" s="33"/>
      <c r="U69" s="33"/>
      <c r="V69" s="33"/>
      <c r="W69" s="33"/>
    </row>
    <row r="70" customHeight="1" spans="1:23">
      <c r="A70" s="60" t="s">
        <v>72</v>
      </c>
      <c r="B70" s="211" t="s">
        <v>306</v>
      </c>
      <c r="C70" s="154" t="s">
        <v>309</v>
      </c>
      <c r="D70" s="154">
        <v>2101199</v>
      </c>
      <c r="E70" s="33" t="s">
        <v>147</v>
      </c>
      <c r="F70" s="33">
        <v>30112</v>
      </c>
      <c r="G70" s="33" t="s">
        <v>308</v>
      </c>
      <c r="H70" s="155">
        <v>8691.38</v>
      </c>
      <c r="I70" s="33"/>
      <c r="J70" s="33"/>
      <c r="K70" s="33"/>
      <c r="L70" s="155">
        <v>8691.38</v>
      </c>
      <c r="M70" s="33"/>
      <c r="N70" s="33"/>
      <c r="O70" s="33"/>
      <c r="P70" s="33"/>
      <c r="Q70" s="33"/>
      <c r="R70" s="33"/>
      <c r="S70" s="33"/>
      <c r="T70" s="33"/>
      <c r="U70" s="33"/>
      <c r="V70" s="33"/>
      <c r="W70" s="33"/>
    </row>
    <row r="71" customHeight="1" spans="1:23">
      <c r="A71" s="60" t="s">
        <v>72</v>
      </c>
      <c r="B71" s="211" t="s">
        <v>295</v>
      </c>
      <c r="C71" s="154" t="s">
        <v>310</v>
      </c>
      <c r="D71" s="154">
        <v>2101199</v>
      </c>
      <c r="E71" s="33" t="s">
        <v>147</v>
      </c>
      <c r="F71" s="33">
        <v>30112</v>
      </c>
      <c r="G71" s="33" t="s">
        <v>308</v>
      </c>
      <c r="H71" s="155">
        <v>20330</v>
      </c>
      <c r="I71" s="33"/>
      <c r="J71" s="33"/>
      <c r="K71" s="33"/>
      <c r="L71" s="155">
        <v>20330</v>
      </c>
      <c r="M71" s="33"/>
      <c r="N71" s="33"/>
      <c r="O71" s="33"/>
      <c r="P71" s="33"/>
      <c r="Q71" s="33"/>
      <c r="R71" s="33"/>
      <c r="S71" s="33"/>
      <c r="T71" s="33"/>
      <c r="U71" s="33"/>
      <c r="V71" s="33"/>
      <c r="W71" s="33"/>
    </row>
    <row r="72" customHeight="1" spans="1:23">
      <c r="A72" s="60" t="s">
        <v>72</v>
      </c>
      <c r="B72" s="211" t="s">
        <v>295</v>
      </c>
      <c r="C72" s="154" t="s">
        <v>311</v>
      </c>
      <c r="D72" s="154">
        <v>2101199</v>
      </c>
      <c r="E72" s="33" t="s">
        <v>147</v>
      </c>
      <c r="F72" s="33">
        <v>30112</v>
      </c>
      <c r="G72" s="33" t="s">
        <v>308</v>
      </c>
      <c r="H72" s="155">
        <v>19795</v>
      </c>
      <c r="I72" s="33"/>
      <c r="J72" s="33"/>
      <c r="K72" s="33"/>
      <c r="L72" s="155">
        <v>19795</v>
      </c>
      <c r="M72" s="33"/>
      <c r="N72" s="33"/>
      <c r="O72" s="33"/>
      <c r="P72" s="33"/>
      <c r="Q72" s="33"/>
      <c r="R72" s="33"/>
      <c r="S72" s="33"/>
      <c r="T72" s="33"/>
      <c r="U72" s="33"/>
      <c r="V72" s="33"/>
      <c r="W72" s="33"/>
    </row>
    <row r="73" customHeight="1" spans="1:23">
      <c r="A73" s="60" t="s">
        <v>72</v>
      </c>
      <c r="B73" s="211" t="s">
        <v>312</v>
      </c>
      <c r="C73" s="154" t="s">
        <v>313</v>
      </c>
      <c r="D73" s="154">
        <v>2089999</v>
      </c>
      <c r="E73" s="33" t="s">
        <v>134</v>
      </c>
      <c r="F73" s="33">
        <v>30112</v>
      </c>
      <c r="G73" s="33" t="s">
        <v>308</v>
      </c>
      <c r="H73" s="155">
        <v>25652.19</v>
      </c>
      <c r="I73" s="33"/>
      <c r="J73" s="33"/>
      <c r="K73" s="33"/>
      <c r="L73" s="155">
        <v>25652.19</v>
      </c>
      <c r="M73" s="33"/>
      <c r="N73" s="33"/>
      <c r="O73" s="33"/>
      <c r="P73" s="33"/>
      <c r="Q73" s="33"/>
      <c r="R73" s="33"/>
      <c r="S73" s="33"/>
      <c r="T73" s="33"/>
      <c r="U73" s="33"/>
      <c r="V73" s="33"/>
      <c r="W73" s="33"/>
    </row>
    <row r="74" customHeight="1" spans="1:23">
      <c r="A74" s="60" t="s">
        <v>72</v>
      </c>
      <c r="B74" s="211" t="s">
        <v>314</v>
      </c>
      <c r="C74" s="154" t="s">
        <v>315</v>
      </c>
      <c r="D74" s="154">
        <v>2210201</v>
      </c>
      <c r="E74" s="33" t="s">
        <v>191</v>
      </c>
      <c r="F74" s="33">
        <v>30113</v>
      </c>
      <c r="G74" s="33" t="s">
        <v>191</v>
      </c>
      <c r="H74" s="155">
        <v>389289.96</v>
      </c>
      <c r="I74" s="33"/>
      <c r="J74" s="33"/>
      <c r="K74" s="33"/>
      <c r="L74" s="155">
        <v>389289.96</v>
      </c>
      <c r="M74" s="33"/>
      <c r="N74" s="33"/>
      <c r="O74" s="33"/>
      <c r="P74" s="33"/>
      <c r="Q74" s="33"/>
      <c r="R74" s="33"/>
      <c r="S74" s="33"/>
      <c r="T74" s="33"/>
      <c r="U74" s="33"/>
      <c r="V74" s="33"/>
      <c r="W74" s="33"/>
    </row>
    <row r="75" customHeight="1" spans="1:23">
      <c r="A75" s="60" t="s">
        <v>72</v>
      </c>
      <c r="B75" s="211" t="s">
        <v>314</v>
      </c>
      <c r="C75" s="154" t="s">
        <v>316</v>
      </c>
      <c r="D75" s="154">
        <v>2210201</v>
      </c>
      <c r="E75" s="33" t="s">
        <v>191</v>
      </c>
      <c r="F75" s="33">
        <v>30113</v>
      </c>
      <c r="G75" s="33" t="s">
        <v>191</v>
      </c>
      <c r="H75" s="155">
        <v>521483.04</v>
      </c>
      <c r="I75" s="33"/>
      <c r="J75" s="33"/>
      <c r="K75" s="33"/>
      <c r="L75" s="155">
        <v>521483.04</v>
      </c>
      <c r="M75" s="33"/>
      <c r="N75" s="33"/>
      <c r="O75" s="33"/>
      <c r="P75" s="33"/>
      <c r="Q75" s="33"/>
      <c r="R75" s="33"/>
      <c r="S75" s="33"/>
      <c r="T75" s="33"/>
      <c r="U75" s="33"/>
      <c r="V75" s="33"/>
      <c r="W75" s="33"/>
    </row>
    <row r="76" customHeight="1" spans="1:23">
      <c r="A76" s="60" t="s">
        <v>72</v>
      </c>
      <c r="B76" s="211" t="s">
        <v>317</v>
      </c>
      <c r="C76" s="154" t="s">
        <v>318</v>
      </c>
      <c r="D76" s="154">
        <v>2010101</v>
      </c>
      <c r="E76" s="33" t="s">
        <v>106</v>
      </c>
      <c r="F76" s="33">
        <v>30201</v>
      </c>
      <c r="G76" s="33" t="s">
        <v>319</v>
      </c>
      <c r="H76" s="155">
        <v>2500</v>
      </c>
      <c r="I76" s="33"/>
      <c r="J76" s="33"/>
      <c r="K76" s="33"/>
      <c r="L76" s="155">
        <v>2500</v>
      </c>
      <c r="M76" s="33"/>
      <c r="N76" s="33"/>
      <c r="O76" s="33"/>
      <c r="P76" s="33"/>
      <c r="Q76" s="33"/>
      <c r="R76" s="33"/>
      <c r="S76" s="33"/>
      <c r="T76" s="33"/>
      <c r="U76" s="33"/>
      <c r="V76" s="33"/>
      <c r="W76" s="33"/>
    </row>
    <row r="77" customHeight="1" spans="1:23">
      <c r="A77" s="60" t="s">
        <v>72</v>
      </c>
      <c r="B77" s="211" t="s">
        <v>317</v>
      </c>
      <c r="C77" s="154" t="s">
        <v>318</v>
      </c>
      <c r="D77" s="154">
        <v>2010301</v>
      </c>
      <c r="E77" s="33" t="s">
        <v>106</v>
      </c>
      <c r="F77" s="33">
        <v>30201</v>
      </c>
      <c r="G77" s="33" t="s">
        <v>319</v>
      </c>
      <c r="H77" s="155">
        <v>50000</v>
      </c>
      <c r="I77" s="33"/>
      <c r="J77" s="33"/>
      <c r="K77" s="33"/>
      <c r="L77" s="155">
        <v>50000</v>
      </c>
      <c r="M77" s="33"/>
      <c r="N77" s="33"/>
      <c r="O77" s="33"/>
      <c r="P77" s="33"/>
      <c r="Q77" s="33"/>
      <c r="R77" s="33"/>
      <c r="S77" s="33"/>
      <c r="T77" s="33"/>
      <c r="U77" s="33"/>
      <c r="V77" s="33"/>
      <c r="W77" s="33"/>
    </row>
    <row r="78" customHeight="1" spans="1:23">
      <c r="A78" s="60" t="s">
        <v>72</v>
      </c>
      <c r="B78" s="211" t="s">
        <v>317</v>
      </c>
      <c r="C78" s="154" t="s">
        <v>318</v>
      </c>
      <c r="D78" s="154">
        <v>2013101</v>
      </c>
      <c r="E78" s="33" t="s">
        <v>106</v>
      </c>
      <c r="F78" s="33">
        <v>30201</v>
      </c>
      <c r="G78" s="33" t="s">
        <v>319</v>
      </c>
      <c r="H78" s="155">
        <v>10000</v>
      </c>
      <c r="I78" s="33"/>
      <c r="J78" s="33"/>
      <c r="K78" s="33"/>
      <c r="L78" s="155">
        <v>10000</v>
      </c>
      <c r="M78" s="33"/>
      <c r="N78" s="33"/>
      <c r="O78" s="33"/>
      <c r="P78" s="33"/>
      <c r="Q78" s="33"/>
      <c r="R78" s="33"/>
      <c r="S78" s="33"/>
      <c r="T78" s="33"/>
      <c r="U78" s="33"/>
      <c r="V78" s="33"/>
      <c r="W78" s="33"/>
    </row>
    <row r="79" customHeight="1" spans="1:23">
      <c r="A79" s="60" t="s">
        <v>72</v>
      </c>
      <c r="B79" s="211" t="s">
        <v>317</v>
      </c>
      <c r="C79" s="154" t="s">
        <v>320</v>
      </c>
      <c r="D79" s="154">
        <v>2070109</v>
      </c>
      <c r="E79" s="33" t="s">
        <v>120</v>
      </c>
      <c r="F79" s="33">
        <v>30201</v>
      </c>
      <c r="G79" s="33" t="s">
        <v>319</v>
      </c>
      <c r="H79" s="155">
        <v>7500</v>
      </c>
      <c r="I79" s="33"/>
      <c r="J79" s="33"/>
      <c r="K79" s="33"/>
      <c r="L79" s="155">
        <v>7500</v>
      </c>
      <c r="M79" s="33"/>
      <c r="N79" s="33"/>
      <c r="O79" s="33"/>
      <c r="P79" s="33"/>
      <c r="Q79" s="33"/>
      <c r="R79" s="33"/>
      <c r="S79" s="33"/>
      <c r="T79" s="33"/>
      <c r="U79" s="33"/>
      <c r="V79" s="33"/>
      <c r="W79" s="33"/>
    </row>
    <row r="80" customHeight="1" spans="1:23">
      <c r="A80" s="60" t="s">
        <v>72</v>
      </c>
      <c r="B80" s="211" t="s">
        <v>317</v>
      </c>
      <c r="C80" s="154" t="s">
        <v>320</v>
      </c>
      <c r="D80" s="154">
        <v>2120199</v>
      </c>
      <c r="E80" s="33" t="s">
        <v>153</v>
      </c>
      <c r="F80" s="33">
        <v>30201</v>
      </c>
      <c r="G80" s="33" t="s">
        <v>319</v>
      </c>
      <c r="H80" s="155">
        <v>12500</v>
      </c>
      <c r="I80" s="33"/>
      <c r="J80" s="33"/>
      <c r="K80" s="33"/>
      <c r="L80" s="155">
        <v>12500</v>
      </c>
      <c r="M80" s="33"/>
      <c r="N80" s="33"/>
      <c r="O80" s="33"/>
      <c r="P80" s="33"/>
      <c r="Q80" s="33"/>
      <c r="R80" s="33"/>
      <c r="S80" s="33"/>
      <c r="T80" s="33"/>
      <c r="U80" s="33"/>
      <c r="V80" s="33"/>
      <c r="W80" s="33"/>
    </row>
    <row r="81" customHeight="1" spans="1:23">
      <c r="A81" s="60" t="s">
        <v>72</v>
      </c>
      <c r="B81" s="211" t="s">
        <v>317</v>
      </c>
      <c r="C81" s="154" t="s">
        <v>320</v>
      </c>
      <c r="D81" s="154">
        <v>2130104</v>
      </c>
      <c r="E81" s="33" t="s">
        <v>159</v>
      </c>
      <c r="F81" s="33">
        <v>30201</v>
      </c>
      <c r="G81" s="33" t="s">
        <v>319</v>
      </c>
      <c r="H81" s="155">
        <v>52500</v>
      </c>
      <c r="I81" s="33"/>
      <c r="J81" s="33"/>
      <c r="K81" s="33"/>
      <c r="L81" s="155">
        <v>52500</v>
      </c>
      <c r="M81" s="33"/>
      <c r="N81" s="33"/>
      <c r="O81" s="33"/>
      <c r="P81" s="33"/>
      <c r="Q81" s="33"/>
      <c r="R81" s="33"/>
      <c r="S81" s="33"/>
      <c r="T81" s="33"/>
      <c r="U81" s="33"/>
      <c r="V81" s="33"/>
      <c r="W81" s="33"/>
    </row>
    <row r="82" customHeight="1" spans="1:23">
      <c r="A82" s="60" t="s">
        <v>72</v>
      </c>
      <c r="B82" s="211" t="s">
        <v>317</v>
      </c>
      <c r="C82" s="154" t="s">
        <v>320</v>
      </c>
      <c r="D82" s="154">
        <v>2130204</v>
      </c>
      <c r="E82" s="33" t="s">
        <v>163</v>
      </c>
      <c r="F82" s="33">
        <v>30201</v>
      </c>
      <c r="G82" s="33" t="s">
        <v>319</v>
      </c>
      <c r="H82" s="155">
        <v>12500</v>
      </c>
      <c r="I82" s="33"/>
      <c r="J82" s="33"/>
      <c r="K82" s="33"/>
      <c r="L82" s="155">
        <v>12500</v>
      </c>
      <c r="M82" s="33"/>
      <c r="N82" s="33"/>
      <c r="O82" s="33"/>
      <c r="P82" s="33"/>
      <c r="Q82" s="33"/>
      <c r="R82" s="33"/>
      <c r="S82" s="33"/>
      <c r="T82" s="33"/>
      <c r="U82" s="33"/>
      <c r="V82" s="33"/>
      <c r="W82" s="33"/>
    </row>
    <row r="83" customHeight="1" spans="1:23">
      <c r="A83" s="60" t="s">
        <v>72</v>
      </c>
      <c r="B83" s="211" t="s">
        <v>317</v>
      </c>
      <c r="C83" s="154" t="s">
        <v>320</v>
      </c>
      <c r="D83" s="154">
        <v>2130310</v>
      </c>
      <c r="E83" s="33" t="s">
        <v>167</v>
      </c>
      <c r="F83" s="33">
        <v>30201</v>
      </c>
      <c r="G83" s="33" t="s">
        <v>319</v>
      </c>
      <c r="H83" s="155">
        <v>7500</v>
      </c>
      <c r="I83" s="33"/>
      <c r="J83" s="33"/>
      <c r="K83" s="33"/>
      <c r="L83" s="155">
        <v>7500</v>
      </c>
      <c r="M83" s="33"/>
      <c r="N83" s="33"/>
      <c r="O83" s="33"/>
      <c r="P83" s="33"/>
      <c r="Q83" s="33"/>
      <c r="R83" s="33"/>
      <c r="S83" s="33"/>
      <c r="T83" s="33"/>
      <c r="U83" s="33"/>
      <c r="V83" s="33"/>
      <c r="W83" s="33"/>
    </row>
    <row r="84" customHeight="1" spans="1:23">
      <c r="A84" s="60" t="s">
        <v>72</v>
      </c>
      <c r="B84" s="211" t="s">
        <v>321</v>
      </c>
      <c r="C84" s="154" t="s">
        <v>322</v>
      </c>
      <c r="D84" s="154">
        <v>2010101</v>
      </c>
      <c r="E84" s="33" t="s">
        <v>106</v>
      </c>
      <c r="F84" s="33">
        <v>30228</v>
      </c>
      <c r="G84" s="33" t="s">
        <v>323</v>
      </c>
      <c r="H84" s="155">
        <v>600</v>
      </c>
      <c r="I84" s="33"/>
      <c r="J84" s="33"/>
      <c r="K84" s="33"/>
      <c r="L84" s="155">
        <v>600</v>
      </c>
      <c r="M84" s="33"/>
      <c r="N84" s="33"/>
      <c r="O84" s="33"/>
      <c r="P84" s="33"/>
      <c r="Q84" s="33"/>
      <c r="R84" s="33"/>
      <c r="S84" s="33"/>
      <c r="T84" s="33"/>
      <c r="U84" s="33"/>
      <c r="V84" s="33"/>
      <c r="W84" s="33"/>
    </row>
    <row r="85" customHeight="1" spans="1:23">
      <c r="A85" s="60" t="s">
        <v>72</v>
      </c>
      <c r="B85" s="212" t="s">
        <v>321</v>
      </c>
      <c r="C85" s="154" t="s">
        <v>322</v>
      </c>
      <c r="D85" s="154">
        <v>2010301</v>
      </c>
      <c r="E85" s="33" t="s">
        <v>106</v>
      </c>
      <c r="F85" s="33">
        <v>30228</v>
      </c>
      <c r="G85" s="33" t="s">
        <v>323</v>
      </c>
      <c r="H85" s="155">
        <v>12000</v>
      </c>
      <c r="I85" s="33"/>
      <c r="J85" s="33"/>
      <c r="K85" s="33"/>
      <c r="L85" s="155">
        <v>12000</v>
      </c>
      <c r="M85" s="33"/>
      <c r="N85" s="33"/>
      <c r="O85" s="33"/>
      <c r="P85" s="33"/>
      <c r="Q85" s="33"/>
      <c r="R85" s="33"/>
      <c r="S85" s="33"/>
      <c r="T85" s="33"/>
      <c r="U85" s="33"/>
      <c r="V85" s="33"/>
      <c r="W85" s="33"/>
    </row>
    <row r="86" customHeight="1" spans="1:23">
      <c r="A86" s="60" t="s">
        <v>72</v>
      </c>
      <c r="B86" s="211" t="s">
        <v>321</v>
      </c>
      <c r="C86" s="154" t="s">
        <v>322</v>
      </c>
      <c r="D86" s="154">
        <v>2013101</v>
      </c>
      <c r="E86" s="33" t="s">
        <v>106</v>
      </c>
      <c r="F86" s="33">
        <v>30228</v>
      </c>
      <c r="G86" s="33" t="s">
        <v>323</v>
      </c>
      <c r="H86" s="155">
        <v>2400</v>
      </c>
      <c r="I86" s="33"/>
      <c r="J86" s="33"/>
      <c r="K86" s="33"/>
      <c r="L86" s="155">
        <v>2400</v>
      </c>
      <c r="M86" s="33"/>
      <c r="N86" s="33"/>
      <c r="O86" s="33"/>
      <c r="P86" s="33"/>
      <c r="Q86" s="33"/>
      <c r="R86" s="33"/>
      <c r="S86" s="33"/>
      <c r="T86" s="33"/>
      <c r="U86" s="33"/>
      <c r="V86" s="33"/>
      <c r="W86" s="33"/>
    </row>
    <row r="87" customHeight="1" spans="1:23">
      <c r="A87" s="60" t="s">
        <v>72</v>
      </c>
      <c r="B87" s="212" t="s">
        <v>321</v>
      </c>
      <c r="C87" s="154" t="s">
        <v>324</v>
      </c>
      <c r="D87" s="154">
        <v>2070109</v>
      </c>
      <c r="E87" s="33" t="s">
        <v>120</v>
      </c>
      <c r="F87" s="33">
        <v>30228</v>
      </c>
      <c r="G87" s="33" t="s">
        <v>323</v>
      </c>
      <c r="H87" s="155">
        <v>1800</v>
      </c>
      <c r="I87" s="33"/>
      <c r="J87" s="33"/>
      <c r="K87" s="33"/>
      <c r="L87" s="155">
        <v>1800</v>
      </c>
      <c r="M87" s="33"/>
      <c r="N87" s="33"/>
      <c r="O87" s="33"/>
      <c r="P87" s="33"/>
      <c r="Q87" s="33"/>
      <c r="R87" s="33"/>
      <c r="S87" s="33"/>
      <c r="T87" s="33"/>
      <c r="U87" s="33"/>
      <c r="V87" s="33"/>
      <c r="W87" s="33"/>
    </row>
    <row r="88" customHeight="1" spans="1:23">
      <c r="A88" s="60" t="s">
        <v>72</v>
      </c>
      <c r="B88" s="211" t="s">
        <v>321</v>
      </c>
      <c r="C88" s="154" t="s">
        <v>324</v>
      </c>
      <c r="D88" s="154">
        <v>2120199</v>
      </c>
      <c r="E88" s="33" t="s">
        <v>153</v>
      </c>
      <c r="F88" s="33">
        <v>30228</v>
      </c>
      <c r="G88" s="33" t="s">
        <v>323</v>
      </c>
      <c r="H88" s="155">
        <v>3000</v>
      </c>
      <c r="I88" s="33"/>
      <c r="J88" s="33"/>
      <c r="K88" s="33"/>
      <c r="L88" s="155">
        <v>3000</v>
      </c>
      <c r="M88" s="33"/>
      <c r="N88" s="33"/>
      <c r="O88" s="33"/>
      <c r="P88" s="33"/>
      <c r="Q88" s="33"/>
      <c r="R88" s="33"/>
      <c r="S88" s="33"/>
      <c r="T88" s="33"/>
      <c r="U88" s="33"/>
      <c r="V88" s="33"/>
      <c r="W88" s="33"/>
    </row>
    <row r="89" customHeight="1" spans="1:23">
      <c r="A89" s="60" t="s">
        <v>72</v>
      </c>
      <c r="B89" s="212" t="s">
        <v>321</v>
      </c>
      <c r="C89" s="154" t="s">
        <v>324</v>
      </c>
      <c r="D89" s="154">
        <v>2130104</v>
      </c>
      <c r="E89" s="33" t="s">
        <v>159</v>
      </c>
      <c r="F89" s="33">
        <v>30228</v>
      </c>
      <c r="G89" s="33" t="s">
        <v>323</v>
      </c>
      <c r="H89" s="155">
        <v>12600</v>
      </c>
      <c r="I89" s="33"/>
      <c r="J89" s="33"/>
      <c r="K89" s="33"/>
      <c r="L89" s="155">
        <v>12600</v>
      </c>
      <c r="M89" s="33"/>
      <c r="N89" s="33"/>
      <c r="O89" s="33"/>
      <c r="P89" s="33"/>
      <c r="Q89" s="33"/>
      <c r="R89" s="33"/>
      <c r="S89" s="33"/>
      <c r="T89" s="33"/>
      <c r="U89" s="33"/>
      <c r="V89" s="33"/>
      <c r="W89" s="33"/>
    </row>
    <row r="90" customHeight="1" spans="1:23">
      <c r="A90" s="60" t="s">
        <v>72</v>
      </c>
      <c r="B90" s="211" t="s">
        <v>321</v>
      </c>
      <c r="C90" s="154" t="s">
        <v>324</v>
      </c>
      <c r="D90" s="154">
        <v>2130204</v>
      </c>
      <c r="E90" s="33" t="s">
        <v>163</v>
      </c>
      <c r="F90" s="33">
        <v>30228</v>
      </c>
      <c r="G90" s="33" t="s">
        <v>323</v>
      </c>
      <c r="H90" s="155">
        <v>3000</v>
      </c>
      <c r="I90" s="33"/>
      <c r="J90" s="33"/>
      <c r="K90" s="33"/>
      <c r="L90" s="155">
        <v>3000</v>
      </c>
      <c r="M90" s="33"/>
      <c r="N90" s="33"/>
      <c r="O90" s="33"/>
      <c r="P90" s="33"/>
      <c r="Q90" s="33"/>
      <c r="R90" s="33"/>
      <c r="S90" s="33"/>
      <c r="T90" s="33"/>
      <c r="U90" s="33"/>
      <c r="V90" s="33"/>
      <c r="W90" s="33"/>
    </row>
    <row r="91" customHeight="1" spans="1:23">
      <c r="A91" s="60" t="s">
        <v>72</v>
      </c>
      <c r="B91" s="212" t="s">
        <v>321</v>
      </c>
      <c r="C91" s="154" t="s">
        <v>324</v>
      </c>
      <c r="D91" s="154">
        <v>2130310</v>
      </c>
      <c r="E91" s="33" t="s">
        <v>167</v>
      </c>
      <c r="F91" s="33">
        <v>30228</v>
      </c>
      <c r="G91" s="33" t="s">
        <v>323</v>
      </c>
      <c r="H91" s="155">
        <v>1800</v>
      </c>
      <c r="I91" s="33"/>
      <c r="J91" s="33"/>
      <c r="K91" s="33"/>
      <c r="L91" s="155">
        <v>1800</v>
      </c>
      <c r="M91" s="33"/>
      <c r="N91" s="33"/>
      <c r="O91" s="33"/>
      <c r="P91" s="33"/>
      <c r="Q91" s="33"/>
      <c r="R91" s="33"/>
      <c r="S91" s="33"/>
      <c r="T91" s="33"/>
      <c r="U91" s="33"/>
      <c r="V91" s="33"/>
      <c r="W91" s="33"/>
    </row>
    <row r="92" customHeight="1" spans="1:23">
      <c r="A92" s="60" t="s">
        <v>72</v>
      </c>
      <c r="B92" s="211" t="s">
        <v>325</v>
      </c>
      <c r="C92" s="154" t="s">
        <v>326</v>
      </c>
      <c r="D92" s="154">
        <v>2010301</v>
      </c>
      <c r="E92" s="33" t="s">
        <v>106</v>
      </c>
      <c r="F92" s="33">
        <v>30231</v>
      </c>
      <c r="G92" s="33" t="s">
        <v>326</v>
      </c>
      <c r="H92" s="155">
        <v>24000</v>
      </c>
      <c r="I92" s="33"/>
      <c r="J92" s="33"/>
      <c r="K92" s="33"/>
      <c r="L92" s="155">
        <v>24000</v>
      </c>
      <c r="M92" s="33"/>
      <c r="N92" s="33"/>
      <c r="O92" s="33"/>
      <c r="P92" s="33"/>
      <c r="Q92" s="33"/>
      <c r="R92" s="33"/>
      <c r="S92" s="33"/>
      <c r="T92" s="33"/>
      <c r="U92" s="33"/>
      <c r="V92" s="33"/>
      <c r="W92" s="33"/>
    </row>
    <row r="93" customHeight="1" spans="1:23">
      <c r="A93" s="60" t="s">
        <v>72</v>
      </c>
      <c r="B93" s="211" t="s">
        <v>327</v>
      </c>
      <c r="C93" s="154" t="s">
        <v>328</v>
      </c>
      <c r="D93" s="154">
        <v>2010101</v>
      </c>
      <c r="E93" s="33" t="s">
        <v>106</v>
      </c>
      <c r="F93" s="33">
        <v>30239</v>
      </c>
      <c r="G93" s="33" t="s">
        <v>329</v>
      </c>
      <c r="H93" s="155">
        <v>9000</v>
      </c>
      <c r="I93" s="33"/>
      <c r="J93" s="33"/>
      <c r="K93" s="33"/>
      <c r="L93" s="155">
        <v>9000</v>
      </c>
      <c r="M93" s="33"/>
      <c r="N93" s="33"/>
      <c r="O93" s="33"/>
      <c r="P93" s="33"/>
      <c r="Q93" s="33"/>
      <c r="R93" s="33"/>
      <c r="S93" s="33"/>
      <c r="T93" s="33"/>
      <c r="U93" s="33"/>
      <c r="V93" s="33"/>
      <c r="W93" s="33"/>
    </row>
    <row r="94" customHeight="1" spans="1:23">
      <c r="A94" s="60" t="s">
        <v>72</v>
      </c>
      <c r="B94" s="211" t="s">
        <v>327</v>
      </c>
      <c r="C94" s="154" t="s">
        <v>328</v>
      </c>
      <c r="D94" s="154">
        <v>2010301</v>
      </c>
      <c r="E94" s="33" t="s">
        <v>106</v>
      </c>
      <c r="F94" s="33">
        <v>30239</v>
      </c>
      <c r="G94" s="33" t="s">
        <v>329</v>
      </c>
      <c r="H94" s="155">
        <v>180000</v>
      </c>
      <c r="I94" s="33"/>
      <c r="J94" s="33"/>
      <c r="K94" s="33"/>
      <c r="L94" s="155">
        <v>180000</v>
      </c>
      <c r="M94" s="33"/>
      <c r="N94" s="33"/>
      <c r="O94" s="33"/>
      <c r="P94" s="33"/>
      <c r="Q94" s="33"/>
      <c r="R94" s="33"/>
      <c r="S94" s="33"/>
      <c r="T94" s="33"/>
      <c r="U94" s="33"/>
      <c r="V94" s="33"/>
      <c r="W94" s="33"/>
    </row>
    <row r="95" customHeight="1" spans="1:23">
      <c r="A95" s="60" t="s">
        <v>72</v>
      </c>
      <c r="B95" s="211" t="s">
        <v>327</v>
      </c>
      <c r="C95" s="154" t="s">
        <v>328</v>
      </c>
      <c r="D95" s="154">
        <v>2013101</v>
      </c>
      <c r="E95" s="33" t="s">
        <v>106</v>
      </c>
      <c r="F95" s="33">
        <v>30239</v>
      </c>
      <c r="G95" s="33" t="s">
        <v>329</v>
      </c>
      <c r="H95" s="155">
        <v>41400</v>
      </c>
      <c r="I95" s="33"/>
      <c r="J95" s="33"/>
      <c r="K95" s="33"/>
      <c r="L95" s="155">
        <v>41400</v>
      </c>
      <c r="M95" s="33"/>
      <c r="N95" s="33"/>
      <c r="O95" s="33"/>
      <c r="P95" s="33"/>
      <c r="Q95" s="33"/>
      <c r="R95" s="33"/>
      <c r="S95" s="33"/>
      <c r="T95" s="33"/>
      <c r="U95" s="33"/>
      <c r="V95" s="33"/>
      <c r="W95" s="33"/>
    </row>
    <row r="96" customHeight="1" spans="1:23">
      <c r="A96" s="60" t="s">
        <v>72</v>
      </c>
      <c r="B96" s="211" t="s">
        <v>330</v>
      </c>
      <c r="C96" s="154" t="s">
        <v>331</v>
      </c>
      <c r="D96" s="154">
        <v>2101101</v>
      </c>
      <c r="E96" s="33" t="s">
        <v>141</v>
      </c>
      <c r="F96" s="33">
        <v>30110</v>
      </c>
      <c r="G96" s="33" t="s">
        <v>297</v>
      </c>
      <c r="H96" s="155">
        <v>10165</v>
      </c>
      <c r="I96" s="33"/>
      <c r="J96" s="33"/>
      <c r="K96" s="33"/>
      <c r="L96" s="155">
        <v>10165</v>
      </c>
      <c r="M96" s="33"/>
      <c r="N96" s="33"/>
      <c r="O96" s="33"/>
      <c r="P96" s="33"/>
      <c r="Q96" s="33"/>
      <c r="R96" s="33"/>
      <c r="S96" s="33"/>
      <c r="T96" s="33"/>
      <c r="U96" s="33"/>
      <c r="V96" s="33"/>
      <c r="W96" s="33"/>
    </row>
    <row r="97" customHeight="1" spans="1:23">
      <c r="A97" s="60" t="s">
        <v>72</v>
      </c>
      <c r="B97" s="211" t="s">
        <v>330</v>
      </c>
      <c r="C97" s="154" t="s">
        <v>331</v>
      </c>
      <c r="D97" s="154">
        <v>2101103</v>
      </c>
      <c r="E97" s="33" t="s">
        <v>145</v>
      </c>
      <c r="F97" s="33">
        <v>30111</v>
      </c>
      <c r="G97" s="33" t="s">
        <v>304</v>
      </c>
      <c r="H97" s="155">
        <v>77900</v>
      </c>
      <c r="I97" s="33"/>
      <c r="J97" s="33"/>
      <c r="K97" s="33"/>
      <c r="L97" s="155">
        <v>77900</v>
      </c>
      <c r="M97" s="33"/>
      <c r="N97" s="33"/>
      <c r="O97" s="33"/>
      <c r="P97" s="33"/>
      <c r="Q97" s="33"/>
      <c r="R97" s="33"/>
      <c r="S97" s="33"/>
      <c r="T97" s="33"/>
      <c r="U97" s="33"/>
      <c r="V97" s="33"/>
      <c r="W97" s="33"/>
    </row>
    <row r="98" ht="17.25" customHeight="1" spans="1:23">
      <c r="A98" s="30" t="s">
        <v>238</v>
      </c>
      <c r="B98" s="159"/>
      <c r="C98" s="159"/>
      <c r="D98" s="159"/>
      <c r="E98" s="159"/>
      <c r="F98" s="159"/>
      <c r="G98" s="160"/>
      <c r="H98" s="78">
        <f>SUM(H9:H97)</f>
        <v>11764724.31</v>
      </c>
      <c r="I98" s="78"/>
      <c r="J98" s="78"/>
      <c r="K98" s="78"/>
      <c r="L98" s="78">
        <f>SUM(L8:L97)</f>
        <v>11764736.31</v>
      </c>
      <c r="M98" s="78"/>
      <c r="N98" s="78"/>
      <c r="O98" s="78"/>
      <c r="P98" s="78"/>
      <c r="Q98" s="78"/>
      <c r="R98" s="78"/>
      <c r="S98" s="78"/>
      <c r="T98" s="78"/>
      <c r="U98" s="78"/>
      <c r="V98" s="78"/>
      <c r="W98" s="78"/>
    </row>
  </sheetData>
  <mergeCells count="30">
    <mergeCell ref="A2:W2"/>
    <mergeCell ref="A3:G3"/>
    <mergeCell ref="H4:W4"/>
    <mergeCell ref="I5:M5"/>
    <mergeCell ref="N5:P5"/>
    <mergeCell ref="R5:W5"/>
    <mergeCell ref="A98:G9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workbookViewId="0">
      <selection activeCell="F25" sqref="F2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41"/>
      <c r="E1" s="1"/>
      <c r="F1" s="1"/>
      <c r="G1" s="1"/>
      <c r="H1" s="1"/>
      <c r="U1" s="141"/>
      <c r="W1" s="148" t="s">
        <v>332</v>
      </c>
    </row>
    <row r="2" ht="46.5" customHeight="1" spans="1:23">
      <c r="A2" s="3" t="s">
        <v>333</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1"/>
      <c r="W3" s="113" t="s">
        <v>3</v>
      </c>
    </row>
    <row r="4" ht="21.75" customHeight="1" spans="1:23">
      <c r="A4" s="8" t="s">
        <v>334</v>
      </c>
      <c r="B4" s="9" t="s">
        <v>250</v>
      </c>
      <c r="C4" s="8" t="s">
        <v>251</v>
      </c>
      <c r="D4" s="8" t="s">
        <v>335</v>
      </c>
      <c r="E4" s="9" t="s">
        <v>252</v>
      </c>
      <c r="F4" s="9" t="s">
        <v>253</v>
      </c>
      <c r="G4" s="9" t="s">
        <v>254</v>
      </c>
      <c r="H4" s="9" t="s">
        <v>255</v>
      </c>
      <c r="I4" s="25" t="s">
        <v>57</v>
      </c>
      <c r="J4" s="10" t="s">
        <v>336</v>
      </c>
      <c r="K4" s="11"/>
      <c r="L4" s="11"/>
      <c r="M4" s="12"/>
      <c r="N4" s="10" t="s">
        <v>258</v>
      </c>
      <c r="O4" s="11"/>
      <c r="P4" s="12"/>
      <c r="Q4" s="9" t="s">
        <v>63</v>
      </c>
      <c r="R4" s="10" t="s">
        <v>64</v>
      </c>
      <c r="S4" s="11"/>
      <c r="T4" s="11"/>
      <c r="U4" s="11"/>
      <c r="V4" s="11"/>
      <c r="W4" s="12"/>
    </row>
    <row r="5" ht="21.75" customHeight="1" spans="1:23">
      <c r="A5" s="13"/>
      <c r="B5" s="26"/>
      <c r="C5" s="13"/>
      <c r="D5" s="13"/>
      <c r="E5" s="14"/>
      <c r="F5" s="14"/>
      <c r="G5" s="14"/>
      <c r="H5" s="14"/>
      <c r="I5" s="26"/>
      <c r="J5" s="143" t="s">
        <v>60</v>
      </c>
      <c r="K5" s="144"/>
      <c r="L5" s="9" t="s">
        <v>61</v>
      </c>
      <c r="M5" s="9" t="s">
        <v>62</v>
      </c>
      <c r="N5" s="9" t="s">
        <v>60</v>
      </c>
      <c r="O5" s="9" t="s">
        <v>61</v>
      </c>
      <c r="P5" s="9" t="s">
        <v>62</v>
      </c>
      <c r="Q5" s="14"/>
      <c r="R5" s="9" t="s">
        <v>59</v>
      </c>
      <c r="S5" s="9" t="s">
        <v>66</v>
      </c>
      <c r="T5" s="9" t="s">
        <v>264</v>
      </c>
      <c r="U5" s="9" t="s">
        <v>68</v>
      </c>
      <c r="V5" s="9" t="s">
        <v>69</v>
      </c>
      <c r="W5" s="9" t="s">
        <v>70</v>
      </c>
    </row>
    <row r="6" ht="21" customHeight="1" spans="1:23">
      <c r="A6" s="26"/>
      <c r="B6" s="26"/>
      <c r="C6" s="26"/>
      <c r="D6" s="26"/>
      <c r="E6" s="26"/>
      <c r="F6" s="26"/>
      <c r="G6" s="26"/>
      <c r="H6" s="26"/>
      <c r="I6" s="26"/>
      <c r="J6" s="145" t="s">
        <v>59</v>
      </c>
      <c r="K6" s="146"/>
      <c r="L6" s="26"/>
      <c r="M6" s="26"/>
      <c r="N6" s="26"/>
      <c r="O6" s="26"/>
      <c r="P6" s="26"/>
      <c r="Q6" s="26"/>
      <c r="R6" s="26"/>
      <c r="S6" s="26"/>
      <c r="T6" s="26"/>
      <c r="U6" s="26"/>
      <c r="V6" s="26"/>
      <c r="W6" s="26"/>
    </row>
    <row r="7" ht="39.75" customHeight="1" spans="1:23">
      <c r="A7" s="16"/>
      <c r="B7" s="18"/>
      <c r="C7" s="16"/>
      <c r="D7" s="16"/>
      <c r="E7" s="17"/>
      <c r="F7" s="17"/>
      <c r="G7" s="17"/>
      <c r="H7" s="17"/>
      <c r="I7" s="18"/>
      <c r="J7" s="66" t="s">
        <v>59</v>
      </c>
      <c r="K7" s="66" t="s">
        <v>337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3">
        <v>12</v>
      </c>
      <c r="M8" s="33">
        <v>13</v>
      </c>
      <c r="N8" s="33">
        <v>14</v>
      </c>
      <c r="O8" s="33">
        <v>15</v>
      </c>
      <c r="P8" s="33">
        <v>16</v>
      </c>
      <c r="Q8" s="33">
        <v>17</v>
      </c>
      <c r="R8" s="33">
        <v>18</v>
      </c>
      <c r="S8" s="33">
        <v>19</v>
      </c>
      <c r="T8" s="33">
        <v>20</v>
      </c>
      <c r="U8" s="19">
        <v>21</v>
      </c>
      <c r="V8" s="33">
        <v>22</v>
      </c>
      <c r="W8" s="19">
        <v>23</v>
      </c>
    </row>
    <row r="9" ht="15" customHeight="1" spans="1:23">
      <c r="A9" s="20" t="s">
        <v>338</v>
      </c>
      <c r="B9" s="213" t="s">
        <v>339</v>
      </c>
      <c r="C9" s="20" t="s">
        <v>340</v>
      </c>
      <c r="D9" s="60" t="s">
        <v>72</v>
      </c>
      <c r="E9" s="20" t="s">
        <v>121</v>
      </c>
      <c r="F9" s="20" t="s">
        <v>122</v>
      </c>
      <c r="G9" s="20" t="s">
        <v>341</v>
      </c>
      <c r="H9" s="20" t="s">
        <v>319</v>
      </c>
      <c r="I9" s="147">
        <v>50000</v>
      </c>
      <c r="J9" s="147">
        <v>50000</v>
      </c>
      <c r="K9" s="147">
        <v>50000</v>
      </c>
      <c r="L9" s="33"/>
      <c r="M9" s="33"/>
      <c r="N9" s="33"/>
      <c r="O9" s="33"/>
      <c r="P9" s="33"/>
      <c r="Q9" s="33"/>
      <c r="R9" s="33"/>
      <c r="S9" s="33"/>
      <c r="T9" s="33"/>
      <c r="U9" s="19"/>
      <c r="V9" s="33"/>
      <c r="W9" s="19"/>
    </row>
    <row r="10" ht="15" customHeight="1" spans="1:23">
      <c r="A10" s="20" t="s">
        <v>338</v>
      </c>
      <c r="B10" s="213" t="s">
        <v>342</v>
      </c>
      <c r="C10" s="20" t="s">
        <v>343</v>
      </c>
      <c r="D10" s="60" t="s">
        <v>72</v>
      </c>
      <c r="E10" s="20" t="s">
        <v>174</v>
      </c>
      <c r="F10" s="20" t="s">
        <v>175</v>
      </c>
      <c r="G10" s="20" t="s">
        <v>344</v>
      </c>
      <c r="H10" s="20" t="s">
        <v>345</v>
      </c>
      <c r="I10" s="147">
        <v>720000</v>
      </c>
      <c r="J10" s="147">
        <v>720000</v>
      </c>
      <c r="K10" s="147">
        <v>720000</v>
      </c>
      <c r="L10" s="33"/>
      <c r="M10" s="33"/>
      <c r="N10" s="33"/>
      <c r="O10" s="33"/>
      <c r="P10" s="33"/>
      <c r="Q10" s="33"/>
      <c r="R10" s="33"/>
      <c r="S10" s="33"/>
      <c r="T10" s="33"/>
      <c r="U10" s="19"/>
      <c r="V10" s="33"/>
      <c r="W10" s="19"/>
    </row>
    <row r="11" ht="15" customHeight="1" spans="1:23">
      <c r="A11" s="20" t="s">
        <v>338</v>
      </c>
      <c r="B11" s="213" t="s">
        <v>346</v>
      </c>
      <c r="C11" s="20" t="s">
        <v>347</v>
      </c>
      <c r="D11" s="60" t="s">
        <v>72</v>
      </c>
      <c r="E11" s="20" t="s">
        <v>184</v>
      </c>
      <c r="F11" s="20" t="s">
        <v>185</v>
      </c>
      <c r="G11" s="20" t="s">
        <v>344</v>
      </c>
      <c r="H11" s="20" t="s">
        <v>345</v>
      </c>
      <c r="I11" s="147">
        <v>51170</v>
      </c>
      <c r="J11" s="147">
        <v>51170</v>
      </c>
      <c r="K11" s="147">
        <v>51170</v>
      </c>
      <c r="L11" s="33"/>
      <c r="M11" s="33"/>
      <c r="N11" s="33"/>
      <c r="O11" s="33"/>
      <c r="P11" s="33"/>
      <c r="Q11" s="33"/>
      <c r="R11" s="33"/>
      <c r="S11" s="33"/>
      <c r="T11" s="33"/>
      <c r="U11" s="19"/>
      <c r="V11" s="33"/>
      <c r="W11" s="19"/>
    </row>
    <row r="12" ht="15" customHeight="1" spans="1:23">
      <c r="A12" s="20" t="s">
        <v>348</v>
      </c>
      <c r="B12" s="213" t="s">
        <v>349</v>
      </c>
      <c r="C12" s="20" t="s">
        <v>350</v>
      </c>
      <c r="D12" s="60" t="s">
        <v>72</v>
      </c>
      <c r="E12" s="20" t="s">
        <v>111</v>
      </c>
      <c r="F12" s="20" t="s">
        <v>106</v>
      </c>
      <c r="G12" s="20" t="s">
        <v>351</v>
      </c>
      <c r="H12" s="20" t="s">
        <v>352</v>
      </c>
      <c r="I12" s="147">
        <v>300000</v>
      </c>
      <c r="J12" s="147">
        <v>300000</v>
      </c>
      <c r="K12" s="147">
        <v>300000</v>
      </c>
      <c r="L12" s="33"/>
      <c r="M12" s="33"/>
      <c r="N12" s="33"/>
      <c r="O12" s="33"/>
      <c r="P12" s="33"/>
      <c r="Q12" s="33"/>
      <c r="R12" s="33"/>
      <c r="S12" s="33"/>
      <c r="T12" s="33"/>
      <c r="U12" s="19"/>
      <c r="V12" s="33"/>
      <c r="W12" s="19"/>
    </row>
    <row r="13" ht="15" customHeight="1" spans="1:23">
      <c r="A13" s="20" t="s">
        <v>353</v>
      </c>
      <c r="B13" s="128" t="s">
        <v>354</v>
      </c>
      <c r="C13" s="20" t="s">
        <v>355</v>
      </c>
      <c r="D13" s="60" t="s">
        <v>72</v>
      </c>
      <c r="E13" s="20" t="s">
        <v>176</v>
      </c>
      <c r="F13" s="20" t="s">
        <v>177</v>
      </c>
      <c r="G13" s="20" t="s">
        <v>351</v>
      </c>
      <c r="H13" s="20" t="s">
        <v>352</v>
      </c>
      <c r="I13" s="147">
        <v>450000</v>
      </c>
      <c r="J13" s="147">
        <v>450000</v>
      </c>
      <c r="K13" s="147">
        <v>450000</v>
      </c>
      <c r="L13" s="33"/>
      <c r="M13" s="33"/>
      <c r="N13" s="33"/>
      <c r="O13" s="33"/>
      <c r="P13" s="33"/>
      <c r="Q13" s="33"/>
      <c r="R13" s="33"/>
      <c r="S13" s="33"/>
      <c r="T13" s="33"/>
      <c r="U13" s="19"/>
      <c r="V13" s="33"/>
      <c r="W13" s="19"/>
    </row>
    <row r="14" ht="15" customHeight="1" spans="1:23">
      <c r="A14" s="20" t="s">
        <v>338</v>
      </c>
      <c r="B14" s="213" t="s">
        <v>356</v>
      </c>
      <c r="C14" s="20" t="s">
        <v>357</v>
      </c>
      <c r="D14" s="60" t="s">
        <v>72</v>
      </c>
      <c r="E14" s="20" t="s">
        <v>170</v>
      </c>
      <c r="F14" s="20" t="s">
        <v>171</v>
      </c>
      <c r="G14" s="20" t="s">
        <v>344</v>
      </c>
      <c r="H14" s="20" t="s">
        <v>345</v>
      </c>
      <c r="I14" s="147">
        <v>200000</v>
      </c>
      <c r="J14" s="147">
        <v>200000</v>
      </c>
      <c r="K14" s="147">
        <v>200000</v>
      </c>
      <c r="L14" s="33"/>
      <c r="M14" s="33"/>
      <c r="N14" s="33"/>
      <c r="O14" s="33"/>
      <c r="P14" s="33"/>
      <c r="Q14" s="33"/>
      <c r="R14" s="33"/>
      <c r="S14" s="33"/>
      <c r="T14" s="33"/>
      <c r="U14" s="19"/>
      <c r="V14" s="33"/>
      <c r="W14" s="19"/>
    </row>
    <row r="15" ht="15" customHeight="1" spans="1:23">
      <c r="A15" s="20" t="s">
        <v>353</v>
      </c>
      <c r="B15" s="213" t="s">
        <v>358</v>
      </c>
      <c r="C15" s="20" t="s">
        <v>359</v>
      </c>
      <c r="D15" s="60" t="s">
        <v>72</v>
      </c>
      <c r="E15" s="20" t="s">
        <v>178</v>
      </c>
      <c r="F15" s="20" t="s">
        <v>179</v>
      </c>
      <c r="G15" s="20" t="s">
        <v>360</v>
      </c>
      <c r="H15" s="20" t="s">
        <v>361</v>
      </c>
      <c r="I15" s="147">
        <v>126000</v>
      </c>
      <c r="J15" s="147">
        <v>126000</v>
      </c>
      <c r="K15" s="147">
        <v>126000</v>
      </c>
      <c r="L15" s="33"/>
      <c r="M15" s="33"/>
      <c r="N15" s="33"/>
      <c r="O15" s="33"/>
      <c r="P15" s="33"/>
      <c r="Q15" s="33"/>
      <c r="R15" s="33"/>
      <c r="S15" s="33"/>
      <c r="T15" s="33"/>
      <c r="U15" s="19"/>
      <c r="V15" s="33"/>
      <c r="W15" s="19"/>
    </row>
    <row r="16" ht="15" customHeight="1" spans="1:23">
      <c r="A16" s="20" t="s">
        <v>362</v>
      </c>
      <c r="B16" s="213" t="s">
        <v>363</v>
      </c>
      <c r="C16" s="20" t="s">
        <v>364</v>
      </c>
      <c r="D16" s="60" t="s">
        <v>72</v>
      </c>
      <c r="E16" s="20" t="s">
        <v>176</v>
      </c>
      <c r="F16" s="20" t="s">
        <v>177</v>
      </c>
      <c r="G16" s="20" t="s">
        <v>365</v>
      </c>
      <c r="H16" s="20" t="s">
        <v>366</v>
      </c>
      <c r="I16" s="147">
        <v>2902722.8</v>
      </c>
      <c r="J16" s="147">
        <v>2902722.8</v>
      </c>
      <c r="K16" s="147">
        <v>2902722.8</v>
      </c>
      <c r="L16" s="33"/>
      <c r="M16" s="33"/>
      <c r="N16" s="33"/>
      <c r="O16" s="33"/>
      <c r="P16" s="33"/>
      <c r="Q16" s="33"/>
      <c r="R16" s="33"/>
      <c r="S16" s="33"/>
      <c r="T16" s="33"/>
      <c r="U16" s="19"/>
      <c r="V16" s="33"/>
      <c r="W16" s="19"/>
    </row>
    <row r="17" ht="15" customHeight="1" spans="1:23">
      <c r="A17" s="20" t="s">
        <v>362</v>
      </c>
      <c r="B17" s="128" t="s">
        <v>367</v>
      </c>
      <c r="C17" s="20" t="s">
        <v>368</v>
      </c>
      <c r="D17" s="60" t="s">
        <v>72</v>
      </c>
      <c r="E17" s="20" t="s">
        <v>131</v>
      </c>
      <c r="F17" s="20" t="s">
        <v>132</v>
      </c>
      <c r="G17" s="20" t="s">
        <v>365</v>
      </c>
      <c r="H17" s="20" t="s">
        <v>366</v>
      </c>
      <c r="I17" s="147">
        <v>62088</v>
      </c>
      <c r="J17" s="147">
        <v>62088</v>
      </c>
      <c r="K17" s="147">
        <v>62088</v>
      </c>
      <c r="L17" s="33"/>
      <c r="M17" s="33"/>
      <c r="N17" s="33"/>
      <c r="O17" s="33"/>
      <c r="P17" s="33"/>
      <c r="Q17" s="33"/>
      <c r="R17" s="33"/>
      <c r="S17" s="33"/>
      <c r="T17" s="33"/>
      <c r="U17" s="19"/>
      <c r="V17" s="33"/>
      <c r="W17" s="19"/>
    </row>
    <row r="18" ht="15" customHeight="1" spans="1:23">
      <c r="A18" s="20" t="s">
        <v>362</v>
      </c>
      <c r="B18" s="213" t="s">
        <v>369</v>
      </c>
      <c r="C18" s="20" t="s">
        <v>370</v>
      </c>
      <c r="D18" s="60" t="s">
        <v>72</v>
      </c>
      <c r="E18" s="20" t="s">
        <v>158</v>
      </c>
      <c r="F18" s="20" t="s">
        <v>159</v>
      </c>
      <c r="G18" s="20" t="s">
        <v>365</v>
      </c>
      <c r="H18" s="20" t="s">
        <v>366</v>
      </c>
      <c r="I18" s="147">
        <v>64800</v>
      </c>
      <c r="J18" s="147">
        <v>64800</v>
      </c>
      <c r="K18" s="147">
        <v>64800</v>
      </c>
      <c r="L18" s="33"/>
      <c r="M18" s="33"/>
      <c r="N18" s="33"/>
      <c r="O18" s="33"/>
      <c r="P18" s="33"/>
      <c r="Q18" s="33"/>
      <c r="R18" s="33"/>
      <c r="S18" s="33"/>
      <c r="T18" s="33"/>
      <c r="U18" s="19"/>
      <c r="V18" s="33"/>
      <c r="W18" s="19"/>
    </row>
    <row r="19" ht="15" customHeight="1" spans="1:23">
      <c r="A19" s="20" t="s">
        <v>362</v>
      </c>
      <c r="B19" s="214" t="s">
        <v>371</v>
      </c>
      <c r="C19" s="20" t="s">
        <v>372</v>
      </c>
      <c r="D19" s="60" t="s">
        <v>72</v>
      </c>
      <c r="E19" s="20" t="s">
        <v>176</v>
      </c>
      <c r="F19" s="20" t="s">
        <v>177</v>
      </c>
      <c r="G19" s="20" t="s">
        <v>365</v>
      </c>
      <c r="H19" s="20" t="s">
        <v>366</v>
      </c>
      <c r="I19" s="147">
        <v>2640</v>
      </c>
      <c r="J19" s="147">
        <v>2640</v>
      </c>
      <c r="K19" s="147">
        <v>2640</v>
      </c>
      <c r="L19" s="33"/>
      <c r="M19" s="33"/>
      <c r="N19" s="33"/>
      <c r="O19" s="33"/>
      <c r="P19" s="33"/>
      <c r="Q19" s="33"/>
      <c r="R19" s="33"/>
      <c r="S19" s="33"/>
      <c r="T19" s="33"/>
      <c r="U19" s="19"/>
      <c r="V19" s="33"/>
      <c r="W19" s="19"/>
    </row>
    <row r="20" ht="15" customHeight="1" spans="1:23">
      <c r="A20" s="20" t="s">
        <v>362</v>
      </c>
      <c r="B20" s="213" t="s">
        <v>373</v>
      </c>
      <c r="C20" s="20" t="s">
        <v>374</v>
      </c>
      <c r="D20" s="60" t="s">
        <v>72</v>
      </c>
      <c r="E20" s="20" t="s">
        <v>178</v>
      </c>
      <c r="F20" s="20" t="s">
        <v>179</v>
      </c>
      <c r="G20" s="20" t="s">
        <v>365</v>
      </c>
      <c r="H20" s="20" t="s">
        <v>366</v>
      </c>
      <c r="I20" s="147">
        <v>952800</v>
      </c>
      <c r="J20" s="147">
        <v>952800</v>
      </c>
      <c r="K20" s="147">
        <v>952800</v>
      </c>
      <c r="L20" s="33"/>
      <c r="M20" s="33"/>
      <c r="N20" s="33"/>
      <c r="O20" s="33"/>
      <c r="P20" s="33"/>
      <c r="Q20" s="33"/>
      <c r="R20" s="33"/>
      <c r="S20" s="33"/>
      <c r="T20" s="33"/>
      <c r="U20" s="19"/>
      <c r="V20" s="33"/>
      <c r="W20" s="19"/>
    </row>
    <row r="21" ht="15" customHeight="1" spans="1:23">
      <c r="A21" s="20" t="s">
        <v>348</v>
      </c>
      <c r="B21" s="213" t="s">
        <v>375</v>
      </c>
      <c r="C21" s="20" t="s">
        <v>376</v>
      </c>
      <c r="D21" s="60" t="s">
        <v>72</v>
      </c>
      <c r="E21" s="20" t="s">
        <v>107</v>
      </c>
      <c r="F21" s="20" t="s">
        <v>108</v>
      </c>
      <c r="G21" s="20" t="s">
        <v>377</v>
      </c>
      <c r="H21" s="20" t="s">
        <v>378</v>
      </c>
      <c r="I21" s="147">
        <v>111000</v>
      </c>
      <c r="J21" s="147">
        <v>111000</v>
      </c>
      <c r="K21" s="147">
        <v>111000</v>
      </c>
      <c r="L21" s="33"/>
      <c r="M21" s="33"/>
      <c r="N21" s="33"/>
      <c r="O21" s="33"/>
      <c r="P21" s="33"/>
      <c r="Q21" s="33"/>
      <c r="R21" s="33"/>
      <c r="S21" s="33"/>
      <c r="T21" s="33"/>
      <c r="U21" s="19"/>
      <c r="V21" s="33"/>
      <c r="W21" s="19"/>
    </row>
    <row r="22" ht="15" customHeight="1" spans="1:23">
      <c r="A22" s="20" t="s">
        <v>338</v>
      </c>
      <c r="B22" s="213" t="s">
        <v>379</v>
      </c>
      <c r="C22" s="20" t="s">
        <v>380</v>
      </c>
      <c r="D22" s="60" t="s">
        <v>72</v>
      </c>
      <c r="E22" s="20" t="s">
        <v>196</v>
      </c>
      <c r="F22" s="20" t="s">
        <v>197</v>
      </c>
      <c r="G22" s="20" t="s">
        <v>344</v>
      </c>
      <c r="H22" s="20" t="s">
        <v>345</v>
      </c>
      <c r="I22" s="147">
        <v>80000</v>
      </c>
      <c r="J22" s="147">
        <v>80000</v>
      </c>
      <c r="K22" s="147">
        <v>80000</v>
      </c>
      <c r="L22" s="33"/>
      <c r="M22" s="33"/>
      <c r="N22" s="33"/>
      <c r="O22" s="33"/>
      <c r="P22" s="33"/>
      <c r="Q22" s="33"/>
      <c r="R22" s="33"/>
      <c r="S22" s="33"/>
      <c r="T22" s="33"/>
      <c r="U22" s="19"/>
      <c r="V22" s="33"/>
      <c r="W22" s="19"/>
    </row>
    <row r="23" ht="15" customHeight="1" spans="1:23">
      <c r="A23" s="20" t="s">
        <v>338</v>
      </c>
      <c r="B23" s="213" t="s">
        <v>381</v>
      </c>
      <c r="C23" s="20" t="s">
        <v>382</v>
      </c>
      <c r="D23" s="60" t="s">
        <v>72</v>
      </c>
      <c r="E23" s="20">
        <v>2010301</v>
      </c>
      <c r="F23" s="20" t="s">
        <v>383</v>
      </c>
      <c r="G23" s="20">
        <v>31005</v>
      </c>
      <c r="H23" s="142" t="s">
        <v>345</v>
      </c>
      <c r="I23" s="147">
        <v>3665597.21</v>
      </c>
      <c r="J23" s="147"/>
      <c r="K23" s="19"/>
      <c r="L23" s="33"/>
      <c r="M23" s="33"/>
      <c r="N23" s="33"/>
      <c r="O23" s="33"/>
      <c r="P23" s="33"/>
      <c r="Q23" s="33"/>
      <c r="R23" s="33"/>
      <c r="S23" s="33"/>
      <c r="T23" s="33"/>
      <c r="U23" s="147">
        <v>3665597.21</v>
      </c>
      <c r="V23" s="33"/>
      <c r="W23" s="19"/>
    </row>
    <row r="24" ht="18.75" customHeight="1" spans="1:23">
      <c r="A24" s="30" t="s">
        <v>238</v>
      </c>
      <c r="B24" s="31"/>
      <c r="C24" s="31"/>
      <c r="D24" s="31"/>
      <c r="E24" s="31"/>
      <c r="F24" s="31"/>
      <c r="G24" s="31"/>
      <c r="H24" s="32"/>
      <c r="I24" s="78">
        <f>SUM(I9:I23)</f>
        <v>9738818.01</v>
      </c>
      <c r="J24" s="78"/>
      <c r="K24" s="78"/>
      <c r="L24" s="78"/>
      <c r="M24" s="78"/>
      <c r="N24" s="78"/>
      <c r="O24" s="78"/>
      <c r="P24" s="78"/>
      <c r="Q24" s="78"/>
      <c r="R24" s="78"/>
      <c r="S24" s="78"/>
      <c r="T24" s="78"/>
      <c r="U24" s="78"/>
      <c r="V24" s="78"/>
      <c r="W24" s="78"/>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9"/>
  <sheetViews>
    <sheetView showZeros="0" topLeftCell="A58" workbookViewId="0">
      <selection activeCell="B6" sqref="B6:B6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384</v>
      </c>
    </row>
    <row r="2" ht="39.75" customHeight="1" spans="1:10">
      <c r="A2" s="215" t="s">
        <v>385</v>
      </c>
      <c r="B2" s="3"/>
      <c r="C2" s="3"/>
      <c r="D2" s="3"/>
      <c r="E2" s="3"/>
      <c r="F2" s="65"/>
      <c r="G2" s="3"/>
      <c r="H2" s="65"/>
      <c r="I2" s="65"/>
      <c r="J2" s="3"/>
    </row>
    <row r="3" ht="17.25" customHeight="1" spans="1:1">
      <c r="A3" s="4" t="s">
        <v>2</v>
      </c>
    </row>
    <row r="4" ht="44.25" customHeight="1" spans="1:10">
      <c r="A4" s="66" t="s">
        <v>386</v>
      </c>
      <c r="B4" s="66" t="s">
        <v>387</v>
      </c>
      <c r="C4" s="66" t="s">
        <v>388</v>
      </c>
      <c r="D4" s="66" t="s">
        <v>389</v>
      </c>
      <c r="E4" s="66" t="s">
        <v>390</v>
      </c>
      <c r="F4" s="67" t="s">
        <v>391</v>
      </c>
      <c r="G4" s="66" t="s">
        <v>392</v>
      </c>
      <c r="H4" s="67" t="s">
        <v>393</v>
      </c>
      <c r="I4" s="67" t="s">
        <v>394</v>
      </c>
      <c r="J4" s="66" t="s">
        <v>395</v>
      </c>
    </row>
    <row r="5" ht="18.75" customHeight="1" spans="1:10">
      <c r="A5" s="128">
        <v>1</v>
      </c>
      <c r="B5" s="128">
        <v>2</v>
      </c>
      <c r="C5" s="128">
        <v>3</v>
      </c>
      <c r="D5" s="128">
        <v>4</v>
      </c>
      <c r="E5" s="128">
        <v>5</v>
      </c>
      <c r="F5" s="33">
        <v>6</v>
      </c>
      <c r="G5" s="128">
        <v>7</v>
      </c>
      <c r="H5" s="33">
        <v>8</v>
      </c>
      <c r="I5" s="33">
        <v>9</v>
      </c>
      <c r="J5" s="128">
        <v>10</v>
      </c>
    </row>
    <row r="6" ht="18.75" customHeight="1" spans="1:10">
      <c r="A6" s="129" t="s">
        <v>340</v>
      </c>
      <c r="B6" s="129" t="s">
        <v>396</v>
      </c>
      <c r="C6" s="128" t="s">
        <v>397</v>
      </c>
      <c r="D6" s="128" t="s">
        <v>398</v>
      </c>
      <c r="E6" s="128" t="s">
        <v>340</v>
      </c>
      <c r="F6" s="33" t="s">
        <v>399</v>
      </c>
      <c r="G6" s="128" t="s">
        <v>400</v>
      </c>
      <c r="H6" s="33" t="s">
        <v>401</v>
      </c>
      <c r="I6" s="33" t="s">
        <v>402</v>
      </c>
      <c r="J6" s="128" t="s">
        <v>403</v>
      </c>
    </row>
    <row r="7" ht="18.75" customHeight="1" spans="1:10">
      <c r="A7" s="130"/>
      <c r="B7" s="130"/>
      <c r="C7" s="128" t="s">
        <v>404</v>
      </c>
      <c r="D7" s="131" t="s">
        <v>405</v>
      </c>
      <c r="E7" s="131" t="s">
        <v>396</v>
      </c>
      <c r="F7" s="132" t="s">
        <v>406</v>
      </c>
      <c r="G7" s="132" t="s">
        <v>396</v>
      </c>
      <c r="H7" s="132" t="s">
        <v>407</v>
      </c>
      <c r="I7" s="132" t="s">
        <v>408</v>
      </c>
      <c r="J7" s="132" t="s">
        <v>396</v>
      </c>
    </row>
    <row r="8" ht="18.75" customHeight="1" spans="1:10">
      <c r="A8" s="133"/>
      <c r="B8" s="133"/>
      <c r="C8" s="131" t="s">
        <v>409</v>
      </c>
      <c r="D8" s="131" t="s">
        <v>410</v>
      </c>
      <c r="E8" s="131" t="s">
        <v>411</v>
      </c>
      <c r="F8" s="132" t="s">
        <v>406</v>
      </c>
      <c r="G8" s="132" t="s">
        <v>412</v>
      </c>
      <c r="H8" s="132" t="s">
        <v>413</v>
      </c>
      <c r="I8" s="132" t="s">
        <v>408</v>
      </c>
      <c r="J8" s="132" t="s">
        <v>414</v>
      </c>
    </row>
    <row r="9" ht="18.75" customHeight="1" spans="1:10">
      <c r="A9" s="129" t="s">
        <v>343</v>
      </c>
      <c r="B9" s="129" t="s">
        <v>415</v>
      </c>
      <c r="C9" s="131" t="s">
        <v>397</v>
      </c>
      <c r="D9" s="131" t="s">
        <v>398</v>
      </c>
      <c r="E9" s="131" t="s">
        <v>416</v>
      </c>
      <c r="F9" s="132" t="s">
        <v>399</v>
      </c>
      <c r="G9" s="132" t="s">
        <v>417</v>
      </c>
      <c r="H9" s="132" t="s">
        <v>418</v>
      </c>
      <c r="I9" s="132" t="s">
        <v>402</v>
      </c>
      <c r="J9" s="132" t="s">
        <v>419</v>
      </c>
    </row>
    <row r="10" ht="18.75" customHeight="1" spans="1:10">
      <c r="A10" s="130"/>
      <c r="B10" s="130"/>
      <c r="C10" s="131" t="s">
        <v>397</v>
      </c>
      <c r="D10" s="131" t="s">
        <v>398</v>
      </c>
      <c r="E10" s="131" t="s">
        <v>420</v>
      </c>
      <c r="F10" s="132" t="s">
        <v>399</v>
      </c>
      <c r="G10" s="132" t="s">
        <v>421</v>
      </c>
      <c r="H10" s="132" t="s">
        <v>422</v>
      </c>
      <c r="I10" s="132" t="s">
        <v>402</v>
      </c>
      <c r="J10" s="132" t="s">
        <v>421</v>
      </c>
    </row>
    <row r="11" ht="18.75" customHeight="1" spans="1:10">
      <c r="A11" s="130"/>
      <c r="B11" s="130"/>
      <c r="C11" s="131" t="s">
        <v>397</v>
      </c>
      <c r="D11" s="131" t="s">
        <v>423</v>
      </c>
      <c r="E11" s="131" t="s">
        <v>424</v>
      </c>
      <c r="F11" s="132" t="s">
        <v>399</v>
      </c>
      <c r="G11" s="132" t="s">
        <v>425</v>
      </c>
      <c r="H11" s="132" t="s">
        <v>413</v>
      </c>
      <c r="I11" s="132" t="s">
        <v>402</v>
      </c>
      <c r="J11" s="132" t="s">
        <v>426</v>
      </c>
    </row>
    <row r="12" ht="18.75" customHeight="1" spans="1:10">
      <c r="A12" s="130"/>
      <c r="B12" s="130"/>
      <c r="C12" s="131" t="s">
        <v>397</v>
      </c>
      <c r="D12" s="131" t="s">
        <v>427</v>
      </c>
      <c r="E12" s="131" t="s">
        <v>428</v>
      </c>
      <c r="F12" s="132" t="s">
        <v>399</v>
      </c>
      <c r="G12" s="132" t="s">
        <v>429</v>
      </c>
      <c r="H12" s="132" t="s">
        <v>401</v>
      </c>
      <c r="I12" s="132" t="s">
        <v>402</v>
      </c>
      <c r="J12" s="132" t="s">
        <v>430</v>
      </c>
    </row>
    <row r="13" ht="18.75" customHeight="1" spans="1:10">
      <c r="A13" s="130"/>
      <c r="B13" s="130"/>
      <c r="C13" s="131" t="s">
        <v>404</v>
      </c>
      <c r="D13" s="131" t="s">
        <v>431</v>
      </c>
      <c r="E13" s="131" t="s">
        <v>432</v>
      </c>
      <c r="F13" s="132" t="s">
        <v>433</v>
      </c>
      <c r="G13" s="132" t="s">
        <v>434</v>
      </c>
      <c r="H13" s="132" t="s">
        <v>407</v>
      </c>
      <c r="I13" s="132" t="s">
        <v>408</v>
      </c>
      <c r="J13" s="132" t="s">
        <v>435</v>
      </c>
    </row>
    <row r="14" ht="18.75" customHeight="1" spans="1:10">
      <c r="A14" s="133"/>
      <c r="B14" s="133"/>
      <c r="C14" s="131" t="s">
        <v>409</v>
      </c>
      <c r="D14" s="131" t="s">
        <v>410</v>
      </c>
      <c r="E14" s="131" t="s">
        <v>436</v>
      </c>
      <c r="F14" s="132" t="s">
        <v>433</v>
      </c>
      <c r="G14" s="132" t="s">
        <v>412</v>
      </c>
      <c r="H14" s="132" t="s">
        <v>413</v>
      </c>
      <c r="I14" s="132" t="s">
        <v>408</v>
      </c>
      <c r="J14" s="132" t="s">
        <v>437</v>
      </c>
    </row>
    <row r="15" ht="18.75" customHeight="1" spans="1:10">
      <c r="A15" s="129" t="s">
        <v>347</v>
      </c>
      <c r="B15" s="129" t="s">
        <v>438</v>
      </c>
      <c r="C15" s="131" t="s">
        <v>397</v>
      </c>
      <c r="D15" s="131" t="s">
        <v>398</v>
      </c>
      <c r="E15" s="131" t="s">
        <v>439</v>
      </c>
      <c r="F15" s="132" t="s">
        <v>399</v>
      </c>
      <c r="G15" s="132" t="s">
        <v>440</v>
      </c>
      <c r="H15" s="132" t="s">
        <v>441</v>
      </c>
      <c r="I15" s="132" t="s">
        <v>402</v>
      </c>
      <c r="J15" s="132" t="s">
        <v>442</v>
      </c>
    </row>
    <row r="16" ht="18.75" customHeight="1" spans="1:10">
      <c r="A16" s="130"/>
      <c r="B16" s="130"/>
      <c r="C16" s="131" t="s">
        <v>397</v>
      </c>
      <c r="D16" s="131" t="s">
        <v>398</v>
      </c>
      <c r="E16" s="131" t="s">
        <v>443</v>
      </c>
      <c r="F16" s="132" t="s">
        <v>433</v>
      </c>
      <c r="G16" s="132" t="s">
        <v>443</v>
      </c>
      <c r="H16" s="132" t="s">
        <v>407</v>
      </c>
      <c r="I16" s="132" t="s">
        <v>408</v>
      </c>
      <c r="J16" s="132" t="s">
        <v>443</v>
      </c>
    </row>
    <row r="17" ht="18.75" customHeight="1" spans="1:10">
      <c r="A17" s="130"/>
      <c r="B17" s="130"/>
      <c r="C17" s="131" t="s">
        <v>397</v>
      </c>
      <c r="D17" s="131" t="s">
        <v>427</v>
      </c>
      <c r="E17" s="131" t="s">
        <v>428</v>
      </c>
      <c r="F17" s="132" t="s">
        <v>399</v>
      </c>
      <c r="G17" s="132" t="s">
        <v>444</v>
      </c>
      <c r="H17" s="132" t="s">
        <v>445</v>
      </c>
      <c r="I17" s="132" t="s">
        <v>402</v>
      </c>
      <c r="J17" s="132" t="s">
        <v>446</v>
      </c>
    </row>
    <row r="18" ht="18.75" customHeight="1" spans="1:10">
      <c r="A18" s="130"/>
      <c r="B18" s="130"/>
      <c r="C18" s="131" t="s">
        <v>404</v>
      </c>
      <c r="D18" s="131" t="s">
        <v>431</v>
      </c>
      <c r="E18" s="131" t="s">
        <v>447</v>
      </c>
      <c r="F18" s="132" t="s">
        <v>399</v>
      </c>
      <c r="G18" s="132" t="s">
        <v>447</v>
      </c>
      <c r="H18" s="132" t="s">
        <v>407</v>
      </c>
      <c r="I18" s="132" t="s">
        <v>408</v>
      </c>
      <c r="J18" s="132" t="s">
        <v>447</v>
      </c>
    </row>
    <row r="19" ht="18.75" customHeight="1" spans="1:10">
      <c r="A19" s="133"/>
      <c r="B19" s="133"/>
      <c r="C19" s="131" t="s">
        <v>409</v>
      </c>
      <c r="D19" s="131" t="s">
        <v>410</v>
      </c>
      <c r="E19" s="131" t="s">
        <v>448</v>
      </c>
      <c r="F19" s="132" t="s">
        <v>433</v>
      </c>
      <c r="G19" s="132" t="s">
        <v>412</v>
      </c>
      <c r="H19" s="132" t="s">
        <v>413</v>
      </c>
      <c r="I19" s="132" t="s">
        <v>408</v>
      </c>
      <c r="J19" s="132" t="s">
        <v>449</v>
      </c>
    </row>
    <row r="20" ht="18.75" customHeight="1" spans="1:10">
      <c r="A20" s="129" t="s">
        <v>350</v>
      </c>
      <c r="B20" s="129" t="s">
        <v>450</v>
      </c>
      <c r="C20" s="131" t="s">
        <v>397</v>
      </c>
      <c r="D20" s="131" t="s">
        <v>398</v>
      </c>
      <c r="E20" s="131" t="s">
        <v>451</v>
      </c>
      <c r="F20" s="132" t="s">
        <v>399</v>
      </c>
      <c r="G20" s="132" t="s">
        <v>86</v>
      </c>
      <c r="H20" s="132" t="s">
        <v>452</v>
      </c>
      <c r="I20" s="132" t="s">
        <v>402</v>
      </c>
      <c r="J20" s="132" t="s">
        <v>453</v>
      </c>
    </row>
    <row r="21" ht="18.75" customHeight="1" spans="1:10">
      <c r="A21" s="130"/>
      <c r="B21" s="130"/>
      <c r="C21" s="131" t="s">
        <v>404</v>
      </c>
      <c r="D21" s="131" t="s">
        <v>431</v>
      </c>
      <c r="E21" s="131" t="s">
        <v>454</v>
      </c>
      <c r="F21" s="132" t="s">
        <v>399</v>
      </c>
      <c r="G21" s="132" t="s">
        <v>455</v>
      </c>
      <c r="H21" s="132" t="s">
        <v>407</v>
      </c>
      <c r="I21" s="132" t="s">
        <v>408</v>
      </c>
      <c r="J21" s="132" t="s">
        <v>456</v>
      </c>
    </row>
    <row r="22" ht="18.75" customHeight="1" spans="1:10">
      <c r="A22" s="133"/>
      <c r="B22" s="133"/>
      <c r="C22" s="131" t="s">
        <v>409</v>
      </c>
      <c r="D22" s="131" t="s">
        <v>410</v>
      </c>
      <c r="E22" s="131" t="s">
        <v>457</v>
      </c>
      <c r="F22" s="132" t="s">
        <v>399</v>
      </c>
      <c r="G22" s="132" t="s">
        <v>458</v>
      </c>
      <c r="H22" s="132" t="s">
        <v>413</v>
      </c>
      <c r="I22" s="132" t="s">
        <v>408</v>
      </c>
      <c r="J22" s="132" t="s">
        <v>412</v>
      </c>
    </row>
    <row r="23" ht="18.75" customHeight="1" spans="1:10">
      <c r="A23" s="129" t="s">
        <v>355</v>
      </c>
      <c r="B23" s="129" t="s">
        <v>459</v>
      </c>
      <c r="C23" s="131" t="s">
        <v>397</v>
      </c>
      <c r="D23" s="131" t="s">
        <v>398</v>
      </c>
      <c r="E23" s="131" t="s">
        <v>460</v>
      </c>
      <c r="F23" s="132" t="s">
        <v>399</v>
      </c>
      <c r="G23" s="132" t="s">
        <v>461</v>
      </c>
      <c r="H23" s="132" t="s">
        <v>452</v>
      </c>
      <c r="I23" s="132" t="s">
        <v>402</v>
      </c>
      <c r="J23" s="132" t="s">
        <v>461</v>
      </c>
    </row>
    <row r="24" ht="18.75" customHeight="1" spans="1:10">
      <c r="A24" s="130"/>
      <c r="B24" s="130"/>
      <c r="C24" s="131" t="s">
        <v>404</v>
      </c>
      <c r="D24" s="131" t="s">
        <v>431</v>
      </c>
      <c r="E24" s="131" t="s">
        <v>462</v>
      </c>
      <c r="F24" s="132" t="s">
        <v>399</v>
      </c>
      <c r="G24" s="132" t="s">
        <v>463</v>
      </c>
      <c r="H24" s="132" t="s">
        <v>407</v>
      </c>
      <c r="I24" s="132" t="s">
        <v>408</v>
      </c>
      <c r="J24" s="132" t="s">
        <v>464</v>
      </c>
    </row>
    <row r="25" ht="18.75" customHeight="1" spans="1:10">
      <c r="A25" s="133"/>
      <c r="B25" s="133"/>
      <c r="C25" s="131" t="s">
        <v>409</v>
      </c>
      <c r="D25" s="131" t="s">
        <v>410</v>
      </c>
      <c r="E25" s="131" t="s">
        <v>457</v>
      </c>
      <c r="F25" s="132" t="s">
        <v>406</v>
      </c>
      <c r="G25" s="132" t="s">
        <v>412</v>
      </c>
      <c r="H25" s="132" t="s">
        <v>413</v>
      </c>
      <c r="I25" s="132" t="s">
        <v>408</v>
      </c>
      <c r="J25" s="132" t="s">
        <v>465</v>
      </c>
    </row>
    <row r="26" ht="18.75" customHeight="1" spans="1:10">
      <c r="A26" s="130" t="s">
        <v>357</v>
      </c>
      <c r="B26" s="130" t="s">
        <v>466</v>
      </c>
      <c r="C26" s="131" t="s">
        <v>397</v>
      </c>
      <c r="D26" s="131" t="s">
        <v>398</v>
      </c>
      <c r="E26" s="131" t="s">
        <v>467</v>
      </c>
      <c r="F26" s="132" t="s">
        <v>399</v>
      </c>
      <c r="G26" s="132" t="s">
        <v>468</v>
      </c>
      <c r="H26" s="132" t="s">
        <v>422</v>
      </c>
      <c r="I26" s="132" t="s">
        <v>402</v>
      </c>
      <c r="J26" s="132" t="s">
        <v>469</v>
      </c>
    </row>
    <row r="27" ht="18.75" customHeight="1" spans="1:10">
      <c r="A27" s="130"/>
      <c r="B27" s="130"/>
      <c r="C27" s="131" t="s">
        <v>397</v>
      </c>
      <c r="D27" s="131" t="s">
        <v>398</v>
      </c>
      <c r="E27" s="131" t="s">
        <v>470</v>
      </c>
      <c r="F27" s="132" t="s">
        <v>399</v>
      </c>
      <c r="G27" s="132" t="s">
        <v>471</v>
      </c>
      <c r="H27" s="132" t="s">
        <v>422</v>
      </c>
      <c r="I27" s="132" t="s">
        <v>402</v>
      </c>
      <c r="J27" s="132" t="s">
        <v>472</v>
      </c>
    </row>
    <row r="28" ht="18.75" customHeight="1" spans="1:10">
      <c r="A28" s="130"/>
      <c r="B28" s="130"/>
      <c r="C28" s="131" t="s">
        <v>397</v>
      </c>
      <c r="D28" s="131" t="s">
        <v>398</v>
      </c>
      <c r="E28" s="131" t="s">
        <v>473</v>
      </c>
      <c r="F28" s="132" t="s">
        <v>399</v>
      </c>
      <c r="G28" s="132" t="s">
        <v>474</v>
      </c>
      <c r="H28" s="132" t="s">
        <v>475</v>
      </c>
      <c r="I28" s="132" t="s">
        <v>402</v>
      </c>
      <c r="J28" s="132" t="s">
        <v>476</v>
      </c>
    </row>
    <row r="29" ht="18.75" customHeight="1" spans="1:10">
      <c r="A29" s="130"/>
      <c r="B29" s="130"/>
      <c r="C29" s="131" t="s">
        <v>397</v>
      </c>
      <c r="D29" s="131" t="s">
        <v>423</v>
      </c>
      <c r="E29" s="131" t="s">
        <v>477</v>
      </c>
      <c r="F29" s="132" t="s">
        <v>399</v>
      </c>
      <c r="G29" s="132" t="s">
        <v>478</v>
      </c>
      <c r="H29" s="132" t="s">
        <v>413</v>
      </c>
      <c r="I29" s="132" t="s">
        <v>402</v>
      </c>
      <c r="J29" s="132" t="s">
        <v>479</v>
      </c>
    </row>
    <row r="30" ht="18.75" customHeight="1" spans="1:10">
      <c r="A30" s="130"/>
      <c r="B30" s="130"/>
      <c r="C30" s="131" t="s">
        <v>404</v>
      </c>
      <c r="D30" s="131" t="s">
        <v>431</v>
      </c>
      <c r="E30" s="131" t="s">
        <v>480</v>
      </c>
      <c r="F30" s="132" t="s">
        <v>406</v>
      </c>
      <c r="G30" s="132" t="s">
        <v>481</v>
      </c>
      <c r="H30" s="132" t="s">
        <v>482</v>
      </c>
      <c r="I30" s="132" t="s">
        <v>402</v>
      </c>
      <c r="J30" s="132" t="s">
        <v>483</v>
      </c>
    </row>
    <row r="31" ht="18.75" customHeight="1" spans="1:10">
      <c r="A31" s="133"/>
      <c r="B31" s="133"/>
      <c r="C31" s="131" t="s">
        <v>409</v>
      </c>
      <c r="D31" s="131" t="s">
        <v>410</v>
      </c>
      <c r="E31" s="131" t="s">
        <v>484</v>
      </c>
      <c r="F31" s="132" t="s">
        <v>406</v>
      </c>
      <c r="G31" s="132" t="s">
        <v>485</v>
      </c>
      <c r="H31" s="132" t="s">
        <v>413</v>
      </c>
      <c r="I31" s="132" t="s">
        <v>402</v>
      </c>
      <c r="J31" s="132" t="s">
        <v>484</v>
      </c>
    </row>
    <row r="32" ht="18.75" customHeight="1" spans="1:10">
      <c r="A32" s="130" t="s">
        <v>359</v>
      </c>
      <c r="B32" s="130" t="s">
        <v>486</v>
      </c>
      <c r="C32" s="131" t="s">
        <v>397</v>
      </c>
      <c r="D32" s="131" t="s">
        <v>398</v>
      </c>
      <c r="E32" s="131" t="s">
        <v>487</v>
      </c>
      <c r="F32" s="132" t="s">
        <v>399</v>
      </c>
      <c r="G32" s="132" t="s">
        <v>488</v>
      </c>
      <c r="H32" s="132" t="s">
        <v>482</v>
      </c>
      <c r="I32" s="132" t="s">
        <v>402</v>
      </c>
      <c r="J32" s="132" t="s">
        <v>489</v>
      </c>
    </row>
    <row r="33" ht="18.75" customHeight="1" spans="1:10">
      <c r="A33" s="130"/>
      <c r="B33" s="130"/>
      <c r="C33" s="131" t="s">
        <v>397</v>
      </c>
      <c r="D33" s="131" t="s">
        <v>398</v>
      </c>
      <c r="E33" s="131" t="s">
        <v>490</v>
      </c>
      <c r="F33" s="132" t="s">
        <v>406</v>
      </c>
      <c r="G33" s="132" t="s">
        <v>491</v>
      </c>
      <c r="H33" s="132" t="s">
        <v>422</v>
      </c>
      <c r="I33" s="132" t="s">
        <v>402</v>
      </c>
      <c r="J33" s="132" t="s">
        <v>492</v>
      </c>
    </row>
    <row r="34" ht="18.75" customHeight="1" spans="1:10">
      <c r="A34" s="130"/>
      <c r="B34" s="130"/>
      <c r="C34" s="131" t="s">
        <v>397</v>
      </c>
      <c r="D34" s="131" t="s">
        <v>398</v>
      </c>
      <c r="E34" s="131" t="s">
        <v>493</v>
      </c>
      <c r="F34" s="132" t="s">
        <v>399</v>
      </c>
      <c r="G34" s="132" t="s">
        <v>491</v>
      </c>
      <c r="H34" s="132" t="s">
        <v>494</v>
      </c>
      <c r="I34" s="132" t="s">
        <v>402</v>
      </c>
      <c r="J34" s="132" t="s">
        <v>495</v>
      </c>
    </row>
    <row r="35" ht="18.75" customHeight="1" spans="1:10">
      <c r="A35" s="130"/>
      <c r="B35" s="130"/>
      <c r="C35" s="131" t="s">
        <v>404</v>
      </c>
      <c r="D35" s="131" t="s">
        <v>431</v>
      </c>
      <c r="E35" s="131" t="s">
        <v>496</v>
      </c>
      <c r="F35" s="132" t="s">
        <v>399</v>
      </c>
      <c r="G35" s="132" t="s">
        <v>497</v>
      </c>
      <c r="H35" s="132" t="s">
        <v>407</v>
      </c>
      <c r="I35" s="132" t="s">
        <v>408</v>
      </c>
      <c r="J35" s="132" t="s">
        <v>498</v>
      </c>
    </row>
    <row r="36" ht="18.75" customHeight="1" spans="1:10">
      <c r="A36" s="130"/>
      <c r="B36" s="130"/>
      <c r="C36" s="131" t="s">
        <v>404</v>
      </c>
      <c r="D36" s="131" t="s">
        <v>431</v>
      </c>
      <c r="E36" s="131" t="s">
        <v>499</v>
      </c>
      <c r="F36" s="132" t="s">
        <v>399</v>
      </c>
      <c r="G36" s="132" t="s">
        <v>500</v>
      </c>
      <c r="H36" s="132" t="s">
        <v>407</v>
      </c>
      <c r="I36" s="132" t="s">
        <v>408</v>
      </c>
      <c r="J36" s="132" t="s">
        <v>501</v>
      </c>
    </row>
    <row r="37" ht="18.75" customHeight="1" spans="1:10">
      <c r="A37" s="130"/>
      <c r="B37" s="130"/>
      <c r="C37" s="131" t="s">
        <v>409</v>
      </c>
      <c r="D37" s="131" t="s">
        <v>410</v>
      </c>
      <c r="E37" s="131" t="s">
        <v>502</v>
      </c>
      <c r="F37" s="132" t="s">
        <v>406</v>
      </c>
      <c r="G37" s="132" t="s">
        <v>503</v>
      </c>
      <c r="H37" s="132" t="s">
        <v>413</v>
      </c>
      <c r="I37" s="132" t="s">
        <v>402</v>
      </c>
      <c r="J37" s="132" t="s">
        <v>504</v>
      </c>
    </row>
    <row r="38" ht="18.75" customHeight="1" spans="1:10">
      <c r="A38" s="133"/>
      <c r="B38" s="133"/>
      <c r="C38" s="131" t="s">
        <v>409</v>
      </c>
      <c r="D38" s="131" t="s">
        <v>410</v>
      </c>
      <c r="E38" s="131" t="s">
        <v>505</v>
      </c>
      <c r="F38" s="132" t="s">
        <v>406</v>
      </c>
      <c r="G38" s="132" t="s">
        <v>503</v>
      </c>
      <c r="H38" s="132" t="s">
        <v>413</v>
      </c>
      <c r="I38" s="132" t="s">
        <v>402</v>
      </c>
      <c r="J38" s="132" t="s">
        <v>504</v>
      </c>
    </row>
    <row r="39" ht="18.75" customHeight="1" spans="1:10">
      <c r="A39" s="130" t="s">
        <v>364</v>
      </c>
      <c r="B39" s="130" t="s">
        <v>486</v>
      </c>
      <c r="C39" s="131" t="s">
        <v>397</v>
      </c>
      <c r="D39" s="131" t="s">
        <v>398</v>
      </c>
      <c r="E39" s="131" t="s">
        <v>506</v>
      </c>
      <c r="F39" s="132" t="s">
        <v>399</v>
      </c>
      <c r="G39" s="132" t="s">
        <v>507</v>
      </c>
      <c r="H39" s="132" t="s">
        <v>482</v>
      </c>
      <c r="I39" s="132" t="s">
        <v>402</v>
      </c>
      <c r="J39" s="132" t="s">
        <v>508</v>
      </c>
    </row>
    <row r="40" ht="18.75" customHeight="1" spans="1:10">
      <c r="A40" s="130"/>
      <c r="B40" s="130"/>
      <c r="C40" s="131" t="s">
        <v>397</v>
      </c>
      <c r="D40" s="131" t="s">
        <v>398</v>
      </c>
      <c r="E40" s="131" t="s">
        <v>509</v>
      </c>
      <c r="F40" s="132" t="s">
        <v>399</v>
      </c>
      <c r="G40" s="132" t="s">
        <v>510</v>
      </c>
      <c r="H40" s="132" t="s">
        <v>482</v>
      </c>
      <c r="I40" s="132" t="s">
        <v>402</v>
      </c>
      <c r="J40" s="132" t="s">
        <v>508</v>
      </c>
    </row>
    <row r="41" ht="18.75" customHeight="1" spans="1:10">
      <c r="A41" s="130"/>
      <c r="B41" s="130"/>
      <c r="C41" s="131" t="s">
        <v>397</v>
      </c>
      <c r="D41" s="131" t="s">
        <v>398</v>
      </c>
      <c r="E41" s="131" t="s">
        <v>511</v>
      </c>
      <c r="F41" s="132" t="s">
        <v>399</v>
      </c>
      <c r="G41" s="132" t="s">
        <v>512</v>
      </c>
      <c r="H41" s="132" t="s">
        <v>482</v>
      </c>
      <c r="I41" s="132" t="s">
        <v>402</v>
      </c>
      <c r="J41" s="132" t="s">
        <v>508</v>
      </c>
    </row>
    <row r="42" ht="18.75" customHeight="1" spans="1:10">
      <c r="A42" s="130"/>
      <c r="B42" s="130"/>
      <c r="C42" s="131" t="s">
        <v>404</v>
      </c>
      <c r="D42" s="131" t="s">
        <v>431</v>
      </c>
      <c r="E42" s="131" t="s">
        <v>496</v>
      </c>
      <c r="F42" s="132" t="s">
        <v>399</v>
      </c>
      <c r="G42" s="132" t="s">
        <v>497</v>
      </c>
      <c r="H42" s="132" t="s">
        <v>407</v>
      </c>
      <c r="I42" s="132" t="s">
        <v>408</v>
      </c>
      <c r="J42" s="132" t="s">
        <v>498</v>
      </c>
    </row>
    <row r="43" ht="18.75" customHeight="1" spans="1:10">
      <c r="A43" s="130"/>
      <c r="B43" s="130"/>
      <c r="C43" s="131" t="s">
        <v>404</v>
      </c>
      <c r="D43" s="131" t="s">
        <v>431</v>
      </c>
      <c r="E43" s="131" t="s">
        <v>499</v>
      </c>
      <c r="F43" s="132" t="s">
        <v>399</v>
      </c>
      <c r="G43" s="132" t="s">
        <v>500</v>
      </c>
      <c r="H43" s="132" t="s">
        <v>407</v>
      </c>
      <c r="I43" s="132" t="s">
        <v>408</v>
      </c>
      <c r="J43" s="132" t="s">
        <v>501</v>
      </c>
    </row>
    <row r="44" ht="18.75" customHeight="1" spans="1:10">
      <c r="A44" s="130"/>
      <c r="B44" s="130"/>
      <c r="C44" s="131" t="s">
        <v>409</v>
      </c>
      <c r="D44" s="131" t="s">
        <v>410</v>
      </c>
      <c r="E44" s="131" t="s">
        <v>502</v>
      </c>
      <c r="F44" s="132" t="s">
        <v>406</v>
      </c>
      <c r="G44" s="132" t="s">
        <v>503</v>
      </c>
      <c r="H44" s="132" t="s">
        <v>413</v>
      </c>
      <c r="I44" s="132" t="s">
        <v>402</v>
      </c>
      <c r="J44" s="132" t="s">
        <v>504</v>
      </c>
    </row>
    <row r="45" ht="18.75" customHeight="1" spans="1:10">
      <c r="A45" s="133"/>
      <c r="B45" s="133"/>
      <c r="C45" s="131" t="s">
        <v>409</v>
      </c>
      <c r="D45" s="131" t="s">
        <v>410</v>
      </c>
      <c r="E45" s="131" t="s">
        <v>505</v>
      </c>
      <c r="F45" s="132" t="s">
        <v>406</v>
      </c>
      <c r="G45" s="132" t="s">
        <v>503</v>
      </c>
      <c r="H45" s="132" t="s">
        <v>413</v>
      </c>
      <c r="I45" s="132" t="s">
        <v>402</v>
      </c>
      <c r="J45" s="132" t="s">
        <v>504</v>
      </c>
    </row>
    <row r="46" ht="18.75" customHeight="1" spans="1:10">
      <c r="A46" s="130" t="s">
        <v>368</v>
      </c>
      <c r="B46" s="130" t="s">
        <v>513</v>
      </c>
      <c r="C46" s="131" t="s">
        <v>397</v>
      </c>
      <c r="D46" s="131" t="s">
        <v>398</v>
      </c>
      <c r="E46" s="131" t="s">
        <v>514</v>
      </c>
      <c r="F46" s="132" t="s">
        <v>399</v>
      </c>
      <c r="G46" s="132" t="s">
        <v>514</v>
      </c>
      <c r="H46" s="132" t="s">
        <v>482</v>
      </c>
      <c r="I46" s="132" t="s">
        <v>402</v>
      </c>
      <c r="J46" s="132" t="s">
        <v>514</v>
      </c>
    </row>
    <row r="47" ht="18.75" customHeight="1" spans="1:10">
      <c r="A47" s="130"/>
      <c r="B47" s="130"/>
      <c r="C47" s="131" t="s">
        <v>404</v>
      </c>
      <c r="D47" s="131" t="s">
        <v>405</v>
      </c>
      <c r="E47" s="131" t="s">
        <v>515</v>
      </c>
      <c r="F47" s="132" t="s">
        <v>399</v>
      </c>
      <c r="G47" s="132" t="s">
        <v>515</v>
      </c>
      <c r="H47" s="132" t="s">
        <v>401</v>
      </c>
      <c r="I47" s="132" t="s">
        <v>402</v>
      </c>
      <c r="J47" s="132" t="s">
        <v>515</v>
      </c>
    </row>
    <row r="48" ht="18.75" customHeight="1" spans="1:10">
      <c r="A48" s="133"/>
      <c r="B48" s="133"/>
      <c r="C48" s="131" t="s">
        <v>409</v>
      </c>
      <c r="D48" s="131" t="s">
        <v>410</v>
      </c>
      <c r="E48" s="131" t="s">
        <v>448</v>
      </c>
      <c r="F48" s="132" t="s">
        <v>406</v>
      </c>
      <c r="G48" s="132" t="s">
        <v>412</v>
      </c>
      <c r="H48" s="132" t="s">
        <v>413</v>
      </c>
      <c r="I48" s="132" t="s">
        <v>408</v>
      </c>
      <c r="J48" s="132" t="s">
        <v>449</v>
      </c>
    </row>
    <row r="49" ht="18.75" customHeight="1" spans="1:10">
      <c r="A49" s="130" t="s">
        <v>370</v>
      </c>
      <c r="B49" s="130" t="s">
        <v>516</v>
      </c>
      <c r="C49" s="131" t="s">
        <v>397</v>
      </c>
      <c r="D49" s="131" t="s">
        <v>398</v>
      </c>
      <c r="E49" s="131" t="s">
        <v>514</v>
      </c>
      <c r="F49" s="132" t="s">
        <v>399</v>
      </c>
      <c r="G49" s="132" t="s">
        <v>514</v>
      </c>
      <c r="H49" s="132" t="s">
        <v>482</v>
      </c>
      <c r="I49" s="132" t="s">
        <v>402</v>
      </c>
      <c r="J49" s="132" t="s">
        <v>514</v>
      </c>
    </row>
    <row r="50" ht="18.75" customHeight="1" spans="1:10">
      <c r="A50" s="130"/>
      <c r="B50" s="130"/>
      <c r="C50" s="131" t="s">
        <v>404</v>
      </c>
      <c r="D50" s="131" t="s">
        <v>405</v>
      </c>
      <c r="E50" s="131" t="s">
        <v>517</v>
      </c>
      <c r="F50" s="132" t="s">
        <v>399</v>
      </c>
      <c r="G50" s="132" t="s">
        <v>517</v>
      </c>
      <c r="H50" s="132" t="s">
        <v>401</v>
      </c>
      <c r="I50" s="132" t="s">
        <v>402</v>
      </c>
      <c r="J50" s="132" t="s">
        <v>517</v>
      </c>
    </row>
    <row r="51" ht="18.75" customHeight="1" spans="1:10">
      <c r="A51" s="133"/>
      <c r="B51" s="133"/>
      <c r="C51" s="131" t="s">
        <v>409</v>
      </c>
      <c r="D51" s="131" t="s">
        <v>410</v>
      </c>
      <c r="E51" s="131" t="s">
        <v>518</v>
      </c>
      <c r="F51" s="132" t="s">
        <v>406</v>
      </c>
      <c r="G51" s="132" t="s">
        <v>412</v>
      </c>
      <c r="H51" s="132" t="s">
        <v>413</v>
      </c>
      <c r="I51" s="132" t="s">
        <v>408</v>
      </c>
      <c r="J51" s="132" t="s">
        <v>519</v>
      </c>
    </row>
    <row r="52" ht="18.75" customHeight="1" spans="1:10">
      <c r="A52" s="130" t="s">
        <v>372</v>
      </c>
      <c r="B52" s="130" t="s">
        <v>520</v>
      </c>
      <c r="C52" s="131" t="s">
        <v>397</v>
      </c>
      <c r="D52" s="131" t="s">
        <v>398</v>
      </c>
      <c r="E52" s="131" t="s">
        <v>521</v>
      </c>
      <c r="F52" s="132" t="s">
        <v>399</v>
      </c>
      <c r="G52" s="132" t="s">
        <v>521</v>
      </c>
      <c r="H52" s="132" t="s">
        <v>482</v>
      </c>
      <c r="I52" s="132" t="s">
        <v>402</v>
      </c>
      <c r="J52" s="132" t="s">
        <v>521</v>
      </c>
    </row>
    <row r="53" ht="18.75" customHeight="1" spans="1:10">
      <c r="A53" s="130"/>
      <c r="B53" s="130"/>
      <c r="C53" s="131" t="s">
        <v>404</v>
      </c>
      <c r="D53" s="131" t="s">
        <v>405</v>
      </c>
      <c r="E53" s="131" t="s">
        <v>522</v>
      </c>
      <c r="F53" s="132" t="s">
        <v>399</v>
      </c>
      <c r="G53" s="132" t="s">
        <v>522</v>
      </c>
      <c r="H53" s="132" t="s">
        <v>401</v>
      </c>
      <c r="I53" s="132" t="s">
        <v>402</v>
      </c>
      <c r="J53" s="132" t="s">
        <v>522</v>
      </c>
    </row>
    <row r="54" ht="18.75" customHeight="1" spans="1:10">
      <c r="A54" s="133"/>
      <c r="B54" s="133"/>
      <c r="C54" s="131" t="s">
        <v>409</v>
      </c>
      <c r="D54" s="131" t="s">
        <v>410</v>
      </c>
      <c r="E54" s="131" t="s">
        <v>448</v>
      </c>
      <c r="F54" s="132" t="s">
        <v>406</v>
      </c>
      <c r="G54" s="132" t="s">
        <v>412</v>
      </c>
      <c r="H54" s="132" t="s">
        <v>413</v>
      </c>
      <c r="I54" s="132" t="s">
        <v>408</v>
      </c>
      <c r="J54" s="132" t="s">
        <v>449</v>
      </c>
    </row>
    <row r="55" ht="18.75" customHeight="1" spans="1:10">
      <c r="A55" s="130" t="s">
        <v>374</v>
      </c>
      <c r="B55" s="130" t="s">
        <v>486</v>
      </c>
      <c r="C55" s="131" t="s">
        <v>397</v>
      </c>
      <c r="D55" s="131" t="s">
        <v>398</v>
      </c>
      <c r="E55" s="131" t="s">
        <v>523</v>
      </c>
      <c r="F55" s="132" t="s">
        <v>399</v>
      </c>
      <c r="G55" s="132" t="s">
        <v>524</v>
      </c>
      <c r="H55" s="132" t="s">
        <v>401</v>
      </c>
      <c r="I55" s="132" t="s">
        <v>402</v>
      </c>
      <c r="J55" s="132" t="s">
        <v>525</v>
      </c>
    </row>
    <row r="56" ht="18.75" customHeight="1" spans="1:10">
      <c r="A56" s="130"/>
      <c r="B56" s="130"/>
      <c r="C56" s="131" t="s">
        <v>397</v>
      </c>
      <c r="D56" s="131" t="s">
        <v>398</v>
      </c>
      <c r="E56" s="131" t="s">
        <v>526</v>
      </c>
      <c r="F56" s="132" t="s">
        <v>399</v>
      </c>
      <c r="G56" s="132" t="s">
        <v>527</v>
      </c>
      <c r="H56" s="132" t="s">
        <v>401</v>
      </c>
      <c r="I56" s="132" t="s">
        <v>402</v>
      </c>
      <c r="J56" s="132" t="s">
        <v>528</v>
      </c>
    </row>
    <row r="57" ht="18.75" customHeight="1" spans="1:10">
      <c r="A57" s="130"/>
      <c r="B57" s="130"/>
      <c r="C57" s="131" t="s">
        <v>404</v>
      </c>
      <c r="D57" s="131" t="s">
        <v>431</v>
      </c>
      <c r="E57" s="131" t="s">
        <v>529</v>
      </c>
      <c r="F57" s="132" t="s">
        <v>433</v>
      </c>
      <c r="G57" s="132" t="s">
        <v>529</v>
      </c>
      <c r="H57" s="132" t="s">
        <v>407</v>
      </c>
      <c r="I57" s="132" t="s">
        <v>408</v>
      </c>
      <c r="J57" s="132" t="s">
        <v>529</v>
      </c>
    </row>
    <row r="58" ht="18.75" customHeight="1" spans="1:10">
      <c r="A58" s="130"/>
      <c r="B58" s="130"/>
      <c r="C58" s="131" t="s">
        <v>409</v>
      </c>
      <c r="D58" s="131" t="s">
        <v>410</v>
      </c>
      <c r="E58" s="131" t="s">
        <v>518</v>
      </c>
      <c r="F58" s="132" t="s">
        <v>433</v>
      </c>
      <c r="G58" s="132" t="s">
        <v>412</v>
      </c>
      <c r="H58" s="132" t="s">
        <v>413</v>
      </c>
      <c r="I58" s="132" t="s">
        <v>408</v>
      </c>
      <c r="J58" s="132" t="s">
        <v>519</v>
      </c>
    </row>
    <row r="59" ht="18.75" customHeight="1" spans="1:10">
      <c r="A59" s="133"/>
      <c r="B59" s="133"/>
      <c r="C59" s="131" t="s">
        <v>427</v>
      </c>
      <c r="D59" s="131" t="s">
        <v>428</v>
      </c>
      <c r="E59" s="131" t="s">
        <v>530</v>
      </c>
      <c r="F59" s="132" t="s">
        <v>399</v>
      </c>
      <c r="G59" s="132" t="s">
        <v>530</v>
      </c>
      <c r="H59" s="132" t="s">
        <v>401</v>
      </c>
      <c r="I59" s="132" t="s">
        <v>402</v>
      </c>
      <c r="J59" s="132" t="s">
        <v>530</v>
      </c>
    </row>
    <row r="60" ht="18.75" customHeight="1" spans="1:10">
      <c r="A60" s="130" t="s">
        <v>376</v>
      </c>
      <c r="B60" s="130" t="s">
        <v>376</v>
      </c>
      <c r="C60" s="131" t="s">
        <v>397</v>
      </c>
      <c r="D60" s="131" t="s">
        <v>398</v>
      </c>
      <c r="E60" s="131" t="s">
        <v>531</v>
      </c>
      <c r="F60" s="132" t="s">
        <v>399</v>
      </c>
      <c r="G60" s="132" t="s">
        <v>531</v>
      </c>
      <c r="H60" s="132" t="s">
        <v>452</v>
      </c>
      <c r="I60" s="132" t="s">
        <v>402</v>
      </c>
      <c r="J60" s="132" t="s">
        <v>531</v>
      </c>
    </row>
    <row r="61" ht="18.75" customHeight="1" spans="1:10">
      <c r="A61" s="130"/>
      <c r="B61" s="130"/>
      <c r="C61" s="131" t="s">
        <v>404</v>
      </c>
      <c r="D61" s="131" t="s">
        <v>431</v>
      </c>
      <c r="E61" s="131" t="s">
        <v>532</v>
      </c>
      <c r="F61" s="132" t="s">
        <v>399</v>
      </c>
      <c r="G61" s="132" t="s">
        <v>532</v>
      </c>
      <c r="H61" s="132" t="s">
        <v>407</v>
      </c>
      <c r="I61" s="132" t="s">
        <v>408</v>
      </c>
      <c r="J61" s="132" t="s">
        <v>532</v>
      </c>
    </row>
    <row r="62" ht="18.75" customHeight="1" spans="1:10">
      <c r="A62" s="130"/>
      <c r="B62" s="130"/>
      <c r="C62" s="131" t="s">
        <v>409</v>
      </c>
      <c r="D62" s="131" t="s">
        <v>410</v>
      </c>
      <c r="E62" s="131" t="s">
        <v>448</v>
      </c>
      <c r="F62" s="132" t="s">
        <v>406</v>
      </c>
      <c r="G62" s="132" t="s">
        <v>412</v>
      </c>
      <c r="H62" s="132" t="s">
        <v>413</v>
      </c>
      <c r="I62" s="132" t="s">
        <v>408</v>
      </c>
      <c r="J62" s="132" t="s">
        <v>449</v>
      </c>
    </row>
    <row r="63" ht="18.75" customHeight="1" spans="1:10">
      <c r="A63" s="133"/>
      <c r="B63" s="133"/>
      <c r="C63" s="131" t="s">
        <v>427</v>
      </c>
      <c r="D63" s="131" t="s">
        <v>428</v>
      </c>
      <c r="E63" s="131" t="s">
        <v>533</v>
      </c>
      <c r="F63" s="132" t="s">
        <v>399</v>
      </c>
      <c r="G63" s="132" t="s">
        <v>533</v>
      </c>
      <c r="H63" s="132" t="s">
        <v>401</v>
      </c>
      <c r="I63" s="132" t="s">
        <v>402</v>
      </c>
      <c r="J63" s="132" t="s">
        <v>533</v>
      </c>
    </row>
    <row r="64" ht="18.75" customHeight="1" spans="1:10">
      <c r="A64" s="130" t="s">
        <v>380</v>
      </c>
      <c r="B64" s="130" t="s">
        <v>534</v>
      </c>
      <c r="C64" s="131" t="s">
        <v>397</v>
      </c>
      <c r="D64" s="131" t="s">
        <v>398</v>
      </c>
      <c r="E64" s="131" t="s">
        <v>535</v>
      </c>
      <c r="F64" s="132" t="s">
        <v>406</v>
      </c>
      <c r="G64" s="132" t="s">
        <v>536</v>
      </c>
      <c r="H64" s="132" t="s">
        <v>537</v>
      </c>
      <c r="I64" s="132" t="s">
        <v>402</v>
      </c>
      <c r="J64" s="132" t="s">
        <v>538</v>
      </c>
    </row>
    <row r="65" ht="18.75" customHeight="1" spans="1:10">
      <c r="A65" s="130"/>
      <c r="B65" s="130"/>
      <c r="C65" s="131" t="s">
        <v>404</v>
      </c>
      <c r="D65" s="131" t="s">
        <v>405</v>
      </c>
      <c r="E65" s="131" t="s">
        <v>539</v>
      </c>
      <c r="F65" s="132" t="s">
        <v>399</v>
      </c>
      <c r="G65" s="132" t="s">
        <v>540</v>
      </c>
      <c r="H65" s="132" t="s">
        <v>407</v>
      </c>
      <c r="I65" s="132" t="s">
        <v>408</v>
      </c>
      <c r="J65" s="132" t="s">
        <v>539</v>
      </c>
    </row>
    <row r="66" ht="42" customHeight="1" spans="1:10">
      <c r="A66" s="130"/>
      <c r="B66" s="130"/>
      <c r="C66" s="134" t="s">
        <v>409</v>
      </c>
      <c r="D66" s="134" t="s">
        <v>410</v>
      </c>
      <c r="E66" s="134" t="s">
        <v>541</v>
      </c>
      <c r="F66" s="135" t="s">
        <v>406</v>
      </c>
      <c r="G66" s="135" t="s">
        <v>412</v>
      </c>
      <c r="H66" s="132" t="s">
        <v>413</v>
      </c>
      <c r="I66" s="132" t="s">
        <v>408</v>
      </c>
      <c r="J66" s="132" t="s">
        <v>542</v>
      </c>
    </row>
    <row r="67" ht="42" customHeight="1" spans="1:10">
      <c r="A67" s="136" t="s">
        <v>382</v>
      </c>
      <c r="B67" s="137" t="s">
        <v>382</v>
      </c>
      <c r="C67" s="138" t="s">
        <v>397</v>
      </c>
      <c r="D67" s="138" t="s">
        <v>398</v>
      </c>
      <c r="E67" s="138" t="s">
        <v>382</v>
      </c>
      <c r="F67" s="139" t="s">
        <v>399</v>
      </c>
      <c r="G67" s="139" t="s">
        <v>543</v>
      </c>
      <c r="H67" s="140" t="s">
        <v>401</v>
      </c>
      <c r="I67" s="132" t="s">
        <v>402</v>
      </c>
      <c r="J67" s="132" t="s">
        <v>544</v>
      </c>
    </row>
    <row r="68" customHeight="1" spans="1:10">
      <c r="A68" s="136"/>
      <c r="B68" s="137"/>
      <c r="C68" s="138" t="s">
        <v>404</v>
      </c>
      <c r="D68" s="138" t="s">
        <v>405</v>
      </c>
      <c r="E68" s="138" t="s">
        <v>545</v>
      </c>
      <c r="F68" s="139" t="s">
        <v>399</v>
      </c>
      <c r="G68" s="139" t="s">
        <v>546</v>
      </c>
      <c r="H68" s="140" t="s">
        <v>401</v>
      </c>
      <c r="I68" s="132" t="s">
        <v>402</v>
      </c>
      <c r="J68" s="132" t="s">
        <v>547</v>
      </c>
    </row>
    <row r="69" customHeight="1" spans="1:10">
      <c r="A69" s="136"/>
      <c r="B69" s="137"/>
      <c r="C69" s="138" t="s">
        <v>409</v>
      </c>
      <c r="D69" s="138" t="s">
        <v>410</v>
      </c>
      <c r="E69" s="138" t="s">
        <v>448</v>
      </c>
      <c r="F69" s="139" t="s">
        <v>433</v>
      </c>
      <c r="G69" s="139" t="s">
        <v>412</v>
      </c>
      <c r="H69" s="140" t="s">
        <v>413</v>
      </c>
      <c r="I69" s="132" t="s">
        <v>408</v>
      </c>
      <c r="J69" s="132" t="s">
        <v>548</v>
      </c>
    </row>
  </sheetData>
  <mergeCells count="32">
    <mergeCell ref="A2:J2"/>
    <mergeCell ref="A3:H3"/>
    <mergeCell ref="A6:A8"/>
    <mergeCell ref="A9:A14"/>
    <mergeCell ref="A15:A19"/>
    <mergeCell ref="A20:A22"/>
    <mergeCell ref="A23:A25"/>
    <mergeCell ref="A26:A31"/>
    <mergeCell ref="A32:A38"/>
    <mergeCell ref="A39:A45"/>
    <mergeCell ref="A46:A48"/>
    <mergeCell ref="A49:A51"/>
    <mergeCell ref="A52:A54"/>
    <mergeCell ref="A55:A59"/>
    <mergeCell ref="A60:A63"/>
    <mergeCell ref="A64:A66"/>
    <mergeCell ref="A67:A69"/>
    <mergeCell ref="B6:B8"/>
    <mergeCell ref="B9:B14"/>
    <mergeCell ref="B15:B19"/>
    <mergeCell ref="B20:B22"/>
    <mergeCell ref="B23:B25"/>
    <mergeCell ref="B26:B31"/>
    <mergeCell ref="B32:B38"/>
    <mergeCell ref="B39:B45"/>
    <mergeCell ref="B46:B48"/>
    <mergeCell ref="B49:B51"/>
    <mergeCell ref="B52:B54"/>
    <mergeCell ref="B55:B59"/>
    <mergeCell ref="B60:B63"/>
    <mergeCell ref="B64:B66"/>
    <mergeCell ref="B67:B6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2026-05-15T01:18:00Z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2052-11.8.2.10972</vt:lpwstr>
  </property>
</Properties>
</file>