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4">部门新增资产配置表10!$A:$A,部门新增资产配置表10!$1:$1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<sst xmlns="http://schemas.openxmlformats.org/spreadsheetml/2006/main" count="994" uniqueCount="398">
  <si>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</si>
  <si>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</si>
  <si>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</si>
  <si>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</si>
  <si>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</si>
  <si>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</si>
  <si>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</si>
  <si>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</si>
  <si>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</si>
  <si>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</si>
  <si>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</si>
  <si>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</si>
  <si>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</si>
  <si>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</si>
  <si>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</si>
  <si>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</si>
  <si>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</si>
  <si>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</si>
  <si>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</si>
  <si>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</si>
  <si>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</si>
  <si>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</si>
  <si>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</si>
  <si>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</si>
  <si>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</si>
  <si>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</si>
  <si>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</si>
  <si>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</si>
  <si>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</si>
  <si>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</si>
  <si>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</si>
  <si>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</si>
  <si>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</si>
  <si>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</si>
  <si>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</si>
  <si>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</si>
  <si>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</si>
  <si>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</si>
  <si>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</si>
  <si>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</si>
  <si>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</si>
  <si>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</si>
  <si>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</si>
  <si>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</si>
  <si>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</si>
  <si>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</si>
  <si>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</si>
  <si>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</si>
  <si>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</si>
  <si>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</si>
  <si>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</si>
  <si>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</si>
  <si>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</si>
  <si>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</si>
  <si>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</si>
  <si>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</si>
  <si>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</si>
  <si>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</si>
  <si>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</si>
  <si>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</si>
  <si>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</si>
  <si>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</si>
  <si>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</si>
  <si>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</si>
  <si>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</si>
  <si>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</si>
  <si>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</si>
  <si>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</si>
  <si>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</si>
  <si>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155</t>
  </si>
  <si>
    <t>禄劝彝族苗族自治县档案馆</t>
  </si>
  <si>
    <t>155001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</si>
  <si>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</si>
  <si>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</si>
  <si>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</si>
  <si>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</si>
  <si>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</si>
  <si>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</si>
  <si>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</si>
  <si>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</si>
  <si>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</si>
  <si>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</si>
  <si>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</si>
  <si>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</si>
  <si>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</si>
  <si>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</si>
  <si>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</si>
  <si>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</si>
  <si>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</si>
  <si>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</si>
  <si>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</si>
  <si>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</si>
  <si>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</si>
  <si>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</si>
  <si>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</si>
  <si>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</si>
  <si>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</si>
  <si>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</si>
  <si>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</si>
  <si>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</si>
  <si>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20126</t>
  </si>
  <si>
    <t>档案事务</t>
  </si>
  <si>
    <t>2012601</t>
  </si>
  <si>
    <t>行政运行</t>
  </si>
  <si>
    <t>2012604</t>
  </si>
  <si>
    <t>档案馆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</si>
  <si>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</si>
  <si>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</si>
  <si>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</si>
  <si>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</si>
  <si>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</si>
  <si>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</si>
  <si>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</si>
  <si>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</si>
  <si>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</si>
  <si>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</si>
  <si>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</si>
  <si>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</si>
  <si>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</si>
  <si>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</si>
  <si>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</si>
  <si>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</si>
  <si>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</si>
  <si>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</si>
  <si>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</si>
  <si>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</si>
  <si>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</si>
  <si>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</si>
  <si>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</si>
  <si>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</si>
  <si>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</si>
  <si>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</si>
  <si>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</si>
  <si>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</si>
  <si>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</si>
  <si>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</si>
  <si>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</si>
  <si>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</si>
  <si>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</si>
  <si>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</si>
  <si>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</si>
  <si>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</si>
  <si>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</si>
  <si>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</si>
  <si>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</si>
  <si>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</si>
  <si>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</si>
  <si>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</si>
  <si>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</si>
  <si>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</si>
  <si>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</si>
  <si>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</si>
  <si>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</si>
  <si>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</si>
  <si>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</si>
  <si>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</si>
  <si>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</si>
  <si>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</si>
  <si>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</si>
  <si>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</si>
  <si>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</si>
  <si>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</si>
  <si>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</si>
  <si>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</si>
  <si>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</si>
  <si>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</si>
  <si>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</si>
  <si>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</si>
  <si>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</si>
  <si>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</si>
  <si>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</si>
  <si>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</si>
  <si>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</si>
  <si>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</si>
  <si>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</si>
  <si>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</si>
  <si>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</si>
  <si>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</si>
  <si>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</si>
  <si>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禄劝彝族苗族自治县档案馆2026年无一般公共预算“三公”经费支出预算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</si>
  <si>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</si>
  <si>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</si>
  <si>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</si>
  <si>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</si>
  <si>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</si>
  <si>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</si>
  <si>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</si>
  <si>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</si>
  <si>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</si>
  <si>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</si>
  <si>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</si>
  <si>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</si>
  <si>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</si>
  <si>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</si>
  <si>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</si>
  <si>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</si>
  <si>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</si>
  <si>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</si>
  <si>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</si>
  <si>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530128210000000002006</t>
  </si>
  <si>
    <t>行政人员支出工资</t>
  </si>
  <si>
    <t>30101</t>
  </si>
  <si>
    <t>基本工资</t>
  </si>
  <si>
    <t>530128210000000002008</t>
  </si>
  <si>
    <t>30113</t>
  </si>
  <si>
    <t>530128210000000002010</t>
  </si>
  <si>
    <t>公务交通补贴</t>
  </si>
  <si>
    <t>30239</t>
  </si>
  <si>
    <t>其他交通费用</t>
  </si>
  <si>
    <t>530128210000000002011</t>
  </si>
  <si>
    <t>工会经费</t>
  </si>
  <si>
    <t>30228</t>
  </si>
  <si>
    <t>530128210000000002012</t>
  </si>
  <si>
    <t>一般公用经费</t>
  </si>
  <si>
    <t>30201</t>
  </si>
  <si>
    <t>办公费</t>
  </si>
  <si>
    <t>30207</t>
  </si>
  <si>
    <t>邮电费</t>
  </si>
  <si>
    <t>530128221100000520636</t>
  </si>
  <si>
    <t>事业人员支出工资</t>
  </si>
  <si>
    <t>530128231100001379445</t>
  </si>
  <si>
    <t>公务员基础绩效奖</t>
  </si>
  <si>
    <t>30103</t>
  </si>
  <si>
    <t>奖金</t>
  </si>
  <si>
    <t>530128231100001379477</t>
  </si>
  <si>
    <t>行政年终一次性奖金</t>
  </si>
  <si>
    <t>530128231100001379500</t>
  </si>
  <si>
    <t>行政人员支出津贴</t>
  </si>
  <si>
    <t>30102</t>
  </si>
  <si>
    <t>津贴补贴</t>
  </si>
  <si>
    <t>530128231100001379505</t>
  </si>
  <si>
    <t>绩效考核奖励（2017提高部分）</t>
  </si>
  <si>
    <t>30107</t>
  </si>
  <si>
    <t>绩效工资</t>
  </si>
  <si>
    <t>530128231100001379510</t>
  </si>
  <si>
    <t>事业年终一次性奖金</t>
  </si>
  <si>
    <t>530128231100001379522</t>
  </si>
  <si>
    <t>事业人员绩效工资</t>
  </si>
  <si>
    <t>530128231100001379544</t>
  </si>
  <si>
    <t>工伤保险</t>
  </si>
  <si>
    <t>30112</t>
  </si>
  <si>
    <t>其他社会保障缴费</t>
  </si>
  <si>
    <t>530128231100001379546</t>
  </si>
  <si>
    <t>失业保险</t>
  </si>
  <si>
    <t>530128231100001379551</t>
  </si>
  <si>
    <t>事业人员支出津贴</t>
  </si>
  <si>
    <t>530128231100001379572</t>
  </si>
  <si>
    <t>退休人员医疗保险及医疗统筹</t>
  </si>
  <si>
    <t>30111</t>
  </si>
  <si>
    <t>公务员医疗补助缴费</t>
  </si>
  <si>
    <t>530128231100001379593</t>
  </si>
  <si>
    <t>养老保险缴费</t>
  </si>
  <si>
    <t>30108</t>
  </si>
  <si>
    <t>机关事业单位基本养老保险缴费</t>
  </si>
  <si>
    <t>530128231100001379599</t>
  </si>
  <si>
    <t>医疗保险缴费</t>
  </si>
  <si>
    <t>30110</t>
  </si>
  <si>
    <t>职工基本医疗保险缴费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</si>
  <si>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</si>
  <si>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</si>
  <si>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</si>
  <si>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</si>
  <si>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</si>
  <si>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</si>
  <si>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</si>
  <si>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</si>
  <si>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530128210000000001082</t>
  </si>
  <si>
    <t>档案馆业务经费</t>
  </si>
  <si>
    <t>30299</t>
  </si>
  <si>
    <t>其他商品和服务支出</t>
  </si>
  <si>
    <t>530128241100002408333</t>
  </si>
  <si>
    <t>档案馆日常年度经费</t>
  </si>
  <si>
    <t>30205</t>
  </si>
  <si>
    <t>水费</t>
  </si>
  <si>
    <t>30206</t>
  </si>
  <si>
    <t>电费</t>
  </si>
  <si>
    <t>30209</t>
  </si>
  <si>
    <t>物业管理费</t>
  </si>
  <si>
    <t>30213</t>
  </si>
  <si>
    <t>维修（护）费</t>
  </si>
  <si>
    <t>30218</t>
  </si>
  <si>
    <t>专用材料费</t>
  </si>
  <si>
    <t>事业发展类</t>
  </si>
  <si>
    <t>530128251100003726056</t>
  </si>
  <si>
    <t>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</si>
  <si>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</si>
  <si>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</si>
  <si>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</si>
  <si>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</si>
  <si>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</si>
  <si>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</si>
  <si>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</si>
  <si>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</si>
  <si>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</si>
  <si>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</si>
  <si>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档案信息化建设，建立档案信息数据库，收集保管全县党政机关、群众团体和企事业单位的各种重要档案和资料，开发档案信息资源，负责做好档案开放和查阅接待工作，提高档案的利用效率。</t>
  </si>
  <si>
    <t>产出指标</t>
  </si>
  <si>
    <t>数量指标</t>
  </si>
  <si>
    <t>期档案的接收数量、档案查询利用数量</t>
  </si>
  <si>
    <t>&gt;=</t>
  </si>
  <si>
    <t>98</t>
  </si>
  <si>
    <t>%</t>
  </si>
  <si>
    <t>定量指标</t>
  </si>
  <si>
    <t>档案信息化建设，建立档案信息数据库，开发信息资源，做好档案信息咨询服务。</t>
  </si>
  <si>
    <t>质量指标</t>
  </si>
  <si>
    <t>加强档案管理业务工作，提高档案管理工作效率</t>
  </si>
  <si>
    <t>时效指标</t>
  </si>
  <si>
    <t>档案业务工作完成时限</t>
  </si>
  <si>
    <t>99</t>
  </si>
  <si>
    <t>效益指标</t>
  </si>
  <si>
    <t>社会效益</t>
  </si>
  <si>
    <t>建立档案信息开发资源，提供档案信息咨询服务</t>
  </si>
  <si>
    <t>满意度指标</t>
  </si>
  <si>
    <t>服务对象满意度</t>
  </si>
  <si>
    <t>群众满意</t>
  </si>
  <si>
    <t xml:space="preserve">一、围绕中心工作，依法接收、规范管理各类档案，丰富馆藏资源。
二、强化档案安全保管、保密管理、应急处理，筑牢安全防线。
三、优化民生档案、政务档案查询服务，提供公共服务效能。
四、加快数字档案馆建设，推进档案资源共享与便捷利用。
五、开展档案编研、宣传教育，发挥档案育人的作用。
六、加强基层档案业务指导，提升档案管理水平。
</t>
  </si>
  <si>
    <t>档案馆馆藏档案管理</t>
  </si>
  <si>
    <t>=</t>
  </si>
  <si>
    <t>100</t>
  </si>
  <si>
    <t>档案信息化建设，建立档案信息数据库，开发信息资源，做好档案信息咨询服务</t>
  </si>
  <si>
    <t>建立档案信息开发资源提供档案信息咨询服务</t>
  </si>
  <si>
    <t>人民群众满意度</t>
  </si>
  <si>
    <t xml:space="preserve">提高档案资源的数字化率和利用率，推进数字档案馆建设；加强档案馆的信息化建设，提高服务效率和水平；改善档案保管环境，提高档案保护水平。
</t>
  </si>
  <si>
    <t>指标时限</t>
  </si>
  <si>
    <t>1年</t>
  </si>
  <si>
    <t>年</t>
  </si>
  <si>
    <t>完成时限</t>
  </si>
  <si>
    <t>定性指标</t>
  </si>
  <si>
    <t>档案信息化建设，建立档案信息数据库，开发信息资源，提供查档服务</t>
  </si>
  <si>
    <t>预算06表</t>
  </si>
  <si>
    <t>政府性基金预算支出预算表</t>
  </si>
  <si>
    <t>单位名称：昆明市发展和改革委员会</t>
  </si>
  <si>
    <t>政府性基金预算支出</t>
  </si>
  <si>
    <t>禄劝彝族苗族自治县档案馆部门2026年无政府性基金预算支出。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</si>
  <si>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</si>
  <si>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</si>
  <si>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</si>
  <si>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</si>
  <si>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</si>
  <si>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</si>
  <si>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</si>
  <si>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</si>
  <si>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</si>
  <si>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</si>
  <si>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</si>
  <si>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</si>
  <si>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禄劝彝族苗族自治县档案馆部门2026年无部门政府采购预算。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</si>
  <si>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</si>
  <si>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</si>
  <si>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</si>
  <si>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</si>
  <si>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</si>
  <si>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</si>
  <si>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</si>
  <si>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禄劝彝族苗族自治县档案馆部门2026年无政府购买服务预算。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</si>
  <si>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</si>
  <si>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</si>
  <si>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</si>
  <si>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</si>
  <si>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</si>
  <si>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</si>
  <si>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</si>
  <si>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</si>
  <si>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</si>
  <si>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</si>
  <si>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</si>
  <si>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</si>
  <si>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</si>
  <si>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</si>
  <si>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</si>
  <si>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</si>
  <si>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</si>
  <si>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</si>
  <si>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</si>
  <si>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</si>
  <si>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</si>
  <si>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</si>
  <si>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</si>
  <si>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禄劝彝族苗族自治县档案馆部门2026年无对下转移支付预算。</t>
  </si>
  <si>
    <t>预算09-2表</t>
  </si>
  <si>
    <t>禄劝彝族苗族自治县档案馆部门2026年无市对下转移支付绩效目标。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</si>
  <si>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</si>
  <si>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</si>
  <si>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</si>
  <si>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</si>
  <si>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</si>
  <si>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</si>
  <si>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</si>
  <si>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</si>
  <si>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禄劝彝族苗族自治县档案馆部门2026年无新增资产配置预算。</t>
  </si>
  <si>
    <t>预算11表</t>
  </si>
  <si>
    <t>上级补助</t>
  </si>
  <si>
    <t>禄劝彝族苗族自治县档案馆部门2026年无上级转移支付补助项目支出。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</si>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</sst>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49" fontId="34" fillId="0" borderId="7">
      <alignment horizontal="left" vertical="center" wrapText="1"/>
    </xf>
    <xf numFmtId="180" fontId="34" fillId="0" borderId="7">
      <alignment horizontal="right" vertical="center"/>
    </xf>
  </cellStyleXfs>
  <cellXfs count="19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5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3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78" fontId="5" fillId="0" borderId="7" xfId="51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H10" sqref="H10"/>
    </sheetView>
  </sheetViews>
  <sheetFormatPr defaultColWidth="8.6" defaultRowHeight="12.75" customHeight="1" outlineLevelCol="3"/>
  <cols>
    <col min="1" max="4" width="41" customWidth="1"/>
  </cols>
  <sheetData>
    <row r="1" ht="14.95" customHeight="1" spans="1:4">
      <c r="A1" s="45"/>
      <c r="B1" s="45"/>
      <c r="C1" s="45"/>
      <c r="D1" s="46" t="s">
        <v>0</v>
      </c>
    </row>
    <row r="2" ht="41.3" customHeight="1" spans="1:4">
      <c r="A2" s="40" t="str">
        <f>"2026"&amp;"年部门财务收支预算总表"</f>
        <v>2026年部门财务收支预算总表</v>
      </c>
    </row>
    <row r="3" ht="17.35" customHeight="1" spans="1:4">
      <c r="A3" s="43" t="str">
        <f>"单位名称："&amp;"禄劝彝族苗族自治县档案馆"</f>
        <v>单位名称：禄劝彝族苗族自治县档案馆</v>
      </c>
      <c r="B3" s="158"/>
      <c r="D3" s="134" t="s">
        <v>1</v>
      </c>
    </row>
    <row r="4" ht="23.3" customHeight="1" spans="1:4">
      <c r="A4" s="159" t="s">
        <v>2</v>
      </c>
      <c r="B4" s="160"/>
      <c r="C4" s="159" t="s">
        <v>3</v>
      </c>
      <c r="D4" s="160"/>
    </row>
    <row r="5" ht="23.9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7.35" customHeight="1" spans="1:4">
      <c r="A6" s="161" t="s">
        <v>7</v>
      </c>
      <c r="B6" s="80">
        <v>1795032.29</v>
      </c>
      <c r="C6" s="161" t="s">
        <v>8</v>
      </c>
      <c r="D6" s="80">
        <v>1351082</v>
      </c>
    </row>
    <row r="7" ht="17.35" customHeight="1" spans="1:4">
      <c r="A7" s="161" t="s">
        <v>9</v>
      </c>
      <c r="B7" s="80"/>
      <c r="C7" s="161" t="s">
        <v>10</v>
      </c>
      <c r="D7" s="80"/>
    </row>
    <row r="8" ht="17.35" customHeight="1" spans="1:4">
      <c r="A8" s="161" t="s">
        <v>11</v>
      </c>
      <c r="B8" s="80"/>
      <c r="C8" s="193" t="s">
        <v>12</v>
      </c>
      <c r="D8" s="80"/>
    </row>
    <row r="9" ht="17.35" customHeight="1" spans="1:4">
      <c r="A9" s="161" t="s">
        <v>13</v>
      </c>
      <c r="B9" s="80"/>
      <c r="C9" s="193" t="s">
        <v>14</v>
      </c>
      <c r="D9" s="80"/>
    </row>
    <row r="10" ht="17.35" customHeight="1" spans="1:4">
      <c r="A10" s="161" t="s">
        <v>15</v>
      </c>
      <c r="B10" s="80">
        <v>33643</v>
      </c>
      <c r="C10" s="193" t="s">
        <v>16</v>
      </c>
      <c r="D10" s="80"/>
    </row>
    <row r="11" ht="17.35" customHeight="1" spans="1:4">
      <c r="A11" s="161" t="s">
        <v>17</v>
      </c>
      <c r="B11" s="80"/>
      <c r="C11" s="193" t="s">
        <v>18</v>
      </c>
      <c r="D11" s="80"/>
    </row>
    <row r="12" ht="17.35" customHeight="1" spans="1:4">
      <c r="A12" s="161" t="s">
        <v>19</v>
      </c>
      <c r="B12" s="80"/>
      <c r="C12" s="33" t="s">
        <v>20</v>
      </c>
      <c r="D12" s="80"/>
    </row>
    <row r="13" ht="17.35" customHeight="1" spans="1:4">
      <c r="A13" s="161" t="s">
        <v>21</v>
      </c>
      <c r="B13" s="80">
        <v>33643</v>
      </c>
      <c r="C13" s="33" t="s">
        <v>22</v>
      </c>
      <c r="D13" s="80">
        <v>173051.91</v>
      </c>
    </row>
    <row r="14" ht="17.35" customHeight="1" spans="1:4">
      <c r="A14" s="161" t="s">
        <v>23</v>
      </c>
      <c r="B14" s="80"/>
      <c r="C14" s="33" t="s">
        <v>24</v>
      </c>
      <c r="D14" s="80">
        <v>180192.7</v>
      </c>
    </row>
    <row r="15" ht="17.35" customHeight="1" spans="1:4">
      <c r="A15" s="161" t="s">
        <v>25</v>
      </c>
      <c r="B15" s="80"/>
      <c r="C15" s="33" t="s">
        <v>26</v>
      </c>
      <c r="D15" s="80"/>
    </row>
    <row r="16" ht="17.35" customHeight="1" spans="1:4">
      <c r="A16" s="147"/>
      <c r="B16" s="80"/>
      <c r="C16" s="33" t="s">
        <v>27</v>
      </c>
      <c r="D16" s="80"/>
    </row>
    <row r="17" ht="17.35" customHeight="1" spans="1:4">
      <c r="A17" s="162"/>
      <c r="B17" s="80"/>
      <c r="C17" s="33" t="s">
        <v>28</v>
      </c>
      <c r="D17" s="80"/>
    </row>
    <row r="18" ht="17.35" customHeight="1" spans="1:4">
      <c r="A18" s="162"/>
      <c r="B18" s="80"/>
      <c r="C18" s="33" t="s">
        <v>29</v>
      </c>
      <c r="D18" s="80"/>
    </row>
    <row r="19" ht="17.35" customHeight="1" spans="1:4">
      <c r="A19" s="162"/>
      <c r="B19" s="80"/>
      <c r="C19" s="33" t="s">
        <v>30</v>
      </c>
      <c r="D19" s="80"/>
    </row>
    <row r="20" ht="17.35" customHeight="1" spans="1:4">
      <c r="A20" s="162"/>
      <c r="B20" s="80"/>
      <c r="C20" s="33" t="s">
        <v>31</v>
      </c>
      <c r="D20" s="80"/>
    </row>
    <row r="21" ht="17.35" customHeight="1" spans="1:4">
      <c r="A21" s="162"/>
      <c r="B21" s="80"/>
      <c r="C21" s="33" t="s">
        <v>32</v>
      </c>
      <c r="D21" s="80"/>
    </row>
    <row r="22" ht="17.35" customHeight="1" spans="1:4">
      <c r="A22" s="162"/>
      <c r="B22" s="80"/>
      <c r="C22" s="33" t="s">
        <v>33</v>
      </c>
      <c r="D22" s="80"/>
    </row>
    <row r="23" ht="17.35" customHeight="1" spans="1:4">
      <c r="A23" s="162"/>
      <c r="B23" s="80"/>
      <c r="C23" s="33" t="s">
        <v>34</v>
      </c>
      <c r="D23" s="80"/>
    </row>
    <row r="24" ht="17.35" customHeight="1" spans="1:4">
      <c r="A24" s="162"/>
      <c r="B24" s="80"/>
      <c r="C24" s="33" t="s">
        <v>35</v>
      </c>
      <c r="D24" s="80">
        <v>124348.68</v>
      </c>
    </row>
    <row r="25" ht="17.35" customHeight="1" spans="1:4">
      <c r="A25" s="162"/>
      <c r="B25" s="80"/>
      <c r="C25" s="33" t="s">
        <v>36</v>
      </c>
      <c r="D25" s="80"/>
    </row>
    <row r="26" ht="17.35" customHeight="1" spans="1:4">
      <c r="A26" s="162"/>
      <c r="B26" s="80"/>
      <c r="C26" s="147" t="s">
        <v>37</v>
      </c>
      <c r="D26" s="80"/>
    </row>
    <row r="27" ht="17.35" customHeight="1" spans="1:4">
      <c r="A27" s="162"/>
      <c r="B27" s="80"/>
      <c r="C27" s="33" t="s">
        <v>38</v>
      </c>
      <c r="D27" s="80"/>
    </row>
    <row r="28" ht="16.5" customHeight="1" spans="1:4">
      <c r="A28" s="162"/>
      <c r="B28" s="80"/>
      <c r="C28" s="33" t="s">
        <v>39</v>
      </c>
      <c r="D28" s="80"/>
    </row>
    <row r="29" ht="16.5" customHeight="1" spans="1:4">
      <c r="A29" s="162"/>
      <c r="B29" s="80"/>
      <c r="C29" s="147" t="s">
        <v>40</v>
      </c>
      <c r="D29" s="80"/>
    </row>
    <row r="30" ht="17.35" customHeight="1" spans="1:4">
      <c r="A30" s="162"/>
      <c r="B30" s="80"/>
      <c r="C30" s="147" t="s">
        <v>41</v>
      </c>
      <c r="D30" s="80"/>
    </row>
    <row r="31" ht="17.35" customHeight="1" spans="1:4">
      <c r="A31" s="162"/>
      <c r="B31" s="80"/>
      <c r="C31" s="33" t="s">
        <v>42</v>
      </c>
      <c r="D31" s="80"/>
    </row>
    <row r="32" ht="16.5" customHeight="1" spans="1:4">
      <c r="A32" s="162" t="s">
        <v>43</v>
      </c>
      <c r="B32" s="80">
        <v>1828675.29</v>
      </c>
      <c r="C32" s="162" t="s">
        <v>44</v>
      </c>
      <c r="D32" s="80">
        <v>1828675.29</v>
      </c>
    </row>
    <row r="33" ht="16.5" customHeight="1" spans="1:4">
      <c r="A33" s="147" t="s">
        <v>45</v>
      </c>
      <c r="B33" s="80"/>
      <c r="C33" s="147" t="s">
        <v>46</v>
      </c>
      <c r="D33" s="80"/>
    </row>
    <row r="34" ht="16.5" customHeight="1" spans="1:4">
      <c r="A34" s="33" t="s">
        <v>47</v>
      </c>
      <c r="B34" s="80"/>
      <c r="C34" s="33" t="s">
        <v>47</v>
      </c>
      <c r="D34" s="80"/>
    </row>
    <row r="35" ht="16.5" customHeight="1" spans="1:4">
      <c r="A35" s="33" t="s">
        <v>48</v>
      </c>
      <c r="B35" s="80"/>
      <c r="C35" s="33" t="s">
        <v>49</v>
      </c>
      <c r="D35" s="80"/>
    </row>
    <row r="36" ht="16.5" customHeight="1" spans="1:4">
      <c r="A36" s="163" t="s">
        <v>50</v>
      </c>
      <c r="B36" s="80">
        <v>1828675.29</v>
      </c>
      <c r="C36" s="163" t="s">
        <v>51</v>
      </c>
      <c r="D36" s="80">
        <v>1828675.29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2" sqref="B12"/>
    </sheetView>
  </sheetViews>
  <sheetFormatPr defaultColWidth="9.1" defaultRowHeight="14.3" customHeight="1" outlineLevelCol="5"/>
  <cols>
    <col min="1" max="1" width="32.1" customWidth="1"/>
    <col min="2" max="2" width="20.7" customWidth="1"/>
    <col min="3" max="3" width="32.1" customWidth="1"/>
    <col min="4" max="4" width="27.7" customWidth="1"/>
    <col min="5" max="6" width="36.7" customWidth="1"/>
  </cols>
  <sheetData>
    <row r="1" ht="12.05" customHeight="1" spans="1:6">
      <c r="A1" s="116">
        <v>1</v>
      </c>
      <c r="B1" s="117">
        <v>0</v>
      </c>
      <c r="C1" s="116">
        <v>1</v>
      </c>
      <c r="D1" s="118"/>
      <c r="E1" s="118"/>
      <c r="F1" s="106" t="s">
        <v>329</v>
      </c>
    </row>
    <row r="2" ht="41.95" customHeight="1" spans="1:6">
      <c r="A2" s="119" t="str">
        <f>"2026"&amp;"年部门政府性基金预算支出预算表"</f>
        <v>2026年部门政府性基金预算支出预算表</v>
      </c>
      <c r="B2" s="119" t="s">
        <v>330</v>
      </c>
      <c r="C2" s="120"/>
      <c r="D2" s="121"/>
      <c r="E2" s="121"/>
      <c r="F2" s="121"/>
    </row>
    <row r="3" ht="13.6" customHeight="1" spans="1:6">
      <c r="A3" s="4" t="str">
        <f>"单位名称："&amp;"禄劝彝族苗族自治县档案馆"</f>
        <v>单位名称：禄劝彝族苗族自治县档案馆</v>
      </c>
      <c r="B3" s="4" t="s">
        <v>331</v>
      </c>
      <c r="C3" s="116"/>
      <c r="D3" s="118"/>
      <c r="E3" s="118"/>
      <c r="F3" s="106" t="s">
        <v>1</v>
      </c>
    </row>
    <row r="4" ht="19.55" customHeight="1" spans="1:6">
      <c r="A4" s="122" t="s">
        <v>182</v>
      </c>
      <c r="B4" s="123" t="s">
        <v>73</v>
      </c>
      <c r="C4" s="122" t="s">
        <v>74</v>
      </c>
      <c r="D4" s="10" t="s">
        <v>332</v>
      </c>
      <c r="E4" s="11"/>
      <c r="F4" s="12"/>
    </row>
    <row r="5" ht="18.7" customHeight="1" spans="1:6">
      <c r="A5" s="124"/>
      <c r="B5" s="125"/>
      <c r="C5" s="124"/>
      <c r="D5" s="15" t="s">
        <v>55</v>
      </c>
      <c r="E5" s="10" t="s">
        <v>76</v>
      </c>
      <c r="F5" s="15" t="s">
        <v>77</v>
      </c>
    </row>
    <row r="6" ht="18.7" customHeight="1" spans="1:6">
      <c r="A6" s="66">
        <v>1</v>
      </c>
      <c r="B6" s="126" t="s">
        <v>84</v>
      </c>
      <c r="C6" s="66">
        <v>3</v>
      </c>
      <c r="D6" s="127">
        <v>4</v>
      </c>
      <c r="E6" s="127">
        <v>5</v>
      </c>
      <c r="F6" s="127">
        <v>6</v>
      </c>
    </row>
    <row r="7" ht="21.05" customHeight="1" spans="1:6">
      <c r="A7" s="20"/>
      <c r="B7" s="20"/>
      <c r="C7" s="20"/>
      <c r="D7" s="80"/>
      <c r="E7" s="80"/>
      <c r="F7" s="80"/>
    </row>
    <row r="8" ht="21.05" customHeight="1" spans="1:6">
      <c r="A8" s="20"/>
      <c r="B8" s="20"/>
      <c r="C8" s="20"/>
      <c r="D8" s="80"/>
      <c r="E8" s="80"/>
      <c r="F8" s="80"/>
    </row>
    <row r="9" ht="18.7" customHeight="1" spans="1:6">
      <c r="A9" s="128" t="s">
        <v>171</v>
      </c>
      <c r="B9" s="128" t="s">
        <v>171</v>
      </c>
      <c r="C9" s="129" t="s">
        <v>171</v>
      </c>
      <c r="D9" s="80"/>
      <c r="E9" s="80"/>
      <c r="F9" s="80"/>
    </row>
    <row r="10" ht="34" customHeight="1" spans="1:6">
      <c r="A10" t="s">
        <v>333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C20" sqref="C20"/>
    </sheetView>
  </sheetViews>
  <sheetFormatPr defaultColWidth="9.1" defaultRowHeight="14.3" customHeight="1"/>
  <cols>
    <col min="1" max="2" width="32.6" customWidth="1"/>
    <col min="3" max="3" width="41.1" customWidth="1"/>
    <col min="4" max="4" width="21.7" customWidth="1"/>
    <col min="5" max="5" width="35.3" customWidth="1"/>
    <col min="6" max="6" width="7.7" customWidth="1"/>
    <col min="7" max="7" width="11.1" customWidth="1"/>
    <col min="8" max="8" width="13.3" customWidth="1"/>
    <col min="9" max="18" width="20" customWidth="1"/>
    <col min="19" max="19" width="19.8" customWidth="1"/>
  </cols>
  <sheetData>
    <row r="1" ht="15.8" customHeight="1" spans="1:19">
      <c r="B1" s="81"/>
      <c r="C1" s="81"/>
      <c r="R1" s="2"/>
      <c r="S1" s="2" t="s">
        <v>334</v>
      </c>
    </row>
    <row r="2" ht="41.3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" customHeight="1" spans="1:19">
      <c r="A3" s="105" t="str">
        <f>"单位名称："&amp;"禄劝彝族苗族自治县档案馆"</f>
        <v>单位名称：禄劝彝族苗族自治县档案馆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8" customHeight="1" spans="1:19">
      <c r="A4" s="9" t="s">
        <v>181</v>
      </c>
      <c r="B4" s="88" t="s">
        <v>182</v>
      </c>
      <c r="C4" s="88" t="s">
        <v>335</v>
      </c>
      <c r="D4" s="89" t="s">
        <v>336</v>
      </c>
      <c r="E4" s="89" t="s">
        <v>337</v>
      </c>
      <c r="F4" s="89" t="s">
        <v>338</v>
      </c>
      <c r="G4" s="89" t="s">
        <v>339</v>
      </c>
      <c r="H4" s="89" t="s">
        <v>340</v>
      </c>
      <c r="I4" s="90" t="s">
        <v>189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3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341</v>
      </c>
      <c r="L5" s="93" t="s">
        <v>342</v>
      </c>
      <c r="M5" s="94" t="s">
        <v>343</v>
      </c>
      <c r="N5" s="95" t="s">
        <v>344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07">
        <v>1</v>
      </c>
      <c r="B7" s="107" t="s">
        <v>84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.05" customHeight="1" spans="1:19">
      <c r="A8" s="109"/>
      <c r="B8" s="110"/>
      <c r="C8" s="110"/>
      <c r="D8" s="111"/>
      <c r="E8" s="111"/>
      <c r="F8" s="111"/>
      <c r="G8" s="112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.05" customHeight="1" spans="1:19">
      <c r="A9" s="101" t="s">
        <v>171</v>
      </c>
      <c r="B9" s="102"/>
      <c r="C9" s="102"/>
      <c r="D9" s="103"/>
      <c r="E9" s="103"/>
      <c r="F9" s="103"/>
      <c r="G9" s="11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.05" customHeight="1" spans="1:19">
      <c r="A10" s="105" t="s">
        <v>345</v>
      </c>
      <c r="B10" s="4"/>
      <c r="C10" s="4"/>
      <c r="D10" s="105"/>
      <c r="E10" s="105"/>
      <c r="F10" s="105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customHeight="1" spans="1:19">
      <c r="A11" t="s">
        <v>346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6" sqref="B16"/>
    </sheetView>
  </sheetViews>
  <sheetFormatPr defaultColWidth="9.1" defaultRowHeight="14.3" customHeight="1"/>
  <cols>
    <col min="1" max="5" width="39.1" customWidth="1"/>
    <col min="6" max="6" width="27.6" customWidth="1"/>
    <col min="7" max="7" width="28.6" customWidth="1"/>
    <col min="8" max="8" width="28.1" customWidth="1"/>
    <col min="9" max="9" width="39.1" customWidth="1"/>
    <col min="10" max="18" width="20.4" customWidth="1"/>
    <col min="19" max="20" width="20.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347</v>
      </c>
    </row>
    <row r="2" ht="41.3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6" customHeight="1" spans="1:20">
      <c r="A3" s="71" t="str">
        <f>"单位名称："&amp;"禄劝彝族苗族自治县档案馆"</f>
        <v>单位名称：禄劝彝族苗族自治县档案馆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3.95" customHeight="1" spans="1:20">
      <c r="A4" s="9" t="s">
        <v>181</v>
      </c>
      <c r="B4" s="88" t="s">
        <v>182</v>
      </c>
      <c r="C4" s="88" t="s">
        <v>335</v>
      </c>
      <c r="D4" s="88" t="s">
        <v>348</v>
      </c>
      <c r="E4" s="88" t="s">
        <v>349</v>
      </c>
      <c r="F4" s="88" t="s">
        <v>350</v>
      </c>
      <c r="G4" s="88" t="s">
        <v>351</v>
      </c>
      <c r="H4" s="89" t="s">
        <v>352</v>
      </c>
      <c r="I4" s="89" t="s">
        <v>353</v>
      </c>
      <c r="J4" s="90" t="s">
        <v>189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3.95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341</v>
      </c>
      <c r="M5" s="93" t="s">
        <v>342</v>
      </c>
      <c r="N5" s="94" t="s">
        <v>343</v>
      </c>
      <c r="O5" s="95" t="s">
        <v>344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3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.05" customHeight="1" spans="1:20">
      <c r="A8" s="23"/>
      <c r="B8" s="23"/>
      <c r="C8" s="23"/>
      <c r="D8" s="23"/>
      <c r="E8" s="23"/>
      <c r="F8" s="23"/>
      <c r="G8" s="23"/>
      <c r="H8" s="23"/>
      <c r="I8" s="23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.05" customHeight="1" spans="1:20">
      <c r="A9" s="101" t="s">
        <v>171</v>
      </c>
      <c r="B9" s="102"/>
      <c r="C9" s="102"/>
      <c r="D9" s="102"/>
      <c r="E9" s="102"/>
      <c r="F9" s="102"/>
      <c r="G9" s="102"/>
      <c r="H9" s="103"/>
      <c r="I9" s="104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20">
      <c r="A10" t="s">
        <v>354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" defaultRowHeight="14.3" customHeight="1"/>
  <cols>
    <col min="1" max="1" width="25.875" customWidth="1"/>
    <col min="2" max="2" width="13.875" customWidth="1"/>
    <col min="3" max="4" width="16" customWidth="1"/>
    <col min="5" max="12" width="12.75" customWidth="1"/>
    <col min="13" max="24" width="20" customWidth="1"/>
  </cols>
  <sheetData>
    <row r="1" ht="17.35" customHeight="1" spans="1:24">
      <c r="D1" s="69"/>
      <c r="W1" s="2"/>
      <c r="X1" s="2" t="s">
        <v>355</v>
      </c>
    </row>
    <row r="2" ht="41.3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"单位名称："&amp;"禄劝彝族苗族自治县档案馆"</f>
        <v>单位名称：禄劝彝族苗族自治县档案馆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5" customHeight="1" spans="1:24">
      <c r="A4" s="27" t="s">
        <v>356</v>
      </c>
      <c r="B4" s="10" t="s">
        <v>189</v>
      </c>
      <c r="C4" s="11"/>
      <c r="D4" s="11"/>
      <c r="E4" s="10" t="s">
        <v>357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6" customHeight="1" spans="1:24">
      <c r="A5" s="18"/>
      <c r="B5" s="28" t="s">
        <v>55</v>
      </c>
      <c r="C5" s="9" t="s">
        <v>58</v>
      </c>
      <c r="D5" s="77" t="s">
        <v>341</v>
      </c>
      <c r="E5" s="48" t="s">
        <v>358</v>
      </c>
      <c r="F5" s="48" t="s">
        <v>359</v>
      </c>
      <c r="G5" s="48" t="s">
        <v>360</v>
      </c>
      <c r="H5" s="48" t="s">
        <v>361</v>
      </c>
      <c r="I5" s="48" t="s">
        <v>362</v>
      </c>
      <c r="J5" s="48" t="s">
        <v>363</v>
      </c>
      <c r="K5" s="48" t="s">
        <v>364</v>
      </c>
      <c r="L5" s="48" t="s">
        <v>365</v>
      </c>
      <c r="M5" s="48" t="s">
        <v>366</v>
      </c>
      <c r="N5" s="48" t="s">
        <v>367</v>
      </c>
      <c r="O5" s="48" t="s">
        <v>368</v>
      </c>
      <c r="P5" s="48" t="s">
        <v>369</v>
      </c>
      <c r="Q5" s="48" t="s">
        <v>370</v>
      </c>
      <c r="R5" s="48" t="s">
        <v>371</v>
      </c>
      <c r="S5" s="48" t="s">
        <v>372</v>
      </c>
      <c r="T5" s="48" t="s">
        <v>373</v>
      </c>
      <c r="U5" s="48" t="s">
        <v>374</v>
      </c>
      <c r="V5" s="48" t="s">
        <v>375</v>
      </c>
      <c r="W5" s="48" t="s">
        <v>376</v>
      </c>
      <c r="X5" s="78" t="s">
        <v>377</v>
      </c>
    </row>
    <row r="6" ht="19.5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t="s">
        <v>378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3" sqref="B13"/>
    </sheetView>
  </sheetViews>
  <sheetFormatPr defaultColWidth="9.1" defaultRowHeight="12.05" customHeight="1" outlineLevelRow="7"/>
  <cols>
    <col min="1" max="1" width="34.3" customWidth="1"/>
    <col min="2" max="2" width="29" customWidth="1"/>
    <col min="3" max="5" width="23.6" customWidth="1"/>
    <col min="6" max="6" width="11.3" customWidth="1"/>
    <col min="7" max="7" width="25.1" customWidth="1"/>
    <col min="8" max="8" width="15.6" customWidth="1"/>
    <col min="9" max="9" width="13.4" customWidth="1"/>
    <col min="10" max="10" width="18.8" customWidth="1"/>
  </cols>
  <sheetData>
    <row r="1" ht="16.5" customHeight="1" spans="1:10">
      <c r="J1" s="2" t="s">
        <v>379</v>
      </c>
    </row>
    <row r="2" ht="41.3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35" customHeight="1" spans="1:10">
      <c r="A3" s="4" t="str">
        <f>"单位名称："&amp;"禄劝彝族苗族自治县档案馆"</f>
        <v>单位名称：禄劝彝族苗族自治县档案馆</v>
      </c>
    </row>
    <row r="4" ht="44.35" customHeight="1" spans="1:10">
      <c r="A4" s="65" t="s">
        <v>356</v>
      </c>
      <c r="B4" s="65" t="s">
        <v>286</v>
      </c>
      <c r="C4" s="65" t="s">
        <v>287</v>
      </c>
      <c r="D4" s="65" t="s">
        <v>288</v>
      </c>
      <c r="E4" s="65" t="s">
        <v>289</v>
      </c>
      <c r="F4" s="66" t="s">
        <v>290</v>
      </c>
      <c r="G4" s="65" t="s">
        <v>291</v>
      </c>
      <c r="H4" s="66" t="s">
        <v>292</v>
      </c>
      <c r="I4" s="66" t="s">
        <v>293</v>
      </c>
      <c r="J4" s="65" t="s">
        <v>294</v>
      </c>
    </row>
    <row r="5" ht="14.3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1.95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1.95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23" customHeight="1" spans="1:10">
      <c r="A8" t="s">
        <v>380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27" sqref="C27"/>
    </sheetView>
  </sheetViews>
  <sheetFormatPr defaultColWidth="10.4" defaultRowHeight="14.3" customHeight="1"/>
  <cols>
    <col min="1" max="3" width="33.7" customWidth="1"/>
    <col min="4" max="4" width="45.6" customWidth="1"/>
    <col min="5" max="5" width="27.6" customWidth="1"/>
    <col min="6" max="6" width="21.7" customWidth="1"/>
    <col min="7" max="9" width="26.3" customWidth="1"/>
  </cols>
  <sheetData>
    <row r="1" customHeight="1" spans="1:9">
      <c r="A1" s="37" t="s">
        <v>381</v>
      </c>
      <c r="B1" s="38"/>
      <c r="C1" s="38"/>
      <c r="D1" s="39"/>
      <c r="E1" s="39"/>
      <c r="F1" s="39"/>
      <c r="G1" s="38"/>
      <c r="H1" s="38"/>
      <c r="I1" s="39"/>
    </row>
    <row r="2" ht="41.3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"单位名称："&amp;"禄劝彝族苗族自治县档案馆"</f>
        <v>单位名称：禄劝彝族苗族自治县档案馆</v>
      </c>
      <c r="B3" s="44"/>
      <c r="C3" s="44"/>
      <c r="D3" s="45"/>
      <c r="F3" s="42"/>
      <c r="G3" s="41"/>
      <c r="H3" s="41"/>
      <c r="I3" s="46" t="s">
        <v>1</v>
      </c>
    </row>
    <row r="4" ht="28.55" customHeight="1" spans="1:9">
      <c r="A4" s="47" t="s">
        <v>181</v>
      </c>
      <c r="B4" s="48" t="s">
        <v>182</v>
      </c>
      <c r="C4" s="49" t="s">
        <v>382</v>
      </c>
      <c r="D4" s="47" t="s">
        <v>383</v>
      </c>
      <c r="E4" s="47" t="s">
        <v>384</v>
      </c>
      <c r="F4" s="47" t="s">
        <v>385</v>
      </c>
      <c r="G4" s="48" t="s">
        <v>386</v>
      </c>
      <c r="H4" s="29"/>
      <c r="I4" s="47"/>
    </row>
    <row r="5" ht="21.05" customHeight="1" spans="1:9">
      <c r="A5" s="49"/>
      <c r="B5" s="50"/>
      <c r="C5" s="50"/>
      <c r="D5" s="51"/>
      <c r="E5" s="50"/>
      <c r="F5" s="50"/>
      <c r="G5" s="48" t="s">
        <v>339</v>
      </c>
      <c r="H5" s="48" t="s">
        <v>387</v>
      </c>
      <c r="I5" s="48" t="s">
        <v>388</v>
      </c>
    </row>
    <row r="6" ht="17.35" customHeight="1" spans="1:9">
      <c r="A6" s="52" t="s">
        <v>83</v>
      </c>
      <c r="B6" s="53" t="s">
        <v>84</v>
      </c>
      <c r="C6" s="52" t="s">
        <v>85</v>
      </c>
      <c r="D6" s="54" t="s">
        <v>86</v>
      </c>
      <c r="E6" s="52" t="s">
        <v>87</v>
      </c>
      <c r="F6" s="53" t="s">
        <v>88</v>
      </c>
      <c r="G6" s="55" t="s">
        <v>89</v>
      </c>
      <c r="H6" s="54" t="s">
        <v>90</v>
      </c>
      <c r="I6" s="54">
        <v>9</v>
      </c>
    </row>
    <row r="7" ht="19.5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ht="27" customHeight="1" spans="1:9">
      <c r="A9" t="s">
        <v>389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2" sqref="D12"/>
    </sheetView>
  </sheetViews>
  <sheetFormatPr defaultColWidth="9.1" defaultRowHeight="14.3" customHeight="1"/>
  <cols>
    <col min="1" max="1" width="19.3" customWidth="1"/>
    <col min="2" max="2" width="33.8" customWidth="1"/>
    <col min="3" max="3" width="23.8" customWidth="1"/>
    <col min="4" max="4" width="11.1" customWidth="1"/>
    <col min="5" max="5" width="17.7" customWidth="1"/>
    <col min="6" max="6" width="9.8" customWidth="1"/>
    <col min="7" max="7" width="17.7" customWidth="1"/>
    <col min="8" max="11" width="23.1" customWidth="1"/>
  </cols>
  <sheetData>
    <row r="1" customHeight="1" spans="1:11">
      <c r="D1" s="1"/>
      <c r="E1" s="1"/>
      <c r="F1" s="1"/>
      <c r="G1" s="1"/>
      <c r="K1" s="2" t="s">
        <v>390</v>
      </c>
    </row>
    <row r="2" ht="41.3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6" customHeight="1" spans="1:11">
      <c r="A3" s="4" t="str">
        <f>"单位名称："&amp;"禄劝彝族苗族自治县档案馆"</f>
        <v>单位名称：禄劝彝族苗族自治县档案馆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259</v>
      </c>
      <c r="B4" s="8" t="s">
        <v>184</v>
      </c>
      <c r="C4" s="8" t="s">
        <v>260</v>
      </c>
      <c r="D4" s="9" t="s">
        <v>185</v>
      </c>
      <c r="E4" s="9" t="s">
        <v>186</v>
      </c>
      <c r="F4" s="9" t="s">
        <v>261</v>
      </c>
      <c r="G4" s="9" t="s">
        <v>262</v>
      </c>
      <c r="H4" s="27" t="s">
        <v>55</v>
      </c>
      <c r="I4" s="10" t="s">
        <v>391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6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4.9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" customHeight="1" spans="1:11">
      <c r="A10" s="34" t="s">
        <v>171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ht="46" customHeight="1" spans="1:11">
      <c r="A11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J21" sqref="J21"/>
    </sheetView>
  </sheetViews>
  <sheetFormatPr defaultColWidth="9.1" defaultRowHeight="14.3" customHeight="1" outlineLevelCol="6"/>
  <cols>
    <col min="1" max="1" width="35.3" customWidth="1"/>
    <col min="2" max="4" width="28" customWidth="1"/>
    <col min="5" max="7" width="23.8" customWidth="1"/>
  </cols>
  <sheetData>
    <row r="1" ht="13.6" customHeight="1" spans="1:7">
      <c r="D1" s="1"/>
      <c r="G1" s="2" t="s">
        <v>393</v>
      </c>
    </row>
    <row r="2" ht="41.3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6" customHeight="1" spans="1:7">
      <c r="A3" s="4" t="str">
        <f>"单位名称："&amp;"禄劝彝族苗族自治县档案馆"</f>
        <v>单位名称：禄劝彝族苗族自治县档案馆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260</v>
      </c>
      <c r="B4" s="8" t="s">
        <v>259</v>
      </c>
      <c r="C4" s="8" t="s">
        <v>184</v>
      </c>
      <c r="D4" s="9" t="s">
        <v>394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6" customHeight="1" spans="1:7">
      <c r="A6" s="16"/>
      <c r="B6" s="16"/>
      <c r="C6" s="16"/>
      <c r="D6" s="17"/>
      <c r="E6" s="18"/>
      <c r="F6" s="17" t="s">
        <v>57</v>
      </c>
      <c r="G6" s="17"/>
    </row>
    <row r="7" ht="14.9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35" customHeight="1" spans="1:7">
      <c r="A8" s="20" t="s">
        <v>70</v>
      </c>
      <c r="B8" s="21"/>
      <c r="C8" s="21"/>
      <c r="D8" s="20"/>
      <c r="E8" s="22">
        <v>250000</v>
      </c>
      <c r="F8" s="22"/>
      <c r="G8" s="22"/>
    </row>
    <row r="9" ht="18.7" customHeight="1" spans="1:7">
      <c r="A9" s="20"/>
      <c r="B9" s="20" t="s">
        <v>395</v>
      </c>
      <c r="C9" s="20" t="s">
        <v>267</v>
      </c>
      <c r="D9" s="20" t="s">
        <v>396</v>
      </c>
      <c r="E9" s="22">
        <v>50000</v>
      </c>
      <c r="F9" s="22"/>
      <c r="G9" s="22"/>
    </row>
    <row r="10" ht="18.7" customHeight="1" spans="1:7">
      <c r="A10" s="23"/>
      <c r="B10" s="20" t="s">
        <v>395</v>
      </c>
      <c r="C10" s="20" t="s">
        <v>271</v>
      </c>
      <c r="D10" s="20" t="s">
        <v>396</v>
      </c>
      <c r="E10" s="22">
        <v>200000</v>
      </c>
      <c r="F10" s="22"/>
      <c r="G10" s="22"/>
    </row>
    <row r="11" ht="18.7" customHeight="1" spans="1:7">
      <c r="A11" s="24" t="s">
        <v>55</v>
      </c>
      <c r="B11" s="25" t="s">
        <v>397</v>
      </c>
      <c r="C11" s="25"/>
      <c r="D11" s="26"/>
      <c r="E11" s="22">
        <v>250000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B25" sqref="B25"/>
    </sheetView>
  </sheetViews>
  <sheetFormatPr defaultColWidth="8.6" defaultRowHeight="12.75" customHeight="1"/>
  <cols>
    <col min="1" max="1" width="15.9" customWidth="1"/>
    <col min="2" max="2" width="35" customWidth="1"/>
    <col min="3" max="19" width="22" customWidth="1"/>
  </cols>
  <sheetData>
    <row r="1" ht="17.35" customHeight="1" spans="1:19">
      <c r="A1" s="46" t="s">
        <v>52</v>
      </c>
    </row>
    <row r="2" ht="41.3" customHeight="1" spans="1:19">
      <c r="A2" s="40" t="str">
        <f>"2026"&amp;"年部门收入预算表"</f>
        <v>2026年部门收入预算表</v>
      </c>
    </row>
    <row r="3" ht="17.35" customHeight="1" spans="1:19">
      <c r="A3" s="43" t="str">
        <f>"单位名称："&amp;"禄劝彝族苗族自治县档案馆"</f>
        <v>单位名称：禄劝彝族苗族自治县档案馆</v>
      </c>
      <c r="S3" s="45" t="s">
        <v>1</v>
      </c>
    </row>
    <row r="4" ht="21.75" customHeight="1" spans="1:19">
      <c r="A4" s="179" t="s">
        <v>53</v>
      </c>
      <c r="B4" s="180" t="s">
        <v>54</v>
      </c>
      <c r="C4" s="180" t="s">
        <v>55</v>
      </c>
      <c r="D4" s="181" t="s">
        <v>56</v>
      </c>
      <c r="E4" s="181"/>
      <c r="F4" s="181"/>
      <c r="G4" s="181"/>
      <c r="H4" s="181"/>
      <c r="I4" s="128"/>
      <c r="J4" s="181"/>
      <c r="K4" s="181"/>
      <c r="L4" s="181"/>
      <c r="M4" s="181"/>
      <c r="N4" s="182"/>
      <c r="O4" s="181" t="s">
        <v>45</v>
      </c>
      <c r="P4" s="181"/>
      <c r="Q4" s="181"/>
      <c r="R4" s="181"/>
      <c r="S4" s="182"/>
    </row>
    <row r="5" ht="27" customHeight="1" spans="1:19">
      <c r="A5" s="183"/>
      <c r="B5" s="184"/>
      <c r="C5" s="184"/>
      <c r="D5" s="184" t="s">
        <v>57</v>
      </c>
      <c r="E5" s="184" t="s">
        <v>58</v>
      </c>
      <c r="F5" s="184" t="s">
        <v>59</v>
      </c>
      <c r="G5" s="184" t="s">
        <v>60</v>
      </c>
      <c r="H5" s="184" t="s">
        <v>61</v>
      </c>
      <c r="I5" s="185" t="s">
        <v>62</v>
      </c>
      <c r="J5" s="186"/>
      <c r="K5" s="186"/>
      <c r="L5" s="186"/>
      <c r="M5" s="186"/>
      <c r="N5" s="187"/>
      <c r="O5" s="184" t="s">
        <v>57</v>
      </c>
      <c r="P5" s="184" t="s">
        <v>58</v>
      </c>
      <c r="Q5" s="184" t="s">
        <v>59</v>
      </c>
      <c r="R5" s="184" t="s">
        <v>60</v>
      </c>
      <c r="S5" s="184" t="s">
        <v>63</v>
      </c>
    </row>
    <row r="6" ht="30.05" customHeight="1" spans="1:19">
      <c r="A6" s="188"/>
      <c r="B6" s="104"/>
      <c r="C6" s="113"/>
      <c r="D6" s="113"/>
      <c r="E6" s="113"/>
      <c r="F6" s="113"/>
      <c r="G6" s="113"/>
      <c r="H6" s="113"/>
      <c r="I6" s="68" t="s">
        <v>57</v>
      </c>
      <c r="J6" s="187" t="s">
        <v>64</v>
      </c>
      <c r="K6" s="187" t="s">
        <v>65</v>
      </c>
      <c r="L6" s="187" t="s">
        <v>66</v>
      </c>
      <c r="M6" s="187" t="s">
        <v>67</v>
      </c>
      <c r="N6" s="187" t="s">
        <v>68</v>
      </c>
      <c r="O6" s="189"/>
      <c r="P6" s="189"/>
      <c r="Q6" s="189"/>
      <c r="R6" s="189"/>
      <c r="S6" s="113"/>
    </row>
    <row r="7" ht="14.9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8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80">
        <v>1828675.29</v>
      </c>
      <c r="D8" s="80">
        <v>1828675.29</v>
      </c>
      <c r="E8" s="80">
        <v>1795032.29</v>
      </c>
      <c r="F8" s="80"/>
      <c r="G8" s="80"/>
      <c r="H8" s="80"/>
      <c r="I8" s="80">
        <v>33643</v>
      </c>
      <c r="J8" s="80"/>
      <c r="K8" s="80"/>
      <c r="L8" s="80">
        <v>33643</v>
      </c>
      <c r="M8" s="80"/>
      <c r="N8" s="80"/>
      <c r="O8" s="80"/>
      <c r="P8" s="80"/>
      <c r="Q8" s="80"/>
      <c r="R8" s="80"/>
      <c r="S8" s="80"/>
    </row>
    <row r="9" ht="18" customHeight="1" spans="1:19">
      <c r="A9" s="191" t="s">
        <v>71</v>
      </c>
      <c r="B9" s="191" t="s">
        <v>70</v>
      </c>
      <c r="C9" s="80">
        <v>1828675.29</v>
      </c>
      <c r="D9" s="80">
        <v>1828675.29</v>
      </c>
      <c r="E9" s="80">
        <v>1795032.29</v>
      </c>
      <c r="F9" s="80"/>
      <c r="G9" s="80"/>
      <c r="H9" s="80"/>
      <c r="I9" s="80">
        <v>33643</v>
      </c>
      <c r="J9" s="80"/>
      <c r="K9" s="80"/>
      <c r="L9" s="80">
        <v>33643</v>
      </c>
      <c r="M9" s="80"/>
      <c r="N9" s="80"/>
      <c r="O9" s="80"/>
      <c r="P9" s="80"/>
      <c r="Q9" s="80"/>
      <c r="R9" s="80"/>
      <c r="S9" s="80"/>
    </row>
    <row r="10" ht="18" customHeight="1" spans="1:19">
      <c r="A10" s="49" t="s">
        <v>55</v>
      </c>
      <c r="B10" s="192"/>
      <c r="C10" s="80">
        <v>1828675.29</v>
      </c>
      <c r="D10" s="80">
        <v>1828675.29</v>
      </c>
      <c r="E10" s="80">
        <v>1795032.29</v>
      </c>
      <c r="F10" s="80"/>
      <c r="G10" s="80"/>
      <c r="H10" s="80"/>
      <c r="I10" s="80">
        <v>33643</v>
      </c>
      <c r="J10" s="80"/>
      <c r="K10" s="80"/>
      <c r="L10" s="80">
        <v>33643</v>
      </c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H9" workbookViewId="0">
      <selection activeCell="A1" sqref="A1:O1"/>
    </sheetView>
  </sheetViews>
  <sheetFormatPr defaultColWidth="8.6" defaultRowHeight="12.75" customHeight="1"/>
  <cols>
    <col min="1" max="1" width="14.3" customWidth="1"/>
    <col min="2" max="2" width="37.6" customWidth="1"/>
    <col min="3" max="8" width="24.6" customWidth="1"/>
    <col min="9" max="9" width="26.7" customWidth="1"/>
    <col min="10" max="11" width="24.4" customWidth="1"/>
    <col min="12" max="15" width="24.6" customWidth="1"/>
  </cols>
  <sheetData>
    <row r="1" ht="17.35" customHeight="1" spans="1:15">
      <c r="A1" s="45" t="s">
        <v>72</v>
      </c>
    </row>
    <row r="2" ht="41.3" customHeight="1" spans="1:15">
      <c r="A2" s="40" t="str">
        <f>"2026"&amp;"年部门支出预算表"</f>
        <v>2026年部门支出预算表</v>
      </c>
    </row>
    <row r="3" ht="17.35" customHeight="1" spans="1:15">
      <c r="A3" s="43" t="str">
        <f>"单位名称："&amp;"禄劝彝族苗族自治县档案馆"</f>
        <v>单位名称：禄劝彝族苗族自治县档案馆</v>
      </c>
      <c r="O3" s="45" t="s">
        <v>1</v>
      </c>
    </row>
    <row r="4" ht="27" customHeight="1" spans="1:15">
      <c r="A4" s="165" t="s">
        <v>73</v>
      </c>
      <c r="B4" s="165" t="s">
        <v>74</v>
      </c>
      <c r="C4" s="165" t="s">
        <v>55</v>
      </c>
      <c r="D4" s="166" t="s">
        <v>58</v>
      </c>
      <c r="E4" s="167"/>
      <c r="F4" s="168"/>
      <c r="G4" s="169" t="s">
        <v>59</v>
      </c>
      <c r="H4" s="169" t="s">
        <v>60</v>
      </c>
      <c r="I4" s="169" t="s">
        <v>75</v>
      </c>
      <c r="J4" s="166" t="s">
        <v>62</v>
      </c>
      <c r="K4" s="167"/>
      <c r="L4" s="167"/>
      <c r="M4" s="167"/>
      <c r="N4" s="170"/>
      <c r="O4" s="171"/>
    </row>
    <row r="5" ht="41.95" customHeight="1" spans="1:15">
      <c r="A5" s="172"/>
      <c r="B5" s="172"/>
      <c r="C5" s="173"/>
      <c r="D5" s="174" t="s">
        <v>57</v>
      </c>
      <c r="E5" s="174" t="s">
        <v>76</v>
      </c>
      <c r="F5" s="174" t="s">
        <v>77</v>
      </c>
      <c r="G5" s="173"/>
      <c r="H5" s="173"/>
      <c r="I5" s="175"/>
      <c r="J5" s="174" t="s">
        <v>57</v>
      </c>
      <c r="K5" s="159" t="s">
        <v>78</v>
      </c>
      <c r="L5" s="159" t="s">
        <v>79</v>
      </c>
      <c r="M5" s="159" t="s">
        <v>80</v>
      </c>
      <c r="N5" s="159" t="s">
        <v>81</v>
      </c>
      <c r="O5" s="159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.05" customHeight="1" spans="1:15">
      <c r="A7" s="56" t="s">
        <v>98</v>
      </c>
      <c r="B7" s="56" t="s">
        <v>99</v>
      </c>
      <c r="C7" s="80">
        <v>1351082</v>
      </c>
      <c r="D7" s="80">
        <v>1317439</v>
      </c>
      <c r="E7" s="80">
        <v>1067439</v>
      </c>
      <c r="F7" s="80">
        <v>250000</v>
      </c>
      <c r="G7" s="80"/>
      <c r="H7" s="80"/>
      <c r="I7" s="80"/>
      <c r="J7" s="80">
        <v>33643</v>
      </c>
      <c r="K7" s="80"/>
      <c r="L7" s="80"/>
      <c r="M7" s="80">
        <v>33643</v>
      </c>
      <c r="N7" s="80"/>
      <c r="O7" s="80"/>
    </row>
    <row r="8" ht="21.05" customHeight="1" spans="1:15">
      <c r="A8" s="176" t="s">
        <v>100</v>
      </c>
      <c r="B8" s="176" t="s">
        <v>101</v>
      </c>
      <c r="C8" s="80">
        <v>1351082</v>
      </c>
      <c r="D8" s="80">
        <v>1317439</v>
      </c>
      <c r="E8" s="80">
        <v>1067439</v>
      </c>
      <c r="F8" s="80">
        <v>250000</v>
      </c>
      <c r="G8" s="80"/>
      <c r="H8" s="80"/>
      <c r="I8" s="80"/>
      <c r="J8" s="80">
        <v>33643</v>
      </c>
      <c r="K8" s="80"/>
      <c r="L8" s="80"/>
      <c r="M8" s="80">
        <v>33643</v>
      </c>
      <c r="N8" s="80"/>
      <c r="O8" s="80"/>
    </row>
    <row r="9" ht="21.05" customHeight="1" spans="1:15">
      <c r="A9" s="177" t="s">
        <v>102</v>
      </c>
      <c r="B9" s="177" t="s">
        <v>103</v>
      </c>
      <c r="C9" s="80">
        <v>1067439</v>
      </c>
      <c r="D9" s="80">
        <v>1067439</v>
      </c>
      <c r="E9" s="80">
        <v>1067439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.05" customHeight="1" spans="1:15">
      <c r="A10" s="177" t="s">
        <v>104</v>
      </c>
      <c r="B10" s="177" t="s">
        <v>105</v>
      </c>
      <c r="C10" s="80">
        <v>283643</v>
      </c>
      <c r="D10" s="80">
        <v>250000</v>
      </c>
      <c r="E10" s="80"/>
      <c r="F10" s="80">
        <v>250000</v>
      </c>
      <c r="G10" s="80"/>
      <c r="H10" s="80"/>
      <c r="I10" s="80"/>
      <c r="J10" s="80">
        <v>33643</v>
      </c>
      <c r="K10" s="80"/>
      <c r="L10" s="80"/>
      <c r="M10" s="80">
        <v>33643</v>
      </c>
      <c r="N10" s="80"/>
      <c r="O10" s="80"/>
    </row>
    <row r="11" ht="21.05" customHeight="1" spans="1:15">
      <c r="A11" s="56" t="s">
        <v>106</v>
      </c>
      <c r="B11" s="56" t="s">
        <v>107</v>
      </c>
      <c r="C11" s="80">
        <v>173051.91</v>
      </c>
      <c r="D11" s="80">
        <v>173051.91</v>
      </c>
      <c r="E11" s="80">
        <v>173051.91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.05" customHeight="1" spans="1:15">
      <c r="A12" s="176" t="s">
        <v>108</v>
      </c>
      <c r="B12" s="176" t="s">
        <v>109</v>
      </c>
      <c r="C12" s="80">
        <v>165798.24</v>
      </c>
      <c r="D12" s="80">
        <v>165798.24</v>
      </c>
      <c r="E12" s="80">
        <v>165798.24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.05" customHeight="1" spans="1:15">
      <c r="A13" s="177" t="s">
        <v>110</v>
      </c>
      <c r="B13" s="177" t="s">
        <v>111</v>
      </c>
      <c r="C13" s="80">
        <v>165798.24</v>
      </c>
      <c r="D13" s="80">
        <v>165798.24</v>
      </c>
      <c r="E13" s="80">
        <v>165798.24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.05" customHeight="1" spans="1:15">
      <c r="A14" s="176" t="s">
        <v>112</v>
      </c>
      <c r="B14" s="176" t="s">
        <v>113</v>
      </c>
      <c r="C14" s="80">
        <v>7253.67</v>
      </c>
      <c r="D14" s="80">
        <v>7253.67</v>
      </c>
      <c r="E14" s="80">
        <v>7253.67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.05" customHeight="1" spans="1:15">
      <c r="A15" s="177" t="s">
        <v>114</v>
      </c>
      <c r="B15" s="177" t="s">
        <v>113</v>
      </c>
      <c r="C15" s="80">
        <v>7253.67</v>
      </c>
      <c r="D15" s="80">
        <v>7253.67</v>
      </c>
      <c r="E15" s="80">
        <v>7253.67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.05" customHeight="1" spans="1:15">
      <c r="A16" s="56" t="s">
        <v>115</v>
      </c>
      <c r="B16" s="56" t="s">
        <v>116</v>
      </c>
      <c r="C16" s="80">
        <v>180192.7</v>
      </c>
      <c r="D16" s="80">
        <v>180192.7</v>
      </c>
      <c r="E16" s="80">
        <v>180192.7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.05" customHeight="1" spans="1:15">
      <c r="A17" s="176" t="s">
        <v>117</v>
      </c>
      <c r="B17" s="176" t="s">
        <v>118</v>
      </c>
      <c r="C17" s="80">
        <v>180192.7</v>
      </c>
      <c r="D17" s="80">
        <v>180192.7</v>
      </c>
      <c r="E17" s="80">
        <v>180192.7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.05" customHeight="1" spans="1:15">
      <c r="A18" s="177" t="s">
        <v>119</v>
      </c>
      <c r="B18" s="177" t="s">
        <v>120</v>
      </c>
      <c r="C18" s="80">
        <v>10040.8</v>
      </c>
      <c r="D18" s="80">
        <v>10040.8</v>
      </c>
      <c r="E18" s="80">
        <v>10040.8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.05" customHeight="1" spans="1:15">
      <c r="A19" s="177" t="s">
        <v>121</v>
      </c>
      <c r="B19" s="177" t="s">
        <v>122</v>
      </c>
      <c r="C19" s="80">
        <v>75242.47</v>
      </c>
      <c r="D19" s="80">
        <v>75242.47</v>
      </c>
      <c r="E19" s="80">
        <v>75242.47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.05" customHeight="1" spans="1:15">
      <c r="A20" s="177" t="s">
        <v>123</v>
      </c>
      <c r="B20" s="177" t="s">
        <v>124</v>
      </c>
      <c r="C20" s="80">
        <v>80573.95</v>
      </c>
      <c r="D20" s="80">
        <v>80573.95</v>
      </c>
      <c r="E20" s="80">
        <v>80573.95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.05" customHeight="1" spans="1:15">
      <c r="A21" s="177" t="s">
        <v>125</v>
      </c>
      <c r="B21" s="177" t="s">
        <v>126</v>
      </c>
      <c r="C21" s="80">
        <v>14335.48</v>
      </c>
      <c r="D21" s="80">
        <v>14335.48</v>
      </c>
      <c r="E21" s="80">
        <v>14335.48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.05" customHeight="1" spans="1:15">
      <c r="A22" s="56" t="s">
        <v>127</v>
      </c>
      <c r="B22" s="56" t="s">
        <v>128</v>
      </c>
      <c r="C22" s="80">
        <v>124348.68</v>
      </c>
      <c r="D22" s="80">
        <v>124348.68</v>
      </c>
      <c r="E22" s="80">
        <v>124348.68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.05" customHeight="1" spans="1:15">
      <c r="A23" s="176" t="s">
        <v>129</v>
      </c>
      <c r="B23" s="176" t="s">
        <v>130</v>
      </c>
      <c r="C23" s="80">
        <v>124348.68</v>
      </c>
      <c r="D23" s="80">
        <v>124348.68</v>
      </c>
      <c r="E23" s="80">
        <v>124348.68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.05" customHeight="1" spans="1:15">
      <c r="A24" s="177" t="s">
        <v>131</v>
      </c>
      <c r="B24" s="177" t="s">
        <v>132</v>
      </c>
      <c r="C24" s="80">
        <v>124348.68</v>
      </c>
      <c r="D24" s="80">
        <v>124348.68</v>
      </c>
      <c r="E24" s="80">
        <v>124348.68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.05" customHeight="1" spans="1:15">
      <c r="A25" s="178" t="s">
        <v>55</v>
      </c>
      <c r="B25" s="36"/>
      <c r="C25" s="80">
        <v>1828675.29</v>
      </c>
      <c r="D25" s="80">
        <v>1795032.29</v>
      </c>
      <c r="E25" s="80">
        <v>1545032.29</v>
      </c>
      <c r="F25" s="80">
        <v>250000</v>
      </c>
      <c r="G25" s="80"/>
      <c r="H25" s="80"/>
      <c r="I25" s="80"/>
      <c r="J25" s="80">
        <v>33643</v>
      </c>
      <c r="K25" s="80"/>
      <c r="L25" s="80"/>
      <c r="M25" s="80">
        <v>33643</v>
      </c>
      <c r="N25" s="80"/>
      <c r="O25" s="80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2" workbookViewId="0">
      <selection activeCell="A1" sqref="A1"/>
    </sheetView>
  </sheetViews>
  <sheetFormatPr defaultColWidth="8.6" defaultRowHeight="12.75" customHeight="1" outlineLevelCol="3"/>
  <cols>
    <col min="1" max="4" width="35.6" customWidth="1"/>
  </cols>
  <sheetData>
    <row r="1" ht="14.95" customHeight="1" spans="1:4">
      <c r="A1" s="41"/>
      <c r="B1" s="45"/>
      <c r="C1" s="45"/>
      <c r="D1" s="45" t="s">
        <v>133</v>
      </c>
    </row>
    <row r="2" ht="41.3" customHeight="1" spans="1:4">
      <c r="A2" s="40" t="str">
        <f>"2026"&amp;"年部门财政拨款收支预算总表"</f>
        <v>2026年部门财政拨款收支预算总表</v>
      </c>
    </row>
    <row r="3" ht="17.35" customHeight="1" spans="1:4">
      <c r="A3" s="43" t="str">
        <f>"单位名称："&amp;"禄劝彝族苗族自治县档案馆"</f>
        <v>单位名称：禄劝彝族苗族自治县档案馆</v>
      </c>
      <c r="B3" s="158"/>
      <c r="D3" s="45" t="s">
        <v>1</v>
      </c>
    </row>
    <row r="4" ht="17.35" customHeight="1" spans="1:4">
      <c r="A4" s="159" t="s">
        <v>2</v>
      </c>
      <c r="B4" s="160"/>
      <c r="C4" s="159" t="s">
        <v>3</v>
      </c>
      <c r="D4" s="160"/>
    </row>
    <row r="5" ht="18.7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6.5" customHeight="1" spans="1:4">
      <c r="A6" s="161" t="s">
        <v>134</v>
      </c>
      <c r="B6" s="80">
        <v>1795032.29</v>
      </c>
      <c r="C6" s="161" t="s">
        <v>135</v>
      </c>
      <c r="D6" s="80">
        <v>1795032.29</v>
      </c>
    </row>
    <row r="7" ht="16.5" customHeight="1" spans="1:4">
      <c r="A7" s="161" t="s">
        <v>136</v>
      </c>
      <c r="B7" s="80">
        <v>1795032.29</v>
      </c>
      <c r="C7" s="161" t="s">
        <v>137</v>
      </c>
      <c r="D7" s="80">
        <v>1317439</v>
      </c>
    </row>
    <row r="8" ht="16.5" customHeight="1" spans="1:4">
      <c r="A8" s="161" t="s">
        <v>138</v>
      </c>
      <c r="B8" s="80"/>
      <c r="C8" s="161" t="s">
        <v>139</v>
      </c>
      <c r="D8" s="80"/>
    </row>
    <row r="9" ht="16.5" customHeight="1" spans="1:4">
      <c r="A9" s="161" t="s">
        <v>140</v>
      </c>
      <c r="B9" s="80"/>
      <c r="C9" s="161" t="s">
        <v>141</v>
      </c>
      <c r="D9" s="80"/>
    </row>
    <row r="10" ht="16.5" customHeight="1" spans="1:4">
      <c r="A10" s="161" t="s">
        <v>142</v>
      </c>
      <c r="B10" s="80"/>
      <c r="C10" s="161" t="s">
        <v>143</v>
      </c>
      <c r="D10" s="80"/>
    </row>
    <row r="11" ht="16.5" customHeight="1" spans="1:4">
      <c r="A11" s="161" t="s">
        <v>136</v>
      </c>
      <c r="B11" s="80"/>
      <c r="C11" s="161" t="s">
        <v>144</v>
      </c>
      <c r="D11" s="80"/>
    </row>
    <row r="12" ht="16.5" customHeight="1" spans="1:4">
      <c r="A12" s="147" t="s">
        <v>138</v>
      </c>
      <c r="B12" s="80"/>
      <c r="C12" s="67" t="s">
        <v>145</v>
      </c>
      <c r="D12" s="80"/>
    </row>
    <row r="13" ht="16.5" customHeight="1" spans="1:4">
      <c r="A13" s="147" t="s">
        <v>140</v>
      </c>
      <c r="B13" s="80"/>
      <c r="C13" s="67" t="s">
        <v>146</v>
      </c>
      <c r="D13" s="80"/>
    </row>
    <row r="14" ht="16.5" customHeight="1" spans="1:4">
      <c r="A14" s="162"/>
      <c r="B14" s="80"/>
      <c r="C14" s="67" t="s">
        <v>147</v>
      </c>
      <c r="D14" s="80">
        <v>173051.91</v>
      </c>
    </row>
    <row r="15" ht="16.5" customHeight="1" spans="1:4">
      <c r="A15" s="162"/>
      <c r="B15" s="80"/>
      <c r="C15" s="67" t="s">
        <v>148</v>
      </c>
      <c r="D15" s="80">
        <v>180192.7</v>
      </c>
    </row>
    <row r="16" ht="16.5" customHeight="1" spans="1:4">
      <c r="A16" s="162"/>
      <c r="B16" s="80"/>
      <c r="C16" s="67" t="s">
        <v>149</v>
      </c>
      <c r="D16" s="80"/>
    </row>
    <row r="17" ht="16.5" customHeight="1" spans="1:4">
      <c r="A17" s="162"/>
      <c r="B17" s="80"/>
      <c r="C17" s="67" t="s">
        <v>150</v>
      </c>
      <c r="D17" s="80"/>
    </row>
    <row r="18" ht="16.5" customHeight="1" spans="1:4">
      <c r="A18" s="162"/>
      <c r="B18" s="80"/>
      <c r="C18" s="67" t="s">
        <v>151</v>
      </c>
      <c r="D18" s="80"/>
    </row>
    <row r="19" ht="16.5" customHeight="1" spans="1:4">
      <c r="A19" s="162"/>
      <c r="B19" s="80"/>
      <c r="C19" s="67" t="s">
        <v>152</v>
      </c>
      <c r="D19" s="80"/>
    </row>
    <row r="20" ht="16.5" customHeight="1" spans="1:4">
      <c r="A20" s="162"/>
      <c r="B20" s="80"/>
      <c r="C20" s="67" t="s">
        <v>153</v>
      </c>
      <c r="D20" s="80"/>
    </row>
    <row r="21" ht="16.5" customHeight="1" spans="1:4">
      <c r="A21" s="162"/>
      <c r="B21" s="80"/>
      <c r="C21" s="67" t="s">
        <v>154</v>
      </c>
      <c r="D21" s="80"/>
    </row>
    <row r="22" ht="16.5" customHeight="1" spans="1:4">
      <c r="A22" s="162"/>
      <c r="B22" s="80"/>
      <c r="C22" s="67" t="s">
        <v>155</v>
      </c>
      <c r="D22" s="80"/>
    </row>
    <row r="23" ht="16.5" customHeight="1" spans="1:4">
      <c r="A23" s="162"/>
      <c r="B23" s="80"/>
      <c r="C23" s="67" t="s">
        <v>156</v>
      </c>
      <c r="D23" s="80"/>
    </row>
    <row r="24" ht="16.5" customHeight="1" spans="1:4">
      <c r="A24" s="162"/>
      <c r="B24" s="80"/>
      <c r="C24" s="67" t="s">
        <v>157</v>
      </c>
      <c r="D24" s="80"/>
    </row>
    <row r="25" ht="16.5" customHeight="1" spans="1:4">
      <c r="A25" s="162"/>
      <c r="B25" s="80"/>
      <c r="C25" s="67" t="s">
        <v>158</v>
      </c>
      <c r="D25" s="80">
        <v>124348.68</v>
      </c>
    </row>
    <row r="26" ht="16.5" customHeight="1" spans="1:4">
      <c r="A26" s="162"/>
      <c r="B26" s="80"/>
      <c r="C26" s="67" t="s">
        <v>159</v>
      </c>
      <c r="D26" s="80"/>
    </row>
    <row r="27" ht="16.5" customHeight="1" spans="1:4">
      <c r="A27" s="162"/>
      <c r="B27" s="80"/>
      <c r="C27" s="67" t="s">
        <v>160</v>
      </c>
      <c r="D27" s="80"/>
    </row>
    <row r="28" ht="16.5" customHeight="1" spans="1:4">
      <c r="A28" s="162"/>
      <c r="B28" s="80"/>
      <c r="C28" s="67" t="s">
        <v>161</v>
      </c>
      <c r="D28" s="80"/>
    </row>
    <row r="29" ht="16.5" customHeight="1" spans="1:4">
      <c r="A29" s="162"/>
      <c r="B29" s="80"/>
      <c r="C29" s="67" t="s">
        <v>162</v>
      </c>
      <c r="D29" s="80"/>
    </row>
    <row r="30" ht="16.5" customHeight="1" spans="1:4">
      <c r="A30" s="162"/>
      <c r="B30" s="80"/>
      <c r="C30" s="67" t="s">
        <v>163</v>
      </c>
      <c r="D30" s="80"/>
    </row>
    <row r="31" ht="16.5" customHeight="1" spans="1:4">
      <c r="A31" s="162"/>
      <c r="B31" s="80"/>
      <c r="C31" s="147" t="s">
        <v>164</v>
      </c>
      <c r="D31" s="80"/>
    </row>
    <row r="32" ht="16.5" customHeight="1" spans="1:4">
      <c r="A32" s="162"/>
      <c r="B32" s="80"/>
      <c r="C32" s="147" t="s">
        <v>165</v>
      </c>
      <c r="D32" s="80"/>
    </row>
    <row r="33" ht="16.5" customHeight="1" spans="1:4">
      <c r="A33" s="162"/>
      <c r="B33" s="80"/>
      <c r="C33" s="30" t="s">
        <v>166</v>
      </c>
      <c r="D33" s="80"/>
    </row>
    <row r="34" ht="14.95" customHeight="1" spans="1:4">
      <c r="A34" s="163" t="s">
        <v>50</v>
      </c>
      <c r="B34" s="164">
        <v>1795032.29</v>
      </c>
      <c r="C34" s="163" t="s">
        <v>51</v>
      </c>
      <c r="D34" s="164">
        <v>1795032.29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" defaultRowHeight="14.3" customHeight="1" outlineLevelCol="6"/>
  <cols>
    <col min="1" max="1" width="20.1" customWidth="1"/>
    <col min="2" max="2" width="44" customWidth="1"/>
    <col min="3" max="7" width="24.1" customWidth="1"/>
  </cols>
  <sheetData>
    <row r="1" customHeight="1" spans="1:7">
      <c r="D1" s="133"/>
      <c r="F1" s="69"/>
      <c r="G1" s="134" t="s">
        <v>167</v>
      </c>
    </row>
    <row r="2" ht="41.3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"单位名称："&amp;"禄劝彝族苗族自治县档案馆"</f>
        <v>单位名称：禄劝彝族苗族自治县档案馆</v>
      </c>
      <c r="F3" s="118"/>
      <c r="G3" s="134" t="s">
        <v>1</v>
      </c>
    </row>
    <row r="4" ht="20.25" customHeight="1" spans="1:7">
      <c r="A4" s="154" t="s">
        <v>168</v>
      </c>
      <c r="B4" s="155"/>
      <c r="C4" s="122" t="s">
        <v>55</v>
      </c>
      <c r="D4" s="142" t="s">
        <v>76</v>
      </c>
      <c r="E4" s="11"/>
      <c r="F4" s="12"/>
      <c r="G4" s="136" t="s">
        <v>77</v>
      </c>
    </row>
    <row r="5" ht="20.25" customHeight="1" spans="1:7">
      <c r="A5" s="156" t="s">
        <v>73</v>
      </c>
      <c r="B5" s="156" t="s">
        <v>74</v>
      </c>
      <c r="C5" s="18"/>
      <c r="D5" s="127" t="s">
        <v>57</v>
      </c>
      <c r="E5" s="127" t="s">
        <v>169</v>
      </c>
      <c r="F5" s="127" t="s">
        <v>170</v>
      </c>
      <c r="G5" s="138"/>
    </row>
    <row r="6" ht="14.9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30" t="s">
        <v>98</v>
      </c>
      <c r="B7" s="30" t="s">
        <v>99</v>
      </c>
      <c r="C7" s="80">
        <v>1317439</v>
      </c>
      <c r="D7" s="80">
        <v>1067439</v>
      </c>
      <c r="E7" s="80">
        <v>1036239</v>
      </c>
      <c r="F7" s="80">
        <v>31200</v>
      </c>
      <c r="G7" s="80">
        <v>250000</v>
      </c>
    </row>
    <row r="8" ht="18" customHeight="1" spans="1:7">
      <c r="A8" s="131" t="s">
        <v>100</v>
      </c>
      <c r="B8" s="131" t="s">
        <v>101</v>
      </c>
      <c r="C8" s="80">
        <v>1317439</v>
      </c>
      <c r="D8" s="80">
        <v>1067439</v>
      </c>
      <c r="E8" s="80">
        <v>1036239</v>
      </c>
      <c r="F8" s="80">
        <v>31200</v>
      </c>
      <c r="G8" s="80">
        <v>250000</v>
      </c>
    </row>
    <row r="9" ht="18" customHeight="1" spans="1:7">
      <c r="A9" s="132" t="s">
        <v>102</v>
      </c>
      <c r="B9" s="132" t="s">
        <v>103</v>
      </c>
      <c r="C9" s="80">
        <v>1067439</v>
      </c>
      <c r="D9" s="80">
        <v>1067439</v>
      </c>
      <c r="E9" s="80">
        <v>1036239</v>
      </c>
      <c r="F9" s="80">
        <v>31200</v>
      </c>
      <c r="G9" s="80"/>
    </row>
    <row r="10" ht="18" customHeight="1" spans="1:7">
      <c r="A10" s="132" t="s">
        <v>104</v>
      </c>
      <c r="B10" s="132" t="s">
        <v>105</v>
      </c>
      <c r="C10" s="80">
        <v>250000</v>
      </c>
      <c r="D10" s="80"/>
      <c r="E10" s="80"/>
      <c r="F10" s="80"/>
      <c r="G10" s="80">
        <v>250000</v>
      </c>
    </row>
    <row r="11" ht="18" customHeight="1" spans="1:7">
      <c r="A11" s="30" t="s">
        <v>106</v>
      </c>
      <c r="B11" s="30" t="s">
        <v>107</v>
      </c>
      <c r="C11" s="80">
        <v>173051.91</v>
      </c>
      <c r="D11" s="80">
        <v>173051.91</v>
      </c>
      <c r="E11" s="80">
        <v>173051.91</v>
      </c>
      <c r="F11" s="80"/>
      <c r="G11" s="80"/>
    </row>
    <row r="12" ht="18" customHeight="1" spans="1:7">
      <c r="A12" s="131" t="s">
        <v>108</v>
      </c>
      <c r="B12" s="131" t="s">
        <v>109</v>
      </c>
      <c r="C12" s="80">
        <v>165798.24</v>
      </c>
      <c r="D12" s="80">
        <v>165798.24</v>
      </c>
      <c r="E12" s="80">
        <v>165798.24</v>
      </c>
      <c r="F12" s="80"/>
      <c r="G12" s="80"/>
    </row>
    <row r="13" ht="18" customHeight="1" spans="1:7">
      <c r="A13" s="132" t="s">
        <v>110</v>
      </c>
      <c r="B13" s="132" t="s">
        <v>111</v>
      </c>
      <c r="C13" s="80">
        <v>165798.24</v>
      </c>
      <c r="D13" s="80">
        <v>165798.24</v>
      </c>
      <c r="E13" s="80">
        <v>165798.24</v>
      </c>
      <c r="F13" s="80"/>
      <c r="G13" s="80"/>
    </row>
    <row r="14" ht="18" customHeight="1" spans="1:7">
      <c r="A14" s="131" t="s">
        <v>112</v>
      </c>
      <c r="B14" s="131" t="s">
        <v>113</v>
      </c>
      <c r="C14" s="80">
        <v>7253.67</v>
      </c>
      <c r="D14" s="80">
        <v>7253.67</v>
      </c>
      <c r="E14" s="80">
        <v>7253.67</v>
      </c>
      <c r="F14" s="80"/>
      <c r="G14" s="80"/>
    </row>
    <row r="15" ht="18" customHeight="1" spans="1:7">
      <c r="A15" s="132" t="s">
        <v>114</v>
      </c>
      <c r="B15" s="132" t="s">
        <v>113</v>
      </c>
      <c r="C15" s="80">
        <v>7253.67</v>
      </c>
      <c r="D15" s="80">
        <v>7253.67</v>
      </c>
      <c r="E15" s="80">
        <v>7253.67</v>
      </c>
      <c r="F15" s="80"/>
      <c r="G15" s="80"/>
    </row>
    <row r="16" ht="18" customHeight="1" spans="1:7">
      <c r="A16" s="30" t="s">
        <v>115</v>
      </c>
      <c r="B16" s="30" t="s">
        <v>116</v>
      </c>
      <c r="C16" s="80">
        <v>180192.7</v>
      </c>
      <c r="D16" s="80">
        <v>180192.7</v>
      </c>
      <c r="E16" s="80">
        <v>180192.7</v>
      </c>
      <c r="F16" s="80"/>
      <c r="G16" s="80"/>
    </row>
    <row r="17" ht="18" customHeight="1" spans="1:7">
      <c r="A17" s="131" t="s">
        <v>117</v>
      </c>
      <c r="B17" s="131" t="s">
        <v>118</v>
      </c>
      <c r="C17" s="80">
        <v>180192.7</v>
      </c>
      <c r="D17" s="80">
        <v>180192.7</v>
      </c>
      <c r="E17" s="80">
        <v>180192.7</v>
      </c>
      <c r="F17" s="80"/>
      <c r="G17" s="80"/>
    </row>
    <row r="18" ht="18" customHeight="1" spans="1:7">
      <c r="A18" s="132" t="s">
        <v>119</v>
      </c>
      <c r="B18" s="132" t="s">
        <v>120</v>
      </c>
      <c r="C18" s="80">
        <v>10040.8</v>
      </c>
      <c r="D18" s="80">
        <v>10040.8</v>
      </c>
      <c r="E18" s="80">
        <v>10040.8</v>
      </c>
      <c r="F18" s="80"/>
      <c r="G18" s="80"/>
    </row>
    <row r="19" ht="18" customHeight="1" spans="1:7">
      <c r="A19" s="132" t="s">
        <v>121</v>
      </c>
      <c r="B19" s="132" t="s">
        <v>122</v>
      </c>
      <c r="C19" s="80">
        <v>75242.47</v>
      </c>
      <c r="D19" s="80">
        <v>75242.47</v>
      </c>
      <c r="E19" s="80">
        <v>75242.47</v>
      </c>
      <c r="F19" s="80"/>
      <c r="G19" s="80"/>
    </row>
    <row r="20" ht="18" customHeight="1" spans="1:7">
      <c r="A20" s="132" t="s">
        <v>123</v>
      </c>
      <c r="B20" s="132" t="s">
        <v>124</v>
      </c>
      <c r="C20" s="80">
        <v>80573.95</v>
      </c>
      <c r="D20" s="80">
        <v>80573.95</v>
      </c>
      <c r="E20" s="80">
        <v>80573.95</v>
      </c>
      <c r="F20" s="80"/>
      <c r="G20" s="80"/>
    </row>
    <row r="21" ht="18" customHeight="1" spans="1:7">
      <c r="A21" s="132" t="s">
        <v>125</v>
      </c>
      <c r="B21" s="132" t="s">
        <v>126</v>
      </c>
      <c r="C21" s="80">
        <v>14335.48</v>
      </c>
      <c r="D21" s="80">
        <v>14335.48</v>
      </c>
      <c r="E21" s="80">
        <v>14335.48</v>
      </c>
      <c r="F21" s="80"/>
      <c r="G21" s="80"/>
    </row>
    <row r="22" ht="18" customHeight="1" spans="1:7">
      <c r="A22" s="30" t="s">
        <v>127</v>
      </c>
      <c r="B22" s="30" t="s">
        <v>128</v>
      </c>
      <c r="C22" s="80">
        <v>124348.68</v>
      </c>
      <c r="D22" s="80">
        <v>124348.68</v>
      </c>
      <c r="E22" s="80">
        <v>124348.68</v>
      </c>
      <c r="F22" s="80"/>
      <c r="G22" s="80"/>
    </row>
    <row r="23" ht="18" customHeight="1" spans="1:7">
      <c r="A23" s="131" t="s">
        <v>129</v>
      </c>
      <c r="B23" s="131" t="s">
        <v>130</v>
      </c>
      <c r="C23" s="80">
        <v>124348.68</v>
      </c>
      <c r="D23" s="80">
        <v>124348.68</v>
      </c>
      <c r="E23" s="80">
        <v>124348.68</v>
      </c>
      <c r="F23" s="80"/>
      <c r="G23" s="80"/>
    </row>
    <row r="24" ht="18" customHeight="1" spans="1:7">
      <c r="A24" s="132" t="s">
        <v>131</v>
      </c>
      <c r="B24" s="132" t="s">
        <v>132</v>
      </c>
      <c r="C24" s="80">
        <v>124348.68</v>
      </c>
      <c r="D24" s="80">
        <v>124348.68</v>
      </c>
      <c r="E24" s="80">
        <v>124348.68</v>
      </c>
      <c r="F24" s="80"/>
      <c r="G24" s="80"/>
    </row>
    <row r="25" ht="18" customHeight="1" spans="1:7">
      <c r="A25" s="79" t="s">
        <v>171</v>
      </c>
      <c r="B25" s="157" t="s">
        <v>171</v>
      </c>
      <c r="C25" s="80">
        <v>1795032.29</v>
      </c>
      <c r="D25" s="80">
        <v>1545032.29</v>
      </c>
      <c r="E25" s="80">
        <v>1513832.29</v>
      </c>
      <c r="F25" s="80">
        <v>31200</v>
      </c>
      <c r="G25" s="80">
        <v>250000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3" sqref="B13"/>
    </sheetView>
  </sheetViews>
  <sheetFormatPr defaultColWidth="10.4" defaultRowHeight="14.3" customHeight="1" outlineLevelRow="7" outlineLevelCol="5"/>
  <cols>
    <col min="1" max="6" width="28.1" customWidth="1"/>
  </cols>
  <sheetData>
    <row r="1" customHeight="1" spans="1:6">
      <c r="A1" s="42"/>
      <c r="B1" s="42"/>
      <c r="C1" s="42"/>
      <c r="D1" s="42"/>
      <c r="E1" s="41"/>
      <c r="F1" s="150" t="s">
        <v>172</v>
      </c>
    </row>
    <row r="2" ht="41.3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"单位名称："&amp;"禄劝彝族苗族自治县档案馆"</f>
        <v>单位名称：禄劝彝族苗族自治县档案馆</v>
      </c>
      <c r="B3" s="152"/>
      <c r="D3" s="42"/>
      <c r="E3" s="41"/>
      <c r="F3" s="46" t="s">
        <v>1</v>
      </c>
    </row>
    <row r="4" ht="27" customHeight="1" spans="1:6">
      <c r="A4" s="47" t="s">
        <v>173</v>
      </c>
      <c r="B4" s="47" t="s">
        <v>174</v>
      </c>
      <c r="C4" s="49" t="s">
        <v>175</v>
      </c>
      <c r="D4" s="47"/>
      <c r="E4" s="48"/>
      <c r="F4" s="47" t="s">
        <v>176</v>
      </c>
    </row>
    <row r="5" ht="28.55" customHeight="1" spans="1:6">
      <c r="A5" s="153"/>
      <c r="B5" s="51"/>
      <c r="C5" s="48" t="s">
        <v>57</v>
      </c>
      <c r="D5" s="48" t="s">
        <v>177</v>
      </c>
      <c r="E5" s="48" t="s">
        <v>178</v>
      </c>
      <c r="F5" s="50"/>
    </row>
    <row r="6" ht="17.3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35" customHeight="1" spans="1:6">
      <c r="A7" s="80"/>
      <c r="B7" s="80"/>
      <c r="C7" s="80"/>
      <c r="D7" s="80"/>
      <c r="E7" s="80"/>
      <c r="F7" s="80"/>
    </row>
    <row r="8" ht="30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4"/>
  <sheetViews>
    <sheetView showZeros="0" topLeftCell="G21" workbookViewId="0">
      <selection activeCell="A1" sqref="A1"/>
    </sheetView>
  </sheetViews>
  <sheetFormatPr defaultColWidth="9.1" defaultRowHeight="14.3" customHeight="1"/>
  <cols>
    <col min="1" max="2" width="32.8" customWidth="1"/>
    <col min="3" max="3" width="20.7" customWidth="1"/>
    <col min="4" max="4" width="31.3" customWidth="1"/>
    <col min="5" max="5" width="10.1" customWidth="1"/>
    <col min="6" max="6" width="17.6" customWidth="1"/>
    <col min="7" max="7" width="10.3" customWidth="1"/>
    <col min="8" max="8" width="23" customWidth="1"/>
    <col min="9" max="24" width="18.7" customWidth="1"/>
  </cols>
  <sheetData>
    <row r="1" ht="13.6" customHeight="1" spans="1:24">
      <c r="B1" s="133"/>
      <c r="C1" s="139"/>
      <c r="E1" s="140"/>
      <c r="F1" s="140"/>
      <c r="G1" s="140"/>
      <c r="H1" s="140"/>
      <c r="I1" s="81"/>
      <c r="J1" s="81"/>
      <c r="K1" s="81"/>
      <c r="L1" s="81"/>
      <c r="M1" s="81"/>
      <c r="N1" s="81"/>
      <c r="R1" s="81"/>
      <c r="V1" s="139"/>
      <c r="X1" s="2" t="s">
        <v>180</v>
      </c>
    </row>
    <row r="2" ht="45.7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" customHeight="1" spans="1:24">
      <c r="A3" s="4" t="str">
        <f>"单位名称："&amp;"禄劝彝族苗族自治县档案馆"</f>
        <v>单位名称：禄劝彝族苗族自治县档案馆</v>
      </c>
      <c r="B3" s="5"/>
      <c r="C3" s="141"/>
      <c r="D3" s="141"/>
      <c r="E3" s="141"/>
      <c r="F3" s="141"/>
      <c r="G3" s="141"/>
      <c r="H3" s="141"/>
      <c r="I3" s="86"/>
      <c r="J3" s="86"/>
      <c r="K3" s="86"/>
      <c r="L3" s="86"/>
      <c r="M3" s="86"/>
      <c r="N3" s="86"/>
      <c r="O3" s="6"/>
      <c r="P3" s="6"/>
      <c r="Q3" s="6"/>
      <c r="R3" s="86"/>
      <c r="V3" s="139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2" t="s">
        <v>189</v>
      </c>
      <c r="J4" s="75" t="s">
        <v>189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190</v>
      </c>
      <c r="J5" s="142" t="s">
        <v>58</v>
      </c>
      <c r="K5" s="75"/>
      <c r="L5" s="75"/>
      <c r="M5" s="75"/>
      <c r="N5" s="76"/>
      <c r="O5" s="10" t="s">
        <v>191</v>
      </c>
      <c r="P5" s="11"/>
      <c r="Q5" s="12"/>
      <c r="R5" s="8" t="s">
        <v>61</v>
      </c>
      <c r="S5" s="142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3" t="s">
        <v>68</v>
      </c>
    </row>
    <row r="6" ht="19.5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4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46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7" t="s">
        <v>70</v>
      </c>
      <c r="B9" s="147" t="s">
        <v>70</v>
      </c>
      <c r="C9" s="147" t="s">
        <v>199</v>
      </c>
      <c r="D9" s="147" t="s">
        <v>200</v>
      </c>
      <c r="E9" s="147" t="s">
        <v>102</v>
      </c>
      <c r="F9" s="147" t="s">
        <v>103</v>
      </c>
      <c r="G9" s="147" t="s">
        <v>201</v>
      </c>
      <c r="H9" s="147" t="s">
        <v>202</v>
      </c>
      <c r="I9" s="80">
        <v>41976</v>
      </c>
      <c r="J9" s="80">
        <v>41976</v>
      </c>
      <c r="K9" s="80"/>
      <c r="L9" s="80"/>
      <c r="M9" s="80">
        <v>41976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7" t="s">
        <v>70</v>
      </c>
      <c r="B10" s="147" t="s">
        <v>70</v>
      </c>
      <c r="C10" s="147" t="s">
        <v>203</v>
      </c>
      <c r="D10" s="147" t="s">
        <v>132</v>
      </c>
      <c r="E10" s="147" t="s">
        <v>131</v>
      </c>
      <c r="F10" s="147" t="s">
        <v>132</v>
      </c>
      <c r="G10" s="147" t="s">
        <v>204</v>
      </c>
      <c r="H10" s="147" t="s">
        <v>132</v>
      </c>
      <c r="I10" s="80">
        <v>14834.16</v>
      </c>
      <c r="J10" s="80">
        <v>14834.16</v>
      </c>
      <c r="K10" s="23"/>
      <c r="L10" s="23"/>
      <c r="M10" s="80">
        <v>14834.16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7" t="s">
        <v>70</v>
      </c>
      <c r="B11" s="147" t="s">
        <v>70</v>
      </c>
      <c r="C11" s="147" t="s">
        <v>203</v>
      </c>
      <c r="D11" s="147" t="s">
        <v>132</v>
      </c>
      <c r="E11" s="147" t="s">
        <v>131</v>
      </c>
      <c r="F11" s="147" t="s">
        <v>132</v>
      </c>
      <c r="G11" s="147" t="s">
        <v>204</v>
      </c>
      <c r="H11" s="147" t="s">
        <v>132</v>
      </c>
      <c r="I11" s="80">
        <v>109514.52</v>
      </c>
      <c r="J11" s="80">
        <v>109514.52</v>
      </c>
      <c r="K11" s="23"/>
      <c r="L11" s="23"/>
      <c r="M11" s="80">
        <v>109514.52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7" t="s">
        <v>70</v>
      </c>
      <c r="B12" s="147" t="s">
        <v>70</v>
      </c>
      <c r="C12" s="147" t="s">
        <v>205</v>
      </c>
      <c r="D12" s="147" t="s">
        <v>206</v>
      </c>
      <c r="E12" s="147" t="s">
        <v>102</v>
      </c>
      <c r="F12" s="147" t="s">
        <v>103</v>
      </c>
      <c r="G12" s="147" t="s">
        <v>207</v>
      </c>
      <c r="H12" s="147" t="s">
        <v>208</v>
      </c>
      <c r="I12" s="80">
        <v>7800</v>
      </c>
      <c r="J12" s="80">
        <v>7800</v>
      </c>
      <c r="K12" s="23"/>
      <c r="L12" s="23"/>
      <c r="M12" s="80">
        <v>7800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7" t="s">
        <v>70</v>
      </c>
      <c r="B13" s="147" t="s">
        <v>70</v>
      </c>
      <c r="C13" s="147" t="s">
        <v>209</v>
      </c>
      <c r="D13" s="147" t="s">
        <v>210</v>
      </c>
      <c r="E13" s="147" t="s">
        <v>102</v>
      </c>
      <c r="F13" s="147" t="s">
        <v>103</v>
      </c>
      <c r="G13" s="147" t="s">
        <v>211</v>
      </c>
      <c r="H13" s="147" t="s">
        <v>210</v>
      </c>
      <c r="I13" s="80">
        <v>4800</v>
      </c>
      <c r="J13" s="80">
        <v>4800</v>
      </c>
      <c r="K13" s="23"/>
      <c r="L13" s="23"/>
      <c r="M13" s="80">
        <v>4800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7" t="s">
        <v>70</v>
      </c>
      <c r="B14" s="147" t="s">
        <v>70</v>
      </c>
      <c r="C14" s="147" t="s">
        <v>209</v>
      </c>
      <c r="D14" s="147" t="s">
        <v>210</v>
      </c>
      <c r="E14" s="147" t="s">
        <v>102</v>
      </c>
      <c r="F14" s="147" t="s">
        <v>103</v>
      </c>
      <c r="G14" s="147" t="s">
        <v>211</v>
      </c>
      <c r="H14" s="147" t="s">
        <v>210</v>
      </c>
      <c r="I14" s="80">
        <v>600</v>
      </c>
      <c r="J14" s="80">
        <v>600</v>
      </c>
      <c r="K14" s="23"/>
      <c r="L14" s="23"/>
      <c r="M14" s="80">
        <v>600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7" t="s">
        <v>70</v>
      </c>
      <c r="B15" s="147" t="s">
        <v>70</v>
      </c>
      <c r="C15" s="147" t="s">
        <v>212</v>
      </c>
      <c r="D15" s="147" t="s">
        <v>213</v>
      </c>
      <c r="E15" s="147" t="s">
        <v>102</v>
      </c>
      <c r="F15" s="147" t="s">
        <v>103</v>
      </c>
      <c r="G15" s="147" t="s">
        <v>214</v>
      </c>
      <c r="H15" s="147" t="s">
        <v>215</v>
      </c>
      <c r="I15" s="80">
        <v>13500</v>
      </c>
      <c r="J15" s="80">
        <v>13500</v>
      </c>
      <c r="K15" s="23"/>
      <c r="L15" s="23"/>
      <c r="M15" s="80">
        <v>13500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7" t="s">
        <v>70</v>
      </c>
      <c r="B16" s="147" t="s">
        <v>70</v>
      </c>
      <c r="C16" s="147" t="s">
        <v>212</v>
      </c>
      <c r="D16" s="147" t="s">
        <v>213</v>
      </c>
      <c r="E16" s="147" t="s">
        <v>102</v>
      </c>
      <c r="F16" s="147" t="s">
        <v>103</v>
      </c>
      <c r="G16" s="147" t="s">
        <v>216</v>
      </c>
      <c r="H16" s="147" t="s">
        <v>217</v>
      </c>
      <c r="I16" s="80">
        <v>2500</v>
      </c>
      <c r="J16" s="80">
        <v>2500</v>
      </c>
      <c r="K16" s="23"/>
      <c r="L16" s="23"/>
      <c r="M16" s="80">
        <v>2500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7" t="s">
        <v>70</v>
      </c>
      <c r="B17" s="147" t="s">
        <v>70</v>
      </c>
      <c r="C17" s="147" t="s">
        <v>212</v>
      </c>
      <c r="D17" s="147" t="s">
        <v>213</v>
      </c>
      <c r="E17" s="147" t="s">
        <v>102</v>
      </c>
      <c r="F17" s="147" t="s">
        <v>103</v>
      </c>
      <c r="G17" s="147" t="s">
        <v>216</v>
      </c>
      <c r="H17" s="147" t="s">
        <v>217</v>
      </c>
      <c r="I17" s="80">
        <v>2000</v>
      </c>
      <c r="J17" s="80">
        <v>2000</v>
      </c>
      <c r="K17" s="23"/>
      <c r="L17" s="23"/>
      <c r="M17" s="80">
        <v>2000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7" t="s">
        <v>70</v>
      </c>
      <c r="B18" s="147" t="s">
        <v>70</v>
      </c>
      <c r="C18" s="147" t="s">
        <v>218</v>
      </c>
      <c r="D18" s="147" t="s">
        <v>219</v>
      </c>
      <c r="E18" s="147" t="s">
        <v>102</v>
      </c>
      <c r="F18" s="147" t="s">
        <v>103</v>
      </c>
      <c r="G18" s="147" t="s">
        <v>201</v>
      </c>
      <c r="H18" s="147" t="s">
        <v>202</v>
      </c>
      <c r="I18" s="80">
        <v>383148</v>
      </c>
      <c r="J18" s="80">
        <v>383148</v>
      </c>
      <c r="K18" s="23"/>
      <c r="L18" s="23"/>
      <c r="M18" s="80">
        <v>383148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7" t="s">
        <v>70</v>
      </c>
      <c r="B19" s="147" t="s">
        <v>70</v>
      </c>
      <c r="C19" s="147" t="s">
        <v>220</v>
      </c>
      <c r="D19" s="147" t="s">
        <v>221</v>
      </c>
      <c r="E19" s="147" t="s">
        <v>102</v>
      </c>
      <c r="F19" s="147" t="s">
        <v>103</v>
      </c>
      <c r="G19" s="147" t="s">
        <v>222</v>
      </c>
      <c r="H19" s="147" t="s">
        <v>223</v>
      </c>
      <c r="I19" s="80">
        <v>15360</v>
      </c>
      <c r="J19" s="80">
        <v>15360</v>
      </c>
      <c r="K19" s="23"/>
      <c r="L19" s="23"/>
      <c r="M19" s="80">
        <v>15360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7" t="s">
        <v>70</v>
      </c>
      <c r="B20" s="147" t="s">
        <v>70</v>
      </c>
      <c r="C20" s="147" t="s">
        <v>224</v>
      </c>
      <c r="D20" s="147" t="s">
        <v>225</v>
      </c>
      <c r="E20" s="147" t="s">
        <v>102</v>
      </c>
      <c r="F20" s="147" t="s">
        <v>103</v>
      </c>
      <c r="G20" s="147" t="s">
        <v>222</v>
      </c>
      <c r="H20" s="147" t="s">
        <v>223</v>
      </c>
      <c r="I20" s="80">
        <v>3498</v>
      </c>
      <c r="J20" s="80">
        <v>3498</v>
      </c>
      <c r="K20" s="23"/>
      <c r="L20" s="23"/>
      <c r="M20" s="80">
        <v>3498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7" t="s">
        <v>70</v>
      </c>
      <c r="B21" s="147" t="s">
        <v>70</v>
      </c>
      <c r="C21" s="147" t="s">
        <v>226</v>
      </c>
      <c r="D21" s="147" t="s">
        <v>227</v>
      </c>
      <c r="E21" s="147" t="s">
        <v>102</v>
      </c>
      <c r="F21" s="147" t="s">
        <v>103</v>
      </c>
      <c r="G21" s="147" t="s">
        <v>228</v>
      </c>
      <c r="H21" s="147" t="s">
        <v>229</v>
      </c>
      <c r="I21" s="80">
        <v>62784</v>
      </c>
      <c r="J21" s="80">
        <v>62784</v>
      </c>
      <c r="K21" s="23"/>
      <c r="L21" s="23"/>
      <c r="M21" s="80">
        <v>62784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7" t="s">
        <v>70</v>
      </c>
      <c r="B22" s="147" t="s">
        <v>70</v>
      </c>
      <c r="C22" s="147" t="s">
        <v>230</v>
      </c>
      <c r="D22" s="147" t="s">
        <v>231</v>
      </c>
      <c r="E22" s="147" t="s">
        <v>102</v>
      </c>
      <c r="F22" s="147" t="s">
        <v>103</v>
      </c>
      <c r="G22" s="147" t="s">
        <v>232</v>
      </c>
      <c r="H22" s="147" t="s">
        <v>233</v>
      </c>
      <c r="I22" s="80">
        <v>67200</v>
      </c>
      <c r="J22" s="80">
        <v>67200</v>
      </c>
      <c r="K22" s="23"/>
      <c r="L22" s="23"/>
      <c r="M22" s="80">
        <v>67200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7" t="s">
        <v>70</v>
      </c>
      <c r="B23" s="147" t="s">
        <v>70</v>
      </c>
      <c r="C23" s="147" t="s">
        <v>234</v>
      </c>
      <c r="D23" s="147" t="s">
        <v>235</v>
      </c>
      <c r="E23" s="147" t="s">
        <v>102</v>
      </c>
      <c r="F23" s="147" t="s">
        <v>103</v>
      </c>
      <c r="G23" s="147" t="s">
        <v>222</v>
      </c>
      <c r="H23" s="147" t="s">
        <v>223</v>
      </c>
      <c r="I23" s="80">
        <v>31929</v>
      </c>
      <c r="J23" s="80">
        <v>31929</v>
      </c>
      <c r="K23" s="23"/>
      <c r="L23" s="23"/>
      <c r="M23" s="80">
        <v>31929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7" t="s">
        <v>70</v>
      </c>
      <c r="B24" s="147" t="s">
        <v>70</v>
      </c>
      <c r="C24" s="147" t="s">
        <v>236</v>
      </c>
      <c r="D24" s="147" t="s">
        <v>237</v>
      </c>
      <c r="E24" s="147" t="s">
        <v>102</v>
      </c>
      <c r="F24" s="147" t="s">
        <v>103</v>
      </c>
      <c r="G24" s="147" t="s">
        <v>232</v>
      </c>
      <c r="H24" s="147" t="s">
        <v>233</v>
      </c>
      <c r="I24" s="80">
        <v>78804</v>
      </c>
      <c r="J24" s="80">
        <v>78804</v>
      </c>
      <c r="K24" s="23"/>
      <c r="L24" s="23"/>
      <c r="M24" s="80">
        <v>78804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7" t="s">
        <v>70</v>
      </c>
      <c r="B25" s="147" t="s">
        <v>70</v>
      </c>
      <c r="C25" s="147" t="s">
        <v>236</v>
      </c>
      <c r="D25" s="147" t="s">
        <v>237</v>
      </c>
      <c r="E25" s="147" t="s">
        <v>102</v>
      </c>
      <c r="F25" s="147" t="s">
        <v>103</v>
      </c>
      <c r="G25" s="147" t="s">
        <v>232</v>
      </c>
      <c r="H25" s="147" t="s">
        <v>233</v>
      </c>
      <c r="I25" s="80">
        <v>148380</v>
      </c>
      <c r="J25" s="80">
        <v>148380</v>
      </c>
      <c r="K25" s="23"/>
      <c r="L25" s="23"/>
      <c r="M25" s="80">
        <v>148380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7" t="s">
        <v>70</v>
      </c>
      <c r="B26" s="147" t="s">
        <v>70</v>
      </c>
      <c r="C26" s="147" t="s">
        <v>238</v>
      </c>
      <c r="D26" s="147" t="s">
        <v>239</v>
      </c>
      <c r="E26" s="147" t="s">
        <v>125</v>
      </c>
      <c r="F26" s="147" t="s">
        <v>126</v>
      </c>
      <c r="G26" s="147" t="s">
        <v>240</v>
      </c>
      <c r="H26" s="147" t="s">
        <v>241</v>
      </c>
      <c r="I26" s="80">
        <v>247.24</v>
      </c>
      <c r="J26" s="80">
        <v>247.24</v>
      </c>
      <c r="K26" s="23"/>
      <c r="L26" s="23"/>
      <c r="M26" s="80">
        <v>247.24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7" t="s">
        <v>70</v>
      </c>
      <c r="B27" s="147" t="s">
        <v>70</v>
      </c>
      <c r="C27" s="147" t="s">
        <v>238</v>
      </c>
      <c r="D27" s="147" t="s">
        <v>239</v>
      </c>
      <c r="E27" s="147" t="s">
        <v>125</v>
      </c>
      <c r="F27" s="147" t="s">
        <v>126</v>
      </c>
      <c r="G27" s="147" t="s">
        <v>240</v>
      </c>
      <c r="H27" s="147" t="s">
        <v>241</v>
      </c>
      <c r="I27" s="80">
        <v>1825.24</v>
      </c>
      <c r="J27" s="80">
        <v>1825.24</v>
      </c>
      <c r="K27" s="23"/>
      <c r="L27" s="23"/>
      <c r="M27" s="80">
        <v>1825.24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7" t="s">
        <v>70</v>
      </c>
      <c r="B28" s="147" t="s">
        <v>70</v>
      </c>
      <c r="C28" s="147" t="s">
        <v>242</v>
      </c>
      <c r="D28" s="147" t="s">
        <v>243</v>
      </c>
      <c r="E28" s="147" t="s">
        <v>114</v>
      </c>
      <c r="F28" s="147" t="s">
        <v>113</v>
      </c>
      <c r="G28" s="147" t="s">
        <v>240</v>
      </c>
      <c r="H28" s="147" t="s">
        <v>241</v>
      </c>
      <c r="I28" s="80">
        <v>7253.67</v>
      </c>
      <c r="J28" s="80">
        <v>7253.67</v>
      </c>
      <c r="K28" s="23"/>
      <c r="L28" s="23"/>
      <c r="M28" s="80">
        <v>7253.67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7" t="s">
        <v>70</v>
      </c>
      <c r="B29" s="147" t="s">
        <v>70</v>
      </c>
      <c r="C29" s="147" t="s">
        <v>244</v>
      </c>
      <c r="D29" s="147" t="s">
        <v>245</v>
      </c>
      <c r="E29" s="147" t="s">
        <v>102</v>
      </c>
      <c r="F29" s="147" t="s">
        <v>103</v>
      </c>
      <c r="G29" s="147" t="s">
        <v>228</v>
      </c>
      <c r="H29" s="147" t="s">
        <v>229</v>
      </c>
      <c r="I29" s="80">
        <v>203160</v>
      </c>
      <c r="J29" s="80">
        <v>203160</v>
      </c>
      <c r="K29" s="23"/>
      <c r="L29" s="23"/>
      <c r="M29" s="80">
        <v>203160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7" t="s">
        <v>70</v>
      </c>
      <c r="B30" s="147" t="s">
        <v>70</v>
      </c>
      <c r="C30" s="147" t="s">
        <v>246</v>
      </c>
      <c r="D30" s="147" t="s">
        <v>247</v>
      </c>
      <c r="E30" s="147" t="s">
        <v>123</v>
      </c>
      <c r="F30" s="147" t="s">
        <v>124</v>
      </c>
      <c r="G30" s="147" t="s">
        <v>248</v>
      </c>
      <c r="H30" s="147" t="s">
        <v>249</v>
      </c>
      <c r="I30" s="80">
        <v>32662</v>
      </c>
      <c r="J30" s="80">
        <v>32662</v>
      </c>
      <c r="K30" s="23"/>
      <c r="L30" s="23"/>
      <c r="M30" s="80">
        <v>32662</v>
      </c>
      <c r="N30" s="23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7" t="s">
        <v>70</v>
      </c>
      <c r="B31" s="147" t="s">
        <v>70</v>
      </c>
      <c r="C31" s="147" t="s">
        <v>246</v>
      </c>
      <c r="D31" s="147" t="s">
        <v>247</v>
      </c>
      <c r="E31" s="147" t="s">
        <v>125</v>
      </c>
      <c r="F31" s="147" t="s">
        <v>126</v>
      </c>
      <c r="G31" s="147" t="s">
        <v>240</v>
      </c>
      <c r="H31" s="147" t="s">
        <v>241</v>
      </c>
      <c r="I31" s="80">
        <v>3703</v>
      </c>
      <c r="J31" s="80">
        <v>3703</v>
      </c>
      <c r="K31" s="23"/>
      <c r="L31" s="23"/>
      <c r="M31" s="80">
        <v>3703</v>
      </c>
      <c r="N31" s="23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7" t="s">
        <v>70</v>
      </c>
      <c r="B32" s="147" t="s">
        <v>70</v>
      </c>
      <c r="C32" s="147" t="s">
        <v>250</v>
      </c>
      <c r="D32" s="147" t="s">
        <v>251</v>
      </c>
      <c r="E32" s="147" t="s">
        <v>110</v>
      </c>
      <c r="F32" s="147" t="s">
        <v>111</v>
      </c>
      <c r="G32" s="147" t="s">
        <v>252</v>
      </c>
      <c r="H32" s="147" t="s">
        <v>253</v>
      </c>
      <c r="I32" s="80">
        <v>19778.88</v>
      </c>
      <c r="J32" s="80">
        <v>19778.88</v>
      </c>
      <c r="K32" s="23"/>
      <c r="L32" s="23"/>
      <c r="M32" s="80">
        <v>19778.88</v>
      </c>
      <c r="N32" s="23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7" t="s">
        <v>70</v>
      </c>
      <c r="B33" s="147" t="s">
        <v>70</v>
      </c>
      <c r="C33" s="147" t="s">
        <v>250</v>
      </c>
      <c r="D33" s="147" t="s">
        <v>251</v>
      </c>
      <c r="E33" s="147" t="s">
        <v>110</v>
      </c>
      <c r="F33" s="147" t="s">
        <v>111</v>
      </c>
      <c r="G33" s="147" t="s">
        <v>252</v>
      </c>
      <c r="H33" s="147" t="s">
        <v>253</v>
      </c>
      <c r="I33" s="80">
        <v>146019.36</v>
      </c>
      <c r="J33" s="80">
        <v>146019.36</v>
      </c>
      <c r="K33" s="23"/>
      <c r="L33" s="23"/>
      <c r="M33" s="80">
        <v>146019.36</v>
      </c>
      <c r="N33" s="23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7" t="s">
        <v>70</v>
      </c>
      <c r="B34" s="147" t="s">
        <v>70</v>
      </c>
      <c r="C34" s="147" t="s">
        <v>254</v>
      </c>
      <c r="D34" s="147" t="s">
        <v>255</v>
      </c>
      <c r="E34" s="147" t="s">
        <v>119</v>
      </c>
      <c r="F34" s="147" t="s">
        <v>120</v>
      </c>
      <c r="G34" s="147" t="s">
        <v>256</v>
      </c>
      <c r="H34" s="147" t="s">
        <v>257</v>
      </c>
      <c r="I34" s="80">
        <v>1015.36</v>
      </c>
      <c r="J34" s="80">
        <v>1015.36</v>
      </c>
      <c r="K34" s="23"/>
      <c r="L34" s="23"/>
      <c r="M34" s="80">
        <v>1015.36</v>
      </c>
      <c r="N34" s="23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7" t="s">
        <v>70</v>
      </c>
      <c r="B35" s="147" t="s">
        <v>70</v>
      </c>
      <c r="C35" s="147" t="s">
        <v>254</v>
      </c>
      <c r="D35" s="147" t="s">
        <v>255</v>
      </c>
      <c r="E35" s="147" t="s">
        <v>119</v>
      </c>
      <c r="F35" s="147" t="s">
        <v>120</v>
      </c>
      <c r="G35" s="147" t="s">
        <v>256</v>
      </c>
      <c r="H35" s="147" t="s">
        <v>257</v>
      </c>
      <c r="I35" s="80">
        <v>225.64</v>
      </c>
      <c r="J35" s="80">
        <v>225.64</v>
      </c>
      <c r="K35" s="23"/>
      <c r="L35" s="23"/>
      <c r="M35" s="80">
        <v>225.64</v>
      </c>
      <c r="N35" s="23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7" t="s">
        <v>70</v>
      </c>
      <c r="B36" s="147" t="s">
        <v>70</v>
      </c>
      <c r="C36" s="147" t="s">
        <v>254</v>
      </c>
      <c r="D36" s="147" t="s">
        <v>255</v>
      </c>
      <c r="E36" s="147" t="s">
        <v>119</v>
      </c>
      <c r="F36" s="147" t="s">
        <v>120</v>
      </c>
      <c r="G36" s="147" t="s">
        <v>256</v>
      </c>
      <c r="H36" s="147" t="s">
        <v>257</v>
      </c>
      <c r="I36" s="80">
        <v>8799.8</v>
      </c>
      <c r="J36" s="80">
        <v>8799.8</v>
      </c>
      <c r="K36" s="23"/>
      <c r="L36" s="23"/>
      <c r="M36" s="80">
        <v>8799.8</v>
      </c>
      <c r="N36" s="23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7" t="s">
        <v>70</v>
      </c>
      <c r="B37" s="147" t="s">
        <v>70</v>
      </c>
      <c r="C37" s="147" t="s">
        <v>254</v>
      </c>
      <c r="D37" s="147" t="s">
        <v>255</v>
      </c>
      <c r="E37" s="147" t="s">
        <v>121</v>
      </c>
      <c r="F37" s="147" t="s">
        <v>122</v>
      </c>
      <c r="G37" s="147" t="s">
        <v>256</v>
      </c>
      <c r="H37" s="147" t="s">
        <v>257</v>
      </c>
      <c r="I37" s="80">
        <v>1690.84</v>
      </c>
      <c r="J37" s="80">
        <v>1690.84</v>
      </c>
      <c r="K37" s="23"/>
      <c r="L37" s="23"/>
      <c r="M37" s="80">
        <v>1690.84</v>
      </c>
      <c r="N37" s="23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7" t="s">
        <v>70</v>
      </c>
      <c r="B38" s="147" t="s">
        <v>70</v>
      </c>
      <c r="C38" s="147" t="s">
        <v>254</v>
      </c>
      <c r="D38" s="147" t="s">
        <v>255</v>
      </c>
      <c r="E38" s="147" t="s">
        <v>121</v>
      </c>
      <c r="F38" s="147" t="s">
        <v>122</v>
      </c>
      <c r="G38" s="147" t="s">
        <v>256</v>
      </c>
      <c r="H38" s="147" t="s">
        <v>257</v>
      </c>
      <c r="I38" s="80">
        <v>7608.79</v>
      </c>
      <c r="J38" s="80">
        <v>7608.79</v>
      </c>
      <c r="K38" s="23"/>
      <c r="L38" s="23"/>
      <c r="M38" s="80">
        <v>7608.79</v>
      </c>
      <c r="N38" s="23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7" t="s">
        <v>70</v>
      </c>
      <c r="B39" s="147" t="s">
        <v>70</v>
      </c>
      <c r="C39" s="147" t="s">
        <v>254</v>
      </c>
      <c r="D39" s="147" t="s">
        <v>255</v>
      </c>
      <c r="E39" s="147" t="s">
        <v>121</v>
      </c>
      <c r="F39" s="147" t="s">
        <v>122</v>
      </c>
      <c r="G39" s="147" t="s">
        <v>256</v>
      </c>
      <c r="H39" s="147" t="s">
        <v>257</v>
      </c>
      <c r="I39" s="80">
        <v>65942.84</v>
      </c>
      <c r="J39" s="80">
        <v>65942.84</v>
      </c>
      <c r="K39" s="23"/>
      <c r="L39" s="23"/>
      <c r="M39" s="80">
        <v>65942.84</v>
      </c>
      <c r="N39" s="23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7" t="s">
        <v>70</v>
      </c>
      <c r="B40" s="147" t="s">
        <v>70</v>
      </c>
      <c r="C40" s="147" t="s">
        <v>254</v>
      </c>
      <c r="D40" s="147" t="s">
        <v>255</v>
      </c>
      <c r="E40" s="147" t="s">
        <v>123</v>
      </c>
      <c r="F40" s="147" t="s">
        <v>124</v>
      </c>
      <c r="G40" s="147" t="s">
        <v>248</v>
      </c>
      <c r="H40" s="147" t="s">
        <v>249</v>
      </c>
      <c r="I40" s="80">
        <v>42271.05</v>
      </c>
      <c r="J40" s="80">
        <v>42271.05</v>
      </c>
      <c r="K40" s="23"/>
      <c r="L40" s="23"/>
      <c r="M40" s="80">
        <v>42271.05</v>
      </c>
      <c r="N40" s="23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47" t="s">
        <v>70</v>
      </c>
      <c r="B41" s="147" t="s">
        <v>70</v>
      </c>
      <c r="C41" s="147" t="s">
        <v>254</v>
      </c>
      <c r="D41" s="147" t="s">
        <v>255</v>
      </c>
      <c r="E41" s="147" t="s">
        <v>123</v>
      </c>
      <c r="F41" s="147" t="s">
        <v>124</v>
      </c>
      <c r="G41" s="147" t="s">
        <v>248</v>
      </c>
      <c r="H41" s="147" t="s">
        <v>249</v>
      </c>
      <c r="I41" s="80">
        <v>5640.9</v>
      </c>
      <c r="J41" s="80">
        <v>5640.9</v>
      </c>
      <c r="K41" s="23"/>
      <c r="L41" s="23"/>
      <c r="M41" s="80">
        <v>5640.9</v>
      </c>
      <c r="N41" s="23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47" t="s">
        <v>70</v>
      </c>
      <c r="B42" s="147" t="s">
        <v>70</v>
      </c>
      <c r="C42" s="147" t="s">
        <v>254</v>
      </c>
      <c r="D42" s="147" t="s">
        <v>255</v>
      </c>
      <c r="E42" s="147" t="s">
        <v>125</v>
      </c>
      <c r="F42" s="147" t="s">
        <v>126</v>
      </c>
      <c r="G42" s="147" t="s">
        <v>240</v>
      </c>
      <c r="H42" s="147" t="s">
        <v>241</v>
      </c>
      <c r="I42" s="80">
        <v>4280</v>
      </c>
      <c r="J42" s="80">
        <v>4280</v>
      </c>
      <c r="K42" s="23"/>
      <c r="L42" s="23"/>
      <c r="M42" s="80">
        <v>4280</v>
      </c>
      <c r="N42" s="23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47" t="s">
        <v>70</v>
      </c>
      <c r="B43" s="147" t="s">
        <v>70</v>
      </c>
      <c r="C43" s="147" t="s">
        <v>254</v>
      </c>
      <c r="D43" s="147" t="s">
        <v>255</v>
      </c>
      <c r="E43" s="147" t="s">
        <v>125</v>
      </c>
      <c r="F43" s="147" t="s">
        <v>126</v>
      </c>
      <c r="G43" s="147" t="s">
        <v>240</v>
      </c>
      <c r="H43" s="147" t="s">
        <v>241</v>
      </c>
      <c r="I43" s="80">
        <v>4280</v>
      </c>
      <c r="J43" s="80">
        <v>4280</v>
      </c>
      <c r="K43" s="23"/>
      <c r="L43" s="23"/>
      <c r="M43" s="80">
        <v>4280</v>
      </c>
      <c r="N43" s="23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17.35" customHeight="1" spans="1:24">
      <c r="A44" s="34" t="s">
        <v>171</v>
      </c>
      <c r="B44" s="35"/>
      <c r="C44" s="148"/>
      <c r="D44" s="148"/>
      <c r="E44" s="148"/>
      <c r="F44" s="148"/>
      <c r="G44" s="148"/>
      <c r="H44" s="149"/>
      <c r="I44" s="80">
        <v>1545032.29</v>
      </c>
      <c r="J44" s="80">
        <v>1545032.29</v>
      </c>
      <c r="K44" s="80"/>
      <c r="L44" s="80"/>
      <c r="M44" s="80">
        <v>1545032.29</v>
      </c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</row>
  </sheetData>
  <mergeCells count="31">
    <mergeCell ref="A2:X2"/>
    <mergeCell ref="A3:H3"/>
    <mergeCell ref="I4:X4"/>
    <mergeCell ref="J5:N5"/>
    <mergeCell ref="O5:Q5"/>
    <mergeCell ref="S5:X5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5" sqref="$A15:$XFD15"/>
    </sheetView>
  </sheetViews>
  <sheetFormatPr defaultColWidth="9.1" defaultRowHeight="14.3" customHeight="1"/>
  <cols>
    <col min="1" max="1" width="10.3" customWidth="1"/>
    <col min="2" max="2" width="13.4" customWidth="1"/>
    <col min="3" max="3" width="32.8" customWidth="1"/>
    <col min="4" max="4" width="23.8" customWidth="1"/>
    <col min="5" max="5" width="11.1" customWidth="1"/>
    <col min="6" max="6" width="17.7" customWidth="1"/>
    <col min="7" max="7" width="9.8" customWidth="1"/>
    <col min="8" max="8" width="17.7" customWidth="1"/>
    <col min="9" max="13" width="20" customWidth="1"/>
    <col min="14" max="14" width="12.3" customWidth="1"/>
    <col min="15" max="15" width="12.7" customWidth="1"/>
    <col min="16" max="16" width="11.1" customWidth="1"/>
    <col min="17" max="21" width="19.8" customWidth="1"/>
    <col min="22" max="22" width="20" customWidth="1"/>
    <col min="23" max="23" width="19.8" customWidth="1"/>
  </cols>
  <sheetData>
    <row r="1" ht="13.6" customHeight="1" spans="1:23">
      <c r="B1" s="133"/>
      <c r="E1" s="1"/>
      <c r="F1" s="1"/>
      <c r="G1" s="1"/>
      <c r="H1" s="1"/>
      <c r="U1" s="133"/>
      <c r="W1" s="134" t="s">
        <v>258</v>
      </c>
    </row>
    <row r="2" ht="46.5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6" customHeight="1" spans="1:23">
      <c r="A3" s="4" t="str">
        <f>"单位名称："&amp;"禄劝彝族苗族自治县档案馆"</f>
        <v>单位名称：禄劝彝族苗族自治县档案馆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6" t="s">
        <v>1</v>
      </c>
    </row>
    <row r="4" ht="21.75" customHeight="1" spans="1:23">
      <c r="A4" s="8" t="s">
        <v>259</v>
      </c>
      <c r="B4" s="9" t="s">
        <v>183</v>
      </c>
      <c r="C4" s="8" t="s">
        <v>184</v>
      </c>
      <c r="D4" s="8" t="s">
        <v>260</v>
      </c>
      <c r="E4" s="9" t="s">
        <v>185</v>
      </c>
      <c r="F4" s="9" t="s">
        <v>186</v>
      </c>
      <c r="G4" s="9" t="s">
        <v>261</v>
      </c>
      <c r="H4" s="9" t="s">
        <v>262</v>
      </c>
      <c r="I4" s="27" t="s">
        <v>55</v>
      </c>
      <c r="J4" s="10" t="s">
        <v>263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.05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57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4.9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265</v>
      </c>
      <c r="B9" s="67" t="s">
        <v>266</v>
      </c>
      <c r="C9" s="67" t="s">
        <v>267</v>
      </c>
      <c r="D9" s="67" t="s">
        <v>70</v>
      </c>
      <c r="E9" s="67" t="s">
        <v>104</v>
      </c>
      <c r="F9" s="67" t="s">
        <v>105</v>
      </c>
      <c r="G9" s="67" t="s">
        <v>268</v>
      </c>
      <c r="H9" s="67" t="s">
        <v>269</v>
      </c>
      <c r="I9" s="80">
        <v>50000</v>
      </c>
      <c r="J9" s="80">
        <v>50000</v>
      </c>
      <c r="K9" s="80">
        <v>50000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265</v>
      </c>
      <c r="B10" s="67" t="s">
        <v>270</v>
      </c>
      <c r="C10" s="67" t="s">
        <v>271</v>
      </c>
      <c r="D10" s="67" t="s">
        <v>70</v>
      </c>
      <c r="E10" s="67" t="s">
        <v>104</v>
      </c>
      <c r="F10" s="67" t="s">
        <v>105</v>
      </c>
      <c r="G10" s="67" t="s">
        <v>272</v>
      </c>
      <c r="H10" s="67" t="s">
        <v>273</v>
      </c>
      <c r="I10" s="80">
        <v>5400</v>
      </c>
      <c r="J10" s="80">
        <v>5400</v>
      </c>
      <c r="K10" s="80">
        <v>5400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265</v>
      </c>
      <c r="B11" s="67" t="s">
        <v>270</v>
      </c>
      <c r="C11" s="67" t="s">
        <v>271</v>
      </c>
      <c r="D11" s="67" t="s">
        <v>70</v>
      </c>
      <c r="E11" s="67" t="s">
        <v>104</v>
      </c>
      <c r="F11" s="67" t="s">
        <v>105</v>
      </c>
      <c r="G11" s="67" t="s">
        <v>274</v>
      </c>
      <c r="H11" s="67" t="s">
        <v>275</v>
      </c>
      <c r="I11" s="80">
        <v>14400</v>
      </c>
      <c r="J11" s="80">
        <v>14400</v>
      </c>
      <c r="K11" s="80">
        <v>14400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265</v>
      </c>
      <c r="B12" s="67" t="s">
        <v>270</v>
      </c>
      <c r="C12" s="67" t="s">
        <v>271</v>
      </c>
      <c r="D12" s="67" t="s">
        <v>70</v>
      </c>
      <c r="E12" s="67" t="s">
        <v>104</v>
      </c>
      <c r="F12" s="67" t="s">
        <v>105</v>
      </c>
      <c r="G12" s="67" t="s">
        <v>276</v>
      </c>
      <c r="H12" s="67" t="s">
        <v>277</v>
      </c>
      <c r="I12" s="80">
        <v>88800</v>
      </c>
      <c r="J12" s="80">
        <v>88800</v>
      </c>
      <c r="K12" s="80">
        <v>88800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265</v>
      </c>
      <c r="B13" s="67" t="s">
        <v>270</v>
      </c>
      <c r="C13" s="67" t="s">
        <v>271</v>
      </c>
      <c r="D13" s="67" t="s">
        <v>70</v>
      </c>
      <c r="E13" s="67" t="s">
        <v>104</v>
      </c>
      <c r="F13" s="67" t="s">
        <v>105</v>
      </c>
      <c r="G13" s="67" t="s">
        <v>278</v>
      </c>
      <c r="H13" s="67" t="s">
        <v>279</v>
      </c>
      <c r="I13" s="80">
        <v>85400</v>
      </c>
      <c r="J13" s="80">
        <v>85400</v>
      </c>
      <c r="K13" s="80">
        <v>85400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265</v>
      </c>
      <c r="B14" s="67" t="s">
        <v>270</v>
      </c>
      <c r="C14" s="67" t="s">
        <v>271</v>
      </c>
      <c r="D14" s="67" t="s">
        <v>70</v>
      </c>
      <c r="E14" s="67" t="s">
        <v>104</v>
      </c>
      <c r="F14" s="67" t="s">
        <v>105</v>
      </c>
      <c r="G14" s="67" t="s">
        <v>280</v>
      </c>
      <c r="H14" s="67" t="s">
        <v>281</v>
      </c>
      <c r="I14" s="80">
        <v>6000</v>
      </c>
      <c r="J14" s="80">
        <v>6000</v>
      </c>
      <c r="K14" s="80">
        <v>6000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282</v>
      </c>
      <c r="B15" s="67" t="s">
        <v>283</v>
      </c>
      <c r="C15" s="67" t="s">
        <v>284</v>
      </c>
      <c r="D15" s="67" t="s">
        <v>70</v>
      </c>
      <c r="E15" s="67" t="s">
        <v>104</v>
      </c>
      <c r="F15" s="67" t="s">
        <v>105</v>
      </c>
      <c r="G15" s="67" t="s">
        <v>278</v>
      </c>
      <c r="H15" s="67" t="s">
        <v>279</v>
      </c>
      <c r="I15" s="80">
        <v>33643</v>
      </c>
      <c r="J15" s="80"/>
      <c r="K15" s="80"/>
      <c r="L15" s="80"/>
      <c r="M15" s="80"/>
      <c r="N15" s="80"/>
      <c r="O15" s="80"/>
      <c r="P15" s="80"/>
      <c r="Q15" s="80"/>
      <c r="R15" s="80">
        <v>33643</v>
      </c>
      <c r="S15" s="80"/>
      <c r="T15" s="80"/>
      <c r="U15" s="80">
        <v>33643</v>
      </c>
      <c r="V15" s="80"/>
      <c r="W15" s="80"/>
    </row>
    <row r="16" ht="18.7" customHeight="1" spans="1:23">
      <c r="A16" s="34" t="s">
        <v>171</v>
      </c>
      <c r="B16" s="35"/>
      <c r="C16" s="35"/>
      <c r="D16" s="35"/>
      <c r="E16" s="35"/>
      <c r="F16" s="35"/>
      <c r="G16" s="35"/>
      <c r="H16" s="36"/>
      <c r="I16" s="80">
        <v>283643</v>
      </c>
      <c r="J16" s="80">
        <v>250000</v>
      </c>
      <c r="K16" s="80">
        <v>250000</v>
      </c>
      <c r="L16" s="80"/>
      <c r="M16" s="80"/>
      <c r="N16" s="80"/>
      <c r="O16" s="80"/>
      <c r="P16" s="80"/>
      <c r="Q16" s="80"/>
      <c r="R16" s="80">
        <v>33643</v>
      </c>
      <c r="S16" s="80"/>
      <c r="T16" s="80"/>
      <c r="U16" s="80">
        <v>33643</v>
      </c>
      <c r="V16" s="80"/>
      <c r="W16" s="80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A1" sqref="A1"/>
    </sheetView>
  </sheetViews>
  <sheetFormatPr defaultColWidth="9.1" defaultRowHeight="12.05" customHeight="1"/>
  <cols>
    <col min="1" max="1" width="34.3" customWidth="1"/>
    <col min="2" max="2" width="29" customWidth="1"/>
    <col min="3" max="5" width="23.6" customWidth="1"/>
    <col min="6" max="6" width="11.3" customWidth="1"/>
    <col min="7" max="7" width="25.1" customWidth="1"/>
    <col min="8" max="8" width="15.6" customWidth="1"/>
    <col min="9" max="9" width="13.4" customWidth="1"/>
    <col min="10" max="10" width="18.8" customWidth="1"/>
  </cols>
  <sheetData>
    <row r="1" ht="18" customHeight="1" spans="1:10">
      <c r="J1" s="2" t="s">
        <v>285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35" customHeight="1" spans="1:10">
      <c r="A3" s="4" t="str">
        <f>"单位名称："&amp;"禄劝彝族苗族自治县档案馆"</f>
        <v>单位名称：禄劝彝族苗族自治县档案馆</v>
      </c>
    </row>
    <row r="4" ht="44.35" customHeight="1" spans="1:10">
      <c r="A4" s="65" t="s">
        <v>184</v>
      </c>
      <c r="B4" s="65" t="s">
        <v>286</v>
      </c>
      <c r="C4" s="65" t="s">
        <v>287</v>
      </c>
      <c r="D4" s="65" t="s">
        <v>288</v>
      </c>
      <c r="E4" s="65" t="s">
        <v>289</v>
      </c>
      <c r="F4" s="66" t="s">
        <v>290</v>
      </c>
      <c r="G4" s="65" t="s">
        <v>291</v>
      </c>
      <c r="H4" s="66" t="s">
        <v>292</v>
      </c>
      <c r="I4" s="66" t="s">
        <v>293</v>
      </c>
      <c r="J4" s="65" t="s">
        <v>294</v>
      </c>
    </row>
    <row r="5" ht="18.7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9">
        <v>6</v>
      </c>
      <c r="G5" s="130">
        <v>7</v>
      </c>
      <c r="H5" s="29">
        <v>8</v>
      </c>
      <c r="I5" s="29">
        <v>9</v>
      </c>
      <c r="J5" s="130">
        <v>10</v>
      </c>
    </row>
    <row r="6" ht="41.95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1.95" customHeight="1" spans="1:10">
      <c r="A7" s="131" t="s">
        <v>70</v>
      </c>
      <c r="B7" s="20"/>
      <c r="C7" s="20"/>
      <c r="D7" s="20"/>
      <c r="E7" s="30"/>
      <c r="F7" s="20"/>
      <c r="G7" s="30"/>
      <c r="H7" s="20"/>
      <c r="I7" s="20"/>
      <c r="J7" s="30"/>
    </row>
    <row r="8" ht="41.95" customHeight="1" spans="1:10">
      <c r="A8" s="132" t="s">
        <v>267</v>
      </c>
      <c r="B8" s="20" t="s">
        <v>295</v>
      </c>
      <c r="C8" s="20" t="s">
        <v>296</v>
      </c>
      <c r="D8" s="20" t="s">
        <v>297</v>
      </c>
      <c r="E8" s="30" t="s">
        <v>298</v>
      </c>
      <c r="F8" s="20" t="s">
        <v>299</v>
      </c>
      <c r="G8" s="30" t="s">
        <v>300</v>
      </c>
      <c r="H8" s="20" t="s">
        <v>301</v>
      </c>
      <c r="I8" s="20" t="s">
        <v>302</v>
      </c>
      <c r="J8" s="30" t="s">
        <v>303</v>
      </c>
    </row>
    <row r="9" ht="41.95" customHeight="1" spans="1:10">
      <c r="A9" s="132" t="s">
        <v>267</v>
      </c>
      <c r="B9" s="20" t="s">
        <v>295</v>
      </c>
      <c r="C9" s="20" t="s">
        <v>296</v>
      </c>
      <c r="D9" s="20" t="s">
        <v>304</v>
      </c>
      <c r="E9" s="30" t="s">
        <v>305</v>
      </c>
      <c r="F9" s="20" t="s">
        <v>299</v>
      </c>
      <c r="G9" s="30" t="s">
        <v>300</v>
      </c>
      <c r="H9" s="20" t="s">
        <v>301</v>
      </c>
      <c r="I9" s="20" t="s">
        <v>302</v>
      </c>
      <c r="J9" s="30" t="s">
        <v>303</v>
      </c>
    </row>
    <row r="10" ht="41.95" customHeight="1" spans="1:10">
      <c r="A10" s="132" t="s">
        <v>267</v>
      </c>
      <c r="B10" s="20" t="s">
        <v>295</v>
      </c>
      <c r="C10" s="20" t="s">
        <v>296</v>
      </c>
      <c r="D10" s="20" t="s">
        <v>306</v>
      </c>
      <c r="E10" s="30" t="s">
        <v>307</v>
      </c>
      <c r="F10" s="20" t="s">
        <v>299</v>
      </c>
      <c r="G10" s="30" t="s">
        <v>308</v>
      </c>
      <c r="H10" s="20" t="s">
        <v>301</v>
      </c>
      <c r="I10" s="20" t="s">
        <v>302</v>
      </c>
      <c r="J10" s="30" t="s">
        <v>303</v>
      </c>
    </row>
    <row r="11" ht="41.95" customHeight="1" spans="1:10">
      <c r="A11" s="132" t="s">
        <v>267</v>
      </c>
      <c r="B11" s="20" t="s">
        <v>295</v>
      </c>
      <c r="C11" s="20" t="s">
        <v>309</v>
      </c>
      <c r="D11" s="20" t="s">
        <v>310</v>
      </c>
      <c r="E11" s="30" t="s">
        <v>311</v>
      </c>
      <c r="F11" s="20" t="s">
        <v>299</v>
      </c>
      <c r="G11" s="30" t="s">
        <v>300</v>
      </c>
      <c r="H11" s="20" t="s">
        <v>301</v>
      </c>
      <c r="I11" s="20" t="s">
        <v>302</v>
      </c>
      <c r="J11" s="30" t="s">
        <v>303</v>
      </c>
    </row>
    <row r="12" ht="41.95" customHeight="1" spans="1:10">
      <c r="A12" s="132" t="s">
        <v>267</v>
      </c>
      <c r="B12" s="20" t="s">
        <v>295</v>
      </c>
      <c r="C12" s="20" t="s">
        <v>312</v>
      </c>
      <c r="D12" s="20" t="s">
        <v>313</v>
      </c>
      <c r="E12" s="30" t="s">
        <v>314</v>
      </c>
      <c r="F12" s="20" t="s">
        <v>299</v>
      </c>
      <c r="G12" s="30" t="s">
        <v>300</v>
      </c>
      <c r="H12" s="20" t="s">
        <v>301</v>
      </c>
      <c r="I12" s="20" t="s">
        <v>302</v>
      </c>
      <c r="J12" s="30" t="s">
        <v>303</v>
      </c>
    </row>
    <row r="13" ht="41.95" customHeight="1" spans="1:10">
      <c r="A13" s="132" t="s">
        <v>271</v>
      </c>
      <c r="B13" s="20" t="s">
        <v>315</v>
      </c>
      <c r="C13" s="20" t="s">
        <v>296</v>
      </c>
      <c r="D13" s="20" t="s">
        <v>297</v>
      </c>
      <c r="E13" s="30" t="s">
        <v>316</v>
      </c>
      <c r="F13" s="20" t="s">
        <v>317</v>
      </c>
      <c r="G13" s="30" t="s">
        <v>318</v>
      </c>
      <c r="H13" s="20" t="s">
        <v>301</v>
      </c>
      <c r="I13" s="20" t="s">
        <v>302</v>
      </c>
      <c r="J13" s="30" t="s">
        <v>319</v>
      </c>
    </row>
    <row r="14" ht="41.95" customHeight="1" spans="1:10">
      <c r="A14" s="132" t="s">
        <v>271</v>
      </c>
      <c r="B14" s="20" t="s">
        <v>315</v>
      </c>
      <c r="C14" s="20" t="s">
        <v>296</v>
      </c>
      <c r="D14" s="20" t="s">
        <v>304</v>
      </c>
      <c r="E14" s="30" t="s">
        <v>305</v>
      </c>
      <c r="F14" s="20" t="s">
        <v>299</v>
      </c>
      <c r="G14" s="30" t="s">
        <v>308</v>
      </c>
      <c r="H14" s="20" t="s">
        <v>301</v>
      </c>
      <c r="I14" s="20" t="s">
        <v>302</v>
      </c>
      <c r="J14" s="30" t="s">
        <v>319</v>
      </c>
    </row>
    <row r="15" ht="41.95" customHeight="1" spans="1:10">
      <c r="A15" s="132" t="s">
        <v>271</v>
      </c>
      <c r="B15" s="20" t="s">
        <v>315</v>
      </c>
      <c r="C15" s="20" t="s">
        <v>309</v>
      </c>
      <c r="D15" s="20" t="s">
        <v>310</v>
      </c>
      <c r="E15" s="30" t="s">
        <v>320</v>
      </c>
      <c r="F15" s="20" t="s">
        <v>299</v>
      </c>
      <c r="G15" s="30" t="s">
        <v>300</v>
      </c>
      <c r="H15" s="20" t="s">
        <v>301</v>
      </c>
      <c r="I15" s="20" t="s">
        <v>302</v>
      </c>
      <c r="J15" s="30" t="s">
        <v>319</v>
      </c>
    </row>
    <row r="16" ht="41.95" customHeight="1" spans="1:10">
      <c r="A16" s="132" t="s">
        <v>271</v>
      </c>
      <c r="B16" s="20" t="s">
        <v>315</v>
      </c>
      <c r="C16" s="20" t="s">
        <v>312</v>
      </c>
      <c r="D16" s="20" t="s">
        <v>313</v>
      </c>
      <c r="E16" s="30" t="s">
        <v>321</v>
      </c>
      <c r="F16" s="20" t="s">
        <v>299</v>
      </c>
      <c r="G16" s="30" t="s">
        <v>300</v>
      </c>
      <c r="H16" s="20" t="s">
        <v>301</v>
      </c>
      <c r="I16" s="20" t="s">
        <v>302</v>
      </c>
      <c r="J16" s="30" t="s">
        <v>319</v>
      </c>
    </row>
    <row r="17" ht="41.95" customHeight="1" spans="1:10">
      <c r="A17" s="132" t="s">
        <v>284</v>
      </c>
      <c r="B17" s="20" t="s">
        <v>322</v>
      </c>
      <c r="C17" s="20" t="s">
        <v>296</v>
      </c>
      <c r="D17" s="20" t="s">
        <v>306</v>
      </c>
      <c r="E17" s="30" t="s">
        <v>323</v>
      </c>
      <c r="F17" s="20" t="s">
        <v>317</v>
      </c>
      <c r="G17" s="30" t="s">
        <v>324</v>
      </c>
      <c r="H17" s="20" t="s">
        <v>325</v>
      </c>
      <c r="I17" s="20" t="s">
        <v>302</v>
      </c>
      <c r="J17" s="30" t="s">
        <v>326</v>
      </c>
    </row>
    <row r="18" ht="41.95" customHeight="1" spans="1:10">
      <c r="A18" s="132" t="s">
        <v>284</v>
      </c>
      <c r="B18" s="20" t="s">
        <v>322</v>
      </c>
      <c r="C18" s="20" t="s">
        <v>309</v>
      </c>
      <c r="D18" s="20" t="s">
        <v>310</v>
      </c>
      <c r="E18" s="30" t="s">
        <v>320</v>
      </c>
      <c r="F18" s="20" t="s">
        <v>299</v>
      </c>
      <c r="G18" s="30" t="s">
        <v>318</v>
      </c>
      <c r="H18" s="20" t="s">
        <v>301</v>
      </c>
      <c r="I18" s="20" t="s">
        <v>327</v>
      </c>
      <c r="J18" s="30" t="s">
        <v>328</v>
      </c>
    </row>
    <row r="19" ht="41.95" customHeight="1" spans="1:10">
      <c r="A19" s="132" t="s">
        <v>284</v>
      </c>
      <c r="B19" s="20" t="s">
        <v>322</v>
      </c>
      <c r="C19" s="20" t="s">
        <v>312</v>
      </c>
      <c r="D19" s="20" t="s">
        <v>313</v>
      </c>
      <c r="E19" s="30" t="s">
        <v>313</v>
      </c>
      <c r="F19" s="20" t="s">
        <v>299</v>
      </c>
      <c r="G19" s="30" t="s">
        <v>300</v>
      </c>
      <c r="H19" s="20" t="s">
        <v>301</v>
      </c>
      <c r="I19" s="20" t="s">
        <v>302</v>
      </c>
      <c r="J19" s="30" t="s">
        <v>328</v>
      </c>
    </row>
  </sheetData>
  <mergeCells count="8">
    <mergeCell ref="A2:J2"/>
    <mergeCell ref="A3:H3"/>
    <mergeCell ref="A8:A12"/>
    <mergeCell ref="A13:A16"/>
    <mergeCell ref="A17:A19"/>
    <mergeCell ref="B8:B12"/>
    <mergeCell ref="B13:B16"/>
    <mergeCell ref="B17:B1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一缕～阳光</cp:lastModifiedBy>
  <dcterms:created xsi:type="dcterms:W3CDTF">2026-05-14T01:39:00Z</dcterms:created>
  <dcterms:modified xsi:type="dcterms:W3CDTF">2026-05-14T07:19:54Z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34B277744285427EACB486A22206B6D8_12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