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645" windowHeight="12240"/>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表06" sheetId="10" r:id="rId10"/>
    <sheet name="部门政府采购预算表07" sheetId="11" r:id="rId11"/>
    <sheet name="部门政府购买服务预算表08" sheetId="12" r:id="rId12"/>
    <sheet name="省对下转移支付预算表09-1" sheetId="13" r:id="rId13"/>
    <sheet name="省对下转移支付绩效目标表09-2" sheetId="14" r:id="rId14"/>
    <sheet name="新增资产配置表10" sheetId="15" r:id="rId15"/>
    <sheet name="中央转移支付补助项目支出预算表11" sheetId="16" r:id="rId16"/>
    <sheet name="部门项目支出中期规划预算表12" sheetId="17"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<sst xmlns="http://schemas.openxmlformats.org/spreadsheetml/2006/main" count="850" uniqueCount="380">
  <si>
    <t>预算01-1表</t>
  </si>
  <si>
    <t>2026年部门财务收支预算总表</t>
  </si>
  <si>
    <t>单位:元</t>
  </si>
  <si>
    <t>收        入</t>
  </si>
  <si>
    <t>支        出</t>
  </si>
  <si>
    <t>项      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</si>
  <si>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</si>
  <si>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</si>
  <si>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</si>
  <si>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</si>
  <si>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</si>
  <si>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</si>
  <si>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</si>
  <si>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</si>
  <si>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</si>
  <si>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</si>
  <si>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</si>
  <si>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</si>
  <si>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</si>
  <si>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</si>
  <si>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上年结转结余</t>
  </si>
  <si>
    <t>年终结转结余</t>
  </si>
  <si>
    <t>1、财政拨款结转结余</t>
  </si>
  <si>
    <t>2、非财政拨款结余</t>
  </si>
  <si>
    <t>收  入  总  计</t>
  </si>
  <si>
    <t>支 出 总 计</t>
  </si>
  <si>
    <t>预算01-2表</t>
  </si>
  <si>
    <t>2026年部门收入预算表</t>
  </si>
  <si>
    <t>部门（单位）代码</t>
  </si>
  <si>
    <t>部门（单位）名称</t>
  </si>
  <si>
    <t>合计</t>
  </si>
  <si>
    <t>本年收入</t>
  </si>
  <si>
    <t>小计</t>
  </si>
  <si>
    <t>一般公共预算</t>
  </si>
  <si>
    <t>政府性基金预算</t>
  </si>
  <si>
    <t>国有资本经营预算</t>
  </si>
  <si>
    <t>财政专户管理资金</t>
  </si>
  <si>
    <t>单位资金收入</t>
  </si>
  <si>
    <t>事业单位经营收入</t>
  </si>
  <si>
    <t>上级补助收入</t>
  </si>
  <si>
    <t>附属单位上缴收入</t>
  </si>
  <si>
    <t>其他收入</t>
  </si>
  <si>
    <t>非财政拨款结余</t>
  </si>
  <si>
    <t>事业收入</t>
  </si>
  <si>
    <t>137008015</t>
  </si>
  <si>
    <t>禄劝彝族苗族自治县审计局</t>
  </si>
  <si>
    <t>137008015001</t>
  </si>
  <si>
    <t>预算01-3表</t>
  </si>
  <si>
    <t>2026年部门支出预算表</t>
  </si>
  <si>
    <t>科目编码</t>
  </si>
  <si>
    <t>科目名称</t>
  </si>
  <si>
    <t>财政专户管理的支出</t>
  </si>
  <si>
    <t>单位资金</t>
  </si>
  <si>
    <t>事业支出</t>
  </si>
  <si>
    <t>事业单位
经营支出</t>
  </si>
  <si>
    <t>上级补助支出</t>
  </si>
  <si>
    <t>附属单位补助支出</t>
  </si>
  <si>
    <t>其他支出</t>
  </si>
  <si>
    <t>基本支出</t>
  </si>
  <si>
    <t>项目支出</t>
  </si>
  <si>
    <t>201</t>
  </si>
  <si>
    <t>一般公共服务支出</t>
  </si>
  <si>
    <t>20108</t>
  </si>
  <si>
    <t>审计事务</t>
  </si>
  <si>
    <t>2010801</t>
  </si>
  <si>
    <t>行政运行</t>
  </si>
  <si>
    <t>2010804</t>
  </si>
  <si>
    <t>审计业务</t>
  </si>
  <si>
    <t>208</t>
  </si>
  <si>
    <t>社会保障和就业支出</t>
  </si>
  <si>
    <t>20805</t>
  </si>
  <si>
    <t>行政事业单位养老支出</t>
  </si>
  <si>
    <t>2080505</t>
  </si>
  <si>
    <t>机关事业单位基本养老保险缴费支出</t>
  </si>
  <si>
    <t>20899</t>
  </si>
  <si>
    <t>其他社会保障和就业支出</t>
  </si>
  <si>
    <t>2089999</t>
  </si>
  <si>
    <t>210</t>
  </si>
  <si>
    <t>卫生健康支出</t>
  </si>
  <si>
    <t>21011</t>
  </si>
  <si>
    <t>行政事业单位医疗</t>
  </si>
  <si>
    <t>2101101</t>
  </si>
  <si>
    <t>行政单位医疗</t>
  </si>
  <si>
    <t>2101103</t>
  </si>
  <si>
    <t>公务员医疗补助</t>
  </si>
  <si>
    <t>2101199</t>
  </si>
  <si>
    <t>其他行政事业单位医疗支出</t>
  </si>
  <si>
    <t>221</t>
  </si>
  <si>
    <t>住房保障支出</t>
  </si>
  <si>
    <t>22102</t>
  </si>
  <si>
    <t>住房改革支出</t>
  </si>
  <si>
    <t>2210201</t>
  </si>
  <si>
    <t>住房公积金</t>
  </si>
  <si>
    <t>合  计</t>
  </si>
  <si>
    <t>预算02-1表</t>
  </si>
  <si>
    <t>2026年财政拨款收支预算总表</t>
  </si>
  <si>
    <t>支出功能分类科目</t>
  </si>
  <si>
    <t>一、本年收入</t>
  </si>
  <si>
    <t>一、本年支出</t>
  </si>
  <si>
    <t>（一）一般公共预算拨款</t>
  </si>
  <si>
    <t>（二）政府性基金预算拨款</t>
  </si>
  <si>
    <t>（三）国有资本经营预算拨款</t>
  </si>
  <si>
    <t>二、上年结转</t>
  </si>
  <si>
    <t>二、年终结转结余</t>
  </si>
  <si>
    <t>收 入 总 计</t>
  </si>
  <si>
    <t>预算02-2表</t>
  </si>
  <si>
    <t>2026年一般公共预算支出预算表（按功能科目分类）</t>
  </si>
  <si>
    <t>部门预算支出功能分类科目</t>
  </si>
  <si>
    <t>人员经费</t>
  </si>
  <si>
    <t>公用经费</t>
  </si>
  <si>
    <t>1</t>
  </si>
  <si>
    <t>2</t>
  </si>
  <si>
    <t>3</t>
  </si>
  <si>
    <t>5</t>
  </si>
  <si>
    <t>6</t>
  </si>
  <si>
    <t>7</t>
  </si>
  <si>
    <t>预算03表</t>
  </si>
  <si>
    <t>2026年一般公共预算“三公”经费支出预算表</t>
  </si>
  <si>
    <t>单位：元</t>
  </si>
  <si>
    <t>“三公”经费合计</t>
  </si>
  <si>
    <t>因公出国（境）费</t>
  </si>
  <si>
    <t>公务用车购置及运行费</t>
  </si>
  <si>
    <t>公务接待费</t>
  </si>
  <si>
    <t>公务用车购置费</t>
  </si>
  <si>
    <t>公务用车运行费</t>
  </si>
  <si>
    <t>预算04表</t>
  </si>
  <si>
    <t>2026年部门基本支出预算表</t>
  </si>
  <si>
    <t>单位名称</t>
  </si>
  <si>
    <t>项目代码</t>
  </si>
  <si>
    <t>项目名称</t>
  </si>
  <si>
    <t>功能科目编码</t>
  </si>
  <si>
    <t>功能科目名称</t>
  </si>
  <si>
    <t>经济科目编码</t>
  </si>
  <si>
    <t>经济科目名称</t>
  </si>
  <si>
    <t>资金来源</t>
  </si>
  <si>
    <t>财政拨款结转结余</t>
  </si>
  <si>
    <t>全年数</t>
  </si>
  <si>
    <t>已提前安排</t>
  </si>
  <si>
    <t>抵扣上年垫付资金</t>
  </si>
  <si>
    <t>本次下达</t>
  </si>
  <si>
    <t>另文下达</t>
  </si>
  <si>
    <t>事业单位
经营收入</t>
  </si>
  <si>
    <t>530000210000000028292</t>
  </si>
  <si>
    <t>行政人员支出工资</t>
  </si>
  <si>
    <t>30101</t>
  </si>
  <si>
    <t>基本工资</t>
  </si>
  <si>
    <t>30102</t>
  </si>
  <si>
    <t>津贴补贴</t>
  </si>
  <si>
    <t>30103</t>
  </si>
  <si>
    <t>奖金</t>
  </si>
  <si>
    <t>530000210000000028305</t>
  </si>
  <si>
    <t>社会保障缴费</t>
  </si>
  <si>
    <t>30108</t>
  </si>
  <si>
    <t>机关事业单位基本养老保险缴费</t>
  </si>
  <si>
    <t>30112</t>
  </si>
  <si>
    <t>其他社会保障缴费</t>
  </si>
  <si>
    <t>30110</t>
  </si>
  <si>
    <t>职工基本医疗保险缴费</t>
  </si>
  <si>
    <t>30111</t>
  </si>
  <si>
    <t>公务员医疗补助缴费</t>
  </si>
  <si>
    <t>530000210000000028307</t>
  </si>
  <si>
    <t>30113</t>
  </si>
  <si>
    <t>530000210000000028309</t>
  </si>
  <si>
    <t>对个人和家庭的补助</t>
  </si>
  <si>
    <t>30305</t>
  </si>
  <si>
    <t>生活补助</t>
  </si>
  <si>
    <t>530000210000000028350</t>
  </si>
  <si>
    <t>30217</t>
  </si>
  <si>
    <t>530000210000000028380</t>
  </si>
  <si>
    <t>行政人员公务交通补贴</t>
  </si>
  <si>
    <t>30239</t>
  </si>
  <si>
    <t>其他交通费用</t>
  </si>
  <si>
    <t>530000210000000028381</t>
  </si>
  <si>
    <t>工会经费</t>
  </si>
  <si>
    <t>30228</t>
  </si>
  <si>
    <t>530000210000000028382</t>
  </si>
  <si>
    <t>一般公用经费</t>
  </si>
  <si>
    <t>30201</t>
  </si>
  <si>
    <t>办公费</t>
  </si>
  <si>
    <t>30202</t>
  </si>
  <si>
    <t>印刷费</t>
  </si>
  <si>
    <t>30205</t>
  </si>
  <si>
    <t>水费</t>
  </si>
  <si>
    <t>30206</t>
  </si>
  <si>
    <t>电费</t>
  </si>
  <si>
    <t>30207</t>
  </si>
  <si>
    <t>邮电费</t>
  </si>
  <si>
    <t>30209</t>
  </si>
  <si>
    <t>物业管理费</t>
  </si>
  <si>
    <t>30211</t>
  </si>
  <si>
    <t>差旅费</t>
  </si>
  <si>
    <t>30213</t>
  </si>
  <si>
    <t>维修（护）费</t>
  </si>
  <si>
    <t>30216</t>
  </si>
  <si>
    <t>培训费</t>
  </si>
  <si>
    <t>30299</t>
  </si>
  <si>
    <t>其他商品和服务支出</t>
  </si>
  <si>
    <t>530000241100002220527</t>
  </si>
  <si>
    <t>行政人员绩效奖</t>
  </si>
  <si>
    <t>预算05-1表</t>
  </si>
  <si>
    <t>2026年部门项目支出预算表</t>
  </si>
  <si>
    <t>项目分类</t>
  </si>
  <si>
    <t>项目单位</t>
  </si>
  <si>
    <t>本年拨款</t>
  </si>
  <si>
    <t>其中：本次下达</t>
  </si>
  <si>
    <t>其他人员支出</t>
  </si>
  <si>
    <t>民生类</t>
  </si>
  <si>
    <t>530000231100001089194</t>
  </si>
  <si>
    <t>30199</t>
  </si>
  <si>
    <t>其他工资福利支出</t>
  </si>
  <si>
    <t>审计业务经费</t>
  </si>
  <si>
    <t>专项业务类</t>
  </si>
  <si>
    <t>530000200000000008561</t>
  </si>
  <si>
    <t>30227</t>
  </si>
  <si>
    <t>委托业务费</t>
  </si>
  <si>
    <t>31002</t>
  </si>
  <si>
    <t>办公设备购置</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</si>
  <si>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</si>
  <si>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</si>
  <si>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</si>
  <si>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</si>
  <si>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</si>
  <si>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</si>
  <si>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</si>
  <si>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</si>
  <si>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</si>
  <si>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</si>
  <si>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</si>
  <si>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</si>
  <si>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 xml:space="preserve">2026年，禄劝彝族苗族自治县审计局将坚持党对审计工作的集中统一领导，全面深化审计监督，让审计工作运行机制更加优化顺畅，审计成果运用更加权威高效。在聚焦党的全面领导，不断健全审计监督体系方面，一是不断优化顺畅审计管理体制，二是严格落实请示报告纪律规矩，三是深化监督贯通协同。在聚焦主责主业，使审计服务高质量发展更加有力方面，禄劝彝族苗族自治县审计局将积极采取新举措提升审计成效。在聚焦成果运用，审计发现问题整改方面，一是继续抓实抓细审计整改，二是积极探索研究型审计。在聚焦从严治审，审计队伍自身建设更加过硬方面，一是推进清廉审计机关建设，二是强化审计队伍建设。
   </t>
  </si>
  <si>
    <t>产出指标</t>
  </si>
  <si>
    <t>数量指标</t>
  </si>
  <si>
    <t>审计单位</t>
  </si>
  <si>
    <t>&gt;=</t>
  </si>
  <si>
    <t>10</t>
  </si>
  <si>
    <t>个</t>
  </si>
  <si>
    <t>定量指标</t>
  </si>
  <si>
    <t>反映经审计通知书确认的，统计期内由审计机关独立或以审计机关为主实施审计，并出具审计报告的审计项目数量，审计单位个数应根据正式出具的审计报告篇数确定。</t>
  </si>
  <si>
    <t xml:space="preserve">2026年，禄劝县审计局将坚持党对审计工作的集中统一领导，全面深化审计监督，让审计工作运行机制更加优化顺畅，审计成果运用更加权威高效。在聚焦党的领导，不断健全审计监督体系方面，一是不断优化顺畅审计管理体制，二是严格落实请示报告纪律规矩。三是深化监督贯通协同。在聚焦主责主业，使审计服务高质量发展更加有力方面，禄劝县审计局将积极采取新举措提升审计成效。在聚焦成果运用，审计发现问题整改方面，一是继续抓实抓细审计整改。二是积极探索研究型审计。在聚焦从严治审，审计队伍自身建设更加过硬方面，一是推进清廉审计机关建设。二是强化审计队伍建设。全年预计实施审计项目10个，出具审计报告或专项审计调查报告10篇。
   </t>
  </si>
  <si>
    <t>审计报告和专项审计调查报告</t>
  </si>
  <si>
    <t>篇</t>
  </si>
  <si>
    <t>反映各级审计机关在审计后所出具的正式审计报告、经济责任审计报告、经济责任审计结果报告和向地方政府或上级机关报送的审计调查报告篇数，不包括代拟稿等文书。</t>
  </si>
  <si>
    <t>审计提出建议</t>
  </si>
  <si>
    <t>30</t>
  </si>
  <si>
    <t>条</t>
  </si>
  <si>
    <t>反映审计部门提出审计建议数量情况。</t>
  </si>
  <si>
    <t>提交审计信息</t>
  </si>
  <si>
    <t>12</t>
  </si>
  <si>
    <t>反映提交的审计专题、综合性报告和审计信息、简报、动态等数量情况。</t>
  </si>
  <si>
    <t>开展审计整改督查</t>
  </si>
  <si>
    <t>次</t>
  </si>
  <si>
    <t>反映审计机关督促被审计单位和其他有关单位根据审计结果进行整改情况。</t>
  </si>
  <si>
    <t>效益指标</t>
  </si>
  <si>
    <t>可持续影响</t>
  </si>
  <si>
    <t>审计信息被采用率</t>
  </si>
  <si>
    <t>90</t>
  </si>
  <si>
    <t>%</t>
  </si>
  <si>
    <t>反映被各级党政领导或有关部门采用的审计专题、综合性报告、信息简报等审计信息。</t>
  </si>
  <si>
    <t>满意度指标</t>
  </si>
  <si>
    <t>服务对象满意度</t>
  </si>
  <si>
    <t>审计建议满意度</t>
  </si>
  <si>
    <t>反映被审计单位对提出审计建议的满意程度。 审计建议满意度=被采纳审计建议/审计提出建议。</t>
  </si>
  <si>
    <t>做好本部门编外人员经费保障，按规定落实各项待遇，支持部门正常履职。</t>
  </si>
  <si>
    <t>工资福利发放其他人数</t>
  </si>
  <si>
    <t>=</t>
  </si>
  <si>
    <t>1.00</t>
  </si>
  <si>
    <t>人</t>
  </si>
  <si>
    <t>反映部门（单位）实际发放工资人员数量。工资福利包括其他人员工资、社保等。</t>
  </si>
  <si>
    <t>质量指标</t>
  </si>
  <si>
    <t>获补对象准确率</t>
  </si>
  <si>
    <t>100</t>
  </si>
  <si>
    <t>反映获补助对象认定的准确性情况。
获补对象准确率=抽检符合标准的补助对象数/抽检实际补助对象数*100%</t>
  </si>
  <si>
    <t>兑现准确率</t>
  </si>
  <si>
    <t>反映补助准确发放的情况。
补助兑现准确率=补助兑付额/应付额*100%</t>
  </si>
  <si>
    <t>时效指标</t>
  </si>
  <si>
    <t>发放及时率</t>
  </si>
  <si>
    <t>反映发放单位及时发放补助资金的情况。
发放及时率=在时限内发放资金/应发放资金*100%</t>
  </si>
  <si>
    <t>经济效益</t>
  </si>
  <si>
    <t>带动人均增收</t>
  </si>
  <si>
    <t>4500</t>
  </si>
  <si>
    <t>元/人*月</t>
  </si>
  <si>
    <t>反映补助带动人均增收的情况。</t>
  </si>
  <si>
    <t>社会效益</t>
  </si>
  <si>
    <t>生活状况改善</t>
  </si>
  <si>
    <t>40</t>
  </si>
  <si>
    <t>反映补助促进受助对象生活状况改善的情况。</t>
  </si>
  <si>
    <t>受益对象满意度</t>
  </si>
  <si>
    <t>95</t>
  </si>
  <si>
    <t>反映获补助受益对象的满意程度。</t>
  </si>
  <si>
    <t>预算06表</t>
  </si>
  <si>
    <t>2026年政府性基金预算支出预算表</t>
  </si>
  <si>
    <t>政府性基金预算支出</t>
  </si>
  <si>
    <t>注：禄劝彝族苗族自治县审计局无政府性基金收入，无使用政府性基金安排的支出，所以政府性基金预算支出预算表公开空表。</t>
  </si>
  <si>
    <t>预算07表</t>
  </si>
  <si>
    <t>2026年部门政府采购预算表</t>
  </si>
  <si>
    <t>预算项目</t>
  </si>
  <si>
    <t>采购项目</t>
  </si>
  <si>
    <t>采购品目</t>
  </si>
  <si>
    <t>计量
单位</t>
  </si>
  <si>
    <t>数量</t>
  </si>
  <si>
    <t>面向中小企业预留资金</t>
  </si>
  <si>
    <t>政府性
基金</t>
  </si>
  <si>
    <t>国有资本经营收益</t>
  </si>
  <si>
    <t>财政专户管理的收入</t>
  </si>
  <si>
    <t>单位自筹</t>
  </si>
  <si>
    <t>物业管理服务</t>
  </si>
  <si>
    <t>C21040001 物业管理服务</t>
  </si>
  <si>
    <t>年</t>
  </si>
  <si>
    <t>预算08表</t>
  </si>
  <si>
    <t>2026年部门政府购买服务预算表</t>
  </si>
  <si>
    <t>政府购买服务项目</t>
  </si>
  <si>
    <t>政府购买服务目录</t>
  </si>
  <si>
    <t>法律顾问服务</t>
  </si>
  <si>
    <t>B0101 法律顾问服务</t>
  </si>
  <si>
    <t>除投资审计外其他项目的审计服务</t>
  </si>
  <si>
    <t>B0302 审计服务</t>
  </si>
  <si>
    <t>政府投资审计服务</t>
  </si>
  <si>
    <t>电梯维修管护</t>
  </si>
  <si>
    <t>B1101 维修保养服务</t>
  </si>
  <si>
    <t>审计人员电脑维护服务</t>
  </si>
  <si>
    <t>B1102 物业管理服务</t>
  </si>
  <si>
    <t>预算09-1表</t>
  </si>
  <si>
    <t>2026年省对下转移支付预算表</t>
  </si>
  <si>
    <t>单位名称（项目）</t>
  </si>
  <si>
    <t>地区</t>
  </si>
  <si>
    <t>政府性基金</t>
  </si>
  <si>
    <t>昆明</t>
  </si>
  <si>
    <t>昭通</t>
  </si>
  <si>
    <t>曲靖</t>
  </si>
  <si>
    <t>玉溪</t>
  </si>
  <si>
    <t>红河</t>
  </si>
  <si>
    <t>文山</t>
  </si>
  <si>
    <t>普洱</t>
  </si>
  <si>
    <t>西双版纳</t>
  </si>
  <si>
    <t>楚雄</t>
  </si>
  <si>
    <t>大理</t>
  </si>
  <si>
    <t>保山</t>
  </si>
  <si>
    <t>德宏</t>
  </si>
  <si>
    <t>丽江</t>
  </si>
  <si>
    <t>怒江</t>
  </si>
  <si>
    <t>迪庆</t>
  </si>
  <si>
    <t>临沧</t>
  </si>
  <si>
    <t>宣威</t>
  </si>
  <si>
    <t>腾冲</t>
  </si>
  <si>
    <t>镇雄</t>
  </si>
  <si>
    <t>未分配到地区数</t>
  </si>
  <si>
    <t>注：禄劝彝族苗族自治县审计局无省对下转移支付，所以省对下转移支付预算表公开空表。</t>
  </si>
  <si>
    <t>预算09-2表</t>
  </si>
  <si>
    <t>2026年省对下转移支付绩效目标表</t>
  </si>
  <si>
    <t>注：禄劝彝族苗族自治县审计局无省对下转移支付，所以省对下转移支付绩效目标表公开空表。</t>
  </si>
  <si>
    <t>预算10表</t>
  </si>
  <si>
    <t>2026年新增资产配置表</t>
  </si>
  <si>
    <t>资产类别</t>
  </si>
  <si>
    <t>资产分类代码.名称</t>
  </si>
  <si>
    <t>资产名称</t>
  </si>
  <si>
    <t>计量单位</t>
  </si>
  <si>
    <t>财政部门批复数（元）</t>
  </si>
  <si>
    <t>单价</t>
  </si>
  <si>
    <t>金额</t>
  </si>
  <si>
    <t>4</t>
  </si>
  <si>
    <t>8</t>
  </si>
  <si>
    <t>设备</t>
  </si>
  <si>
    <t>A02021112 刷卡机</t>
  </si>
  <si>
    <t>钉钉魔点MY3智能考勤机</t>
  </si>
  <si>
    <t>移动考勤机终端W3XPro</t>
  </si>
  <si>
    <t>注：涉及土地使用权、房屋、公务用车购置，按照现行相关管理制度规定报批，以职能部门审批意见为准。</t>
  </si>
  <si>
    <t>预算11表</t>
  </si>
  <si>
    <t>2026年中央转移支付补助项目支出预算表</t>
  </si>
  <si>
    <t>上级补助</t>
  </si>
  <si>
    <t>注：按现行会计核算体系，禄劝彝族苗族自治县审计局无中央转移支付补助项目支出，所以中央转移支付补助项目支出预算表公开空表。</t>
  </si>
  <si>
    <t>预算12表</t>
  </si>
  <si>
    <t>2026年部门项目支出中期规划预算表</t>
  </si>
  <si>
    <t>项目级次</t>
  </si>
  <si>
    <t>2026年</t>
  </si>
  <si>
    <t>2027年</t>
  </si>
  <si>
    <t>2028年</t>
  </si>
  <si>
    <t>311 专项业务类</t>
  </si>
  <si>
    <t>本级</t>
  </si>
  <si>
    <t>312 民生类</t>
  </si>
  <si>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</sst>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 numFmtId="177" formatCode="yyyy/mm/dd\ hh:mm:ss"/>
    <numFmt numFmtId="178" formatCode="#,##0;\-#,##0;;@"/>
    <numFmt numFmtId="179" formatCode="#,##0.00;\-#,##0.00;;@"/>
    <numFmt numFmtId="180" formatCode="hh:mm:ss"/>
  </numFmts>
  <fonts count="42">
    <font>
      <sz val="11"/>
      <color theme="1"/>
      <name val="宋体"/>
      <charset val="134"/>
      <scheme val="minor"/>
    </font>
    <font>
      <sz val="10"/>
      <color rgb="FF000000"/>
      <name val="宋体"/>
      <charset val="134"/>
    </font>
    <font>
      <b/>
      <sz val="21"/>
      <color rgb="FF000000"/>
      <name val="宋体"/>
      <charset val="134"/>
    </font>
    <font>
      <sz val="9"/>
      <color rgb="FF000000"/>
      <name val="宋体"/>
      <charset val="134"/>
    </font>
    <font>
      <sz val="11"/>
      <color rgb="FF000000"/>
      <name val="宋体"/>
      <charset val="134"/>
    </font>
    <font>
      <sz val="9"/>
      <color theme="1"/>
      <name val="宋体"/>
      <charset val="134"/>
    </font>
    <font>
      <b/>
      <sz val="23"/>
      <color rgb="FF000000"/>
      <name val="宋体"/>
      <charset val="134"/>
    </font>
    <font>
      <sz val="10"/>
      <color theme="1"/>
      <name val="宋体"/>
      <charset val="134"/>
      <scheme val="minor"/>
    </font>
    <font>
      <sz val="9"/>
      <name val="宋体"/>
      <charset val="134"/>
    </font>
    <font>
      <b/>
      <sz val="19.5"/>
      <name val="宋体"/>
      <charset val="134"/>
    </font>
    <font>
      <sz val="10.5"/>
      <name val="宋体"/>
      <charset val="134"/>
    </font>
    <font>
      <sz val="9"/>
      <name val="SimSun"/>
      <charset val="134"/>
    </font>
    <font>
      <sz val="10"/>
      <name val="宋体"/>
      <charset val="134"/>
    </font>
    <font>
      <b/>
      <sz val="22"/>
      <color rgb="FF000000"/>
      <name val="宋体"/>
      <charset val="134"/>
    </font>
    <font>
      <sz val="10.5"/>
      <color rgb="FF000000"/>
      <name val="宋体"/>
      <charset val="134"/>
    </font>
    <font>
      <sz val="11"/>
      <color theme="1"/>
      <name val="宋体"/>
      <charset val="134"/>
    </font>
    <font>
      <sz val="9.75"/>
      <color rgb="FF000000"/>
      <name val="SimSun"/>
      <charset val="134"/>
    </font>
    <font>
      <b/>
      <sz val="18"/>
      <color rgb="FF000000"/>
      <name val="SimSun"/>
      <charset val="134"/>
    </font>
    <font>
      <sz val="12"/>
      <color rgb="FF000000"/>
      <name val="宋体"/>
      <charset val="134"/>
    </font>
    <font>
      <b/>
      <sz val="20"/>
      <color rgb="FF000000"/>
      <name val="宋体"/>
      <charset val="134"/>
    </font>
    <font>
      <b/>
      <sz val="11"/>
      <color rgb="FF000000"/>
      <name val="宋体"/>
      <charset val="134"/>
    </font>
    <font>
      <b/>
      <sz val="9"/>
      <color rgb="FF000000"/>
      <name val="宋体"/>
      <charset val="134"/>
    </font>
    <font>
      <sz val="10"/>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5">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auto="1"/>
      </left>
      <right style="thin">
        <color auto="1"/>
      </right>
      <top style="thin">
        <color auto="1"/>
      </top>
      <bottom style="thin">
        <color auto="1"/>
      </bottom>
      <diagonal/>
    </border>
    <border>
      <left style="thin">
        <color auto="1"/>
      </left>
      <right style="thin">
        <color rgb="FF000000"/>
      </right>
      <top style="thin">
        <color auto="1"/>
      </top>
      <bottom style="thin">
        <color auto="1"/>
      </bottom>
      <diagonal/>
    </border>
    <border>
      <left style="thin">
        <color auto="1"/>
      </left>
      <right style="thin">
        <color rgb="FF000000"/>
      </right>
      <top style="thin">
        <color rgb="FF000000"/>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0" fillId="2" borderId="17" applyNumberFormat="0" applyFont="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18" applyNumberFormat="0" applyFill="0" applyAlignment="0" applyProtection="0">
      <alignment vertical="center"/>
    </xf>
    <xf numFmtId="0" fontId="29" fillId="0" borderId="18" applyNumberFormat="0" applyFill="0" applyAlignment="0" applyProtection="0">
      <alignment vertical="center"/>
    </xf>
    <xf numFmtId="0" fontId="30" fillId="0" borderId="19" applyNumberFormat="0" applyFill="0" applyAlignment="0" applyProtection="0">
      <alignment vertical="center"/>
    </xf>
    <xf numFmtId="0" fontId="30" fillId="0" borderId="0" applyNumberFormat="0" applyFill="0" applyBorder="0" applyAlignment="0" applyProtection="0">
      <alignment vertical="center"/>
    </xf>
    <xf numFmtId="0" fontId="31" fillId="3" borderId="20" applyNumberFormat="0" applyAlignment="0" applyProtection="0">
      <alignment vertical="center"/>
    </xf>
    <xf numFmtId="0" fontId="32" fillId="4" borderId="21" applyNumberFormat="0" applyAlignment="0" applyProtection="0">
      <alignment vertical="center"/>
    </xf>
    <xf numFmtId="0" fontId="33" fillId="4" borderId="20" applyNumberFormat="0" applyAlignment="0" applyProtection="0">
      <alignment vertical="center"/>
    </xf>
    <xf numFmtId="0" fontId="34" fillId="5" borderId="22" applyNumberFormat="0" applyAlignment="0" applyProtection="0">
      <alignment vertical="center"/>
    </xf>
    <xf numFmtId="0" fontId="35" fillId="0" borderId="23" applyNumberFormat="0" applyFill="0" applyAlignment="0" applyProtection="0">
      <alignment vertical="center"/>
    </xf>
    <xf numFmtId="0" fontId="36" fillId="0" borderId="24" applyNumberFormat="0" applyFill="0" applyAlignment="0" applyProtection="0">
      <alignment vertical="center"/>
    </xf>
    <xf numFmtId="0" fontId="37" fillId="6" borderId="0" applyNumberFormat="0" applyBorder="0" applyAlignment="0" applyProtection="0">
      <alignment vertical="center"/>
    </xf>
    <xf numFmtId="0" fontId="38" fillId="7" borderId="0" applyNumberFormat="0" applyBorder="0" applyAlignment="0" applyProtection="0">
      <alignment vertical="center"/>
    </xf>
    <xf numFmtId="0" fontId="39" fillId="8" borderId="0" applyNumberFormat="0" applyBorder="0" applyAlignment="0" applyProtection="0">
      <alignment vertical="center"/>
    </xf>
    <xf numFmtId="0" fontId="40" fillId="9" borderId="0" applyNumberFormat="0" applyBorder="0" applyAlignment="0" applyProtection="0">
      <alignment vertical="center"/>
    </xf>
    <xf numFmtId="0" fontId="41" fillId="10" borderId="0" applyNumberFormat="0" applyBorder="0" applyAlignment="0" applyProtection="0">
      <alignment vertical="center"/>
    </xf>
    <xf numFmtId="0" fontId="41" fillId="11" borderId="0" applyNumberFormat="0" applyBorder="0" applyAlignment="0" applyProtection="0">
      <alignment vertical="center"/>
    </xf>
    <xf numFmtId="0" fontId="40" fillId="12" borderId="0" applyNumberFormat="0" applyBorder="0" applyAlignment="0" applyProtection="0">
      <alignment vertical="center"/>
    </xf>
    <xf numFmtId="0" fontId="40" fillId="13" borderId="0" applyNumberFormat="0" applyBorder="0" applyAlignment="0" applyProtection="0">
      <alignment vertical="center"/>
    </xf>
    <xf numFmtId="0" fontId="41" fillId="14" borderId="0" applyNumberFormat="0" applyBorder="0" applyAlignment="0" applyProtection="0">
      <alignment vertical="center"/>
    </xf>
    <xf numFmtId="0" fontId="41" fillId="15" borderId="0" applyNumberFormat="0" applyBorder="0" applyAlignment="0" applyProtection="0">
      <alignment vertical="center"/>
    </xf>
    <xf numFmtId="0" fontId="40" fillId="16" borderId="0" applyNumberFormat="0" applyBorder="0" applyAlignment="0" applyProtection="0">
      <alignment vertical="center"/>
    </xf>
    <xf numFmtId="0" fontId="40" fillId="17" borderId="0" applyNumberFormat="0" applyBorder="0" applyAlignment="0" applyProtection="0">
      <alignment vertical="center"/>
    </xf>
    <xf numFmtId="0" fontId="41" fillId="18" borderId="0" applyNumberFormat="0" applyBorder="0" applyAlignment="0" applyProtection="0">
      <alignment vertical="center"/>
    </xf>
    <xf numFmtId="0" fontId="41" fillId="19" borderId="0" applyNumberFormat="0" applyBorder="0" applyAlignment="0" applyProtection="0">
      <alignment vertical="center"/>
    </xf>
    <xf numFmtId="0" fontId="40" fillId="20" borderId="0" applyNumberFormat="0" applyBorder="0" applyAlignment="0" applyProtection="0">
      <alignment vertical="center"/>
    </xf>
    <xf numFmtId="0" fontId="40" fillId="21" borderId="0" applyNumberFormat="0" applyBorder="0" applyAlignment="0" applyProtection="0">
      <alignment vertical="center"/>
    </xf>
    <xf numFmtId="0" fontId="41" fillId="22" borderId="0" applyNumberFormat="0" applyBorder="0" applyAlignment="0" applyProtection="0">
      <alignment vertical="center"/>
    </xf>
    <xf numFmtId="0" fontId="41" fillId="23" borderId="0" applyNumberFormat="0" applyBorder="0" applyAlignment="0" applyProtection="0">
      <alignment vertical="center"/>
    </xf>
    <xf numFmtId="0" fontId="40" fillId="24" borderId="0" applyNumberFormat="0" applyBorder="0" applyAlignment="0" applyProtection="0">
      <alignment vertical="center"/>
    </xf>
    <xf numFmtId="0" fontId="40" fillId="25" borderId="0" applyNumberFormat="0" applyBorder="0" applyAlignment="0" applyProtection="0">
      <alignment vertical="center"/>
    </xf>
    <xf numFmtId="0" fontId="41" fillId="26" borderId="0" applyNumberFormat="0" applyBorder="0" applyAlignment="0" applyProtection="0">
      <alignment vertical="center"/>
    </xf>
    <xf numFmtId="0" fontId="41" fillId="27" borderId="0" applyNumberFormat="0" applyBorder="0" applyAlignment="0" applyProtection="0">
      <alignment vertical="center"/>
    </xf>
    <xf numFmtId="0" fontId="40" fillId="28" borderId="0" applyNumberFormat="0" applyBorder="0" applyAlignment="0" applyProtection="0">
      <alignment vertical="center"/>
    </xf>
    <xf numFmtId="0" fontId="40" fillId="29" borderId="0" applyNumberFormat="0" applyBorder="0" applyAlignment="0" applyProtection="0">
      <alignment vertical="center"/>
    </xf>
    <xf numFmtId="0" fontId="41" fillId="30" borderId="0" applyNumberFormat="0" applyBorder="0" applyAlignment="0" applyProtection="0">
      <alignment vertical="center"/>
    </xf>
    <xf numFmtId="0" fontId="41" fillId="31" borderId="0" applyNumberFormat="0" applyBorder="0" applyAlignment="0" applyProtection="0">
      <alignment vertical="center"/>
    </xf>
    <xf numFmtId="0" fontId="40" fillId="32" borderId="0" applyNumberFormat="0" applyBorder="0" applyAlignment="0" applyProtection="0">
      <alignment vertical="center"/>
    </xf>
    <xf numFmtId="176" fontId="8" fillId="0" borderId="7">
      <alignment horizontal="right" vertical="center"/>
    </xf>
    <xf numFmtId="177" fontId="8" fillId="0" borderId="7">
      <alignment horizontal="right" vertical="center"/>
    </xf>
    <xf numFmtId="178" fontId="8" fillId="0" borderId="7">
      <alignment horizontal="right" vertical="center"/>
    </xf>
    <xf numFmtId="179" fontId="8" fillId="0" borderId="7">
      <alignment horizontal="right" vertical="center"/>
    </xf>
    <xf numFmtId="179" fontId="8" fillId="0" borderId="7">
      <alignment horizontal="right" vertical="center"/>
    </xf>
    <xf numFmtId="10" fontId="8" fillId="0" borderId="7">
      <alignment horizontal="right" vertical="center"/>
    </xf>
    <xf numFmtId="49" fontId="8" fillId="0" borderId="7">
      <alignment horizontal="left" vertical="center" wrapText="1"/>
    </xf>
    <xf numFmtId="180" fontId="8" fillId="0" borderId="7">
      <alignment horizontal="right" vertical="center"/>
    </xf>
  </cellStyleXfs>
  <cellXfs count="195">
    <xf numFmtId="0" fontId="0" fillId="0" borderId="0" xfId="0"/>
    <xf numFmtId="49" fontId="1" fillId="0" borderId="0" xfId="0" applyNumberFormat="1" applyFont="1"/>
    <xf numFmtId="0" fontId="1" fillId="0" borderId="0" xfId="0" applyFont="1" applyAlignment="1" applyProtection="1">
      <alignment horizontal="right" vertical="center"/>
      <protection locked="0"/>
    </xf>
    <xf numFmtId="0" fontId="2" fillId="0" borderId="0" xfId="0" applyFont="1" applyAlignment="1">
      <alignment horizontal="center" vertical="center"/>
    </xf>
    <xf numFmtId="0" fontId="3" fillId="0" borderId="0" xfId="0" applyFont="1" applyAlignment="1" applyProtection="1">
      <alignment horizontal="left" vertical="center"/>
      <protection locked="0"/>
    </xf>
    <xf numFmtId="0" fontId="4" fillId="0" borderId="0" xfId="0" applyFont="1" applyAlignment="1">
      <alignment horizontal="left" vertical="center"/>
    </xf>
    <xf numFmtId="0" fontId="4" fillId="0" borderId="0" xfId="0" applyFont="1"/>
    <xf numFmtId="0" fontId="1" fillId="0" borderId="0" xfId="0" applyFont="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1" xfId="0" applyFont="1" applyBorder="1" applyAlignment="1">
      <alignment horizontal="center" vertical="center"/>
    </xf>
    <xf numFmtId="0" fontId="4" fillId="0" borderId="6" xfId="0" applyFont="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1" fillId="0" borderId="7" xfId="0" applyFont="1" applyBorder="1" applyAlignment="1">
      <alignment horizontal="center" vertical="center"/>
    </xf>
    <xf numFmtId="0" fontId="3" fillId="0" borderId="7" xfId="0" applyFont="1" applyBorder="1" applyAlignment="1" applyProtection="1">
      <alignment horizontal="left" vertical="center" wrapText="1"/>
      <protection locked="0"/>
    </xf>
    <xf numFmtId="0" fontId="3" fillId="0" borderId="7" xfId="0" applyFont="1" applyBorder="1" applyAlignment="1" applyProtection="1">
      <alignment horizontal="left" vertical="center"/>
      <protection locked="0"/>
    </xf>
    <xf numFmtId="179" fontId="5" fillId="0" borderId="7" xfId="52" applyFont="1">
      <alignment horizontal="right" vertical="center"/>
    </xf>
    <xf numFmtId="49" fontId="5" fillId="0" borderId="7" xfId="55" applyFont="1">
      <alignment horizontal="left" vertical="center" wrapText="1"/>
    </xf>
    <xf numFmtId="0" fontId="3" fillId="0" borderId="2" xfId="0" applyFont="1" applyBorder="1" applyAlignment="1" applyProtection="1">
      <alignment horizontal="center" vertical="center" wrapText="1"/>
      <protection locked="0"/>
    </xf>
    <xf numFmtId="0" fontId="3" fillId="0" borderId="3" xfId="0" applyFont="1" applyBorder="1" applyAlignment="1" applyProtection="1">
      <alignment horizontal="left" vertical="center" wrapText="1"/>
      <protection locked="0"/>
    </xf>
    <xf numFmtId="0" fontId="3" fillId="0" borderId="4" xfId="0" applyFont="1" applyBorder="1" applyAlignment="1" applyProtection="1">
      <alignment horizontal="left" vertical="center" wrapText="1"/>
      <protection locked="0"/>
    </xf>
    <xf numFmtId="0" fontId="0" fillId="0" borderId="0" xfId="0" applyFill="1" applyAlignment="1">
      <alignment vertical="center"/>
    </xf>
    <xf numFmtId="0" fontId="6" fillId="0" borderId="0" xfId="0" applyFont="1" applyAlignment="1">
      <alignment horizontal="center" vertical="center"/>
    </xf>
    <xf numFmtId="0" fontId="4" fillId="0" borderId="5" xfId="0" applyFont="1" applyBorder="1" applyAlignment="1">
      <alignment horizontal="center" vertical="center"/>
    </xf>
    <xf numFmtId="0" fontId="1" fillId="0" borderId="7" xfId="0" applyFont="1" applyBorder="1" applyAlignment="1" applyProtection="1">
      <alignment horizontal="center" vertical="center"/>
      <protection locked="0"/>
    </xf>
    <xf numFmtId="0" fontId="3" fillId="0" borderId="7" xfId="0" applyFont="1" applyBorder="1" applyAlignment="1">
      <alignment horizontal="left" vertical="center" wrapText="1"/>
    </xf>
    <xf numFmtId="0" fontId="1" fillId="0" borderId="2" xfId="0" applyFont="1" applyBorder="1" applyAlignment="1" applyProtection="1">
      <alignment horizontal="center" vertical="center" wrapText="1"/>
      <protection locked="0"/>
    </xf>
    <xf numFmtId="0" fontId="3" fillId="0" borderId="3" xfId="0" applyFont="1" applyBorder="1" applyAlignment="1">
      <alignment horizontal="left" vertical="center"/>
    </xf>
    <xf numFmtId="0" fontId="3" fillId="0" borderId="4" xfId="0" applyFont="1" applyBorder="1" applyAlignment="1">
      <alignment horizontal="left" vertical="center"/>
    </xf>
    <xf numFmtId="0" fontId="7" fillId="0" borderId="0" xfId="0" applyFont="1" applyFill="1" applyAlignment="1">
      <alignment vertical="center"/>
    </xf>
    <xf numFmtId="49" fontId="8" fillId="0" borderId="0" xfId="55" applyBorder="1">
      <alignment horizontal="left" vertical="center" wrapText="1"/>
    </xf>
    <xf numFmtId="49" fontId="8" fillId="0" borderId="0" xfId="55" applyBorder="1" applyAlignment="1">
      <alignment horizontal="right" vertical="center" wrapText="1"/>
    </xf>
    <xf numFmtId="49" fontId="9" fillId="0" borderId="0" xfId="55" applyFont="1" applyBorder="1" applyAlignment="1">
      <alignment horizontal="center" vertical="center" wrapText="1"/>
    </xf>
    <xf numFmtId="49" fontId="10" fillId="0" borderId="7" xfId="55" applyFont="1" applyAlignment="1">
      <alignment horizontal="center" vertical="center" wrapText="1"/>
    </xf>
    <xf numFmtId="49" fontId="11" fillId="0" borderId="7" xfId="55" applyFont="1" applyAlignment="1">
      <alignment horizontal="center" vertical="center" wrapText="1"/>
    </xf>
    <xf numFmtId="49" fontId="10" fillId="0" borderId="7" xfId="55" applyFont="1">
      <alignment horizontal="left" vertical="center" wrapText="1"/>
    </xf>
    <xf numFmtId="178" fontId="8" fillId="0" borderId="7" xfId="51">
      <alignment horizontal="right" vertical="center"/>
    </xf>
    <xf numFmtId="179" fontId="8" fillId="0" borderId="7" xfId="52">
      <alignment horizontal="right" vertical="center"/>
    </xf>
    <xf numFmtId="49" fontId="10" fillId="0" borderId="7" xfId="55" applyFont="1" applyAlignment="1">
      <alignment horizontal="left" vertical="center" wrapText="1" indent="1"/>
    </xf>
    <xf numFmtId="49" fontId="12" fillId="0" borderId="7" xfId="55" applyFont="1">
      <alignment horizontal="left" vertical="center" wrapText="1"/>
    </xf>
    <xf numFmtId="178" fontId="12" fillId="0" borderId="7" xfId="0" applyNumberFormat="1" applyFont="1" applyBorder="1" applyAlignment="1">
      <alignment horizontal="left" vertical="center"/>
    </xf>
    <xf numFmtId="179" fontId="12" fillId="0" borderId="7" xfId="0" applyNumberFormat="1" applyFont="1" applyBorder="1" applyAlignment="1">
      <alignment horizontal="left" vertical="center"/>
    </xf>
    <xf numFmtId="0" fontId="3" fillId="0" borderId="0" xfId="0" applyFont="1" applyAlignment="1" applyProtection="1">
      <alignment horizontal="right" vertical="center"/>
      <protection locked="0"/>
    </xf>
    <xf numFmtId="0" fontId="13" fillId="0" borderId="0" xfId="0" applyFont="1" applyAlignment="1">
      <alignment horizontal="center" vertical="center"/>
    </xf>
    <xf numFmtId="0" fontId="6" fillId="0" borderId="0" xfId="0" applyFont="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14" fillId="0" borderId="7" xfId="0" applyFont="1" applyBorder="1" applyAlignment="1">
      <alignment horizontal="left" vertical="center" wrapText="1"/>
    </xf>
    <xf numFmtId="0" fontId="14" fillId="0" borderId="7" xfId="0" applyFont="1" applyBorder="1" applyAlignment="1">
      <alignment vertical="center" wrapText="1"/>
    </xf>
    <xf numFmtId="0" fontId="14" fillId="0" borderId="7" xfId="0" applyFont="1" applyBorder="1" applyAlignment="1">
      <alignment horizontal="center" vertical="center" wrapText="1"/>
    </xf>
    <xf numFmtId="0" fontId="14" fillId="0" borderId="7" xfId="0" applyFont="1" applyBorder="1" applyAlignment="1" applyProtection="1">
      <alignment horizontal="center" vertical="center"/>
      <protection locked="0"/>
    </xf>
    <xf numFmtId="0" fontId="14" fillId="0" borderId="7" xfId="0" applyFont="1" applyBorder="1" applyAlignment="1" applyProtection="1">
      <alignment horizontal="left" vertical="center" wrapText="1"/>
      <protection locked="0"/>
    </xf>
    <xf numFmtId="0" fontId="1" fillId="0" borderId="7" xfId="0" applyFont="1" applyBorder="1" applyAlignment="1">
      <alignment horizontal="left" vertical="center" wrapText="1"/>
    </xf>
    <xf numFmtId="0" fontId="0" fillId="0" borderId="0" xfId="0" applyFill="1"/>
    <xf numFmtId="0" fontId="1" fillId="0" borderId="0" xfId="0" applyFont="1" applyAlignment="1">
      <alignment horizontal="right" vertical="center"/>
    </xf>
    <xf numFmtId="0" fontId="13" fillId="0" borderId="0" xfId="0" applyFont="1" applyAlignment="1">
      <alignment horizontal="center" vertical="center" wrapText="1"/>
    </xf>
    <xf numFmtId="0" fontId="3" fillId="0" borderId="0" xfId="0" applyFont="1" applyAlignment="1">
      <alignment horizontal="left" vertical="center" wrapText="1"/>
    </xf>
    <xf numFmtId="0" fontId="4" fillId="0" borderId="0" xfId="0" applyFont="1" applyAlignment="1">
      <alignment wrapText="1"/>
    </xf>
    <xf numFmtId="0" fontId="1" fillId="0" borderId="0" xfId="0" applyFont="1" applyAlignment="1">
      <alignment horizontal="right" wrapText="1"/>
    </xf>
    <xf numFmtId="0" fontId="1" fillId="0" borderId="0" xfId="0" applyFont="1" applyAlignment="1">
      <alignment wrapText="1"/>
    </xf>
    <xf numFmtId="0" fontId="3" fillId="0" borderId="0" xfId="0" applyFont="1" applyAlignment="1" applyProtection="1">
      <alignment horizontal="right"/>
      <protection locked="0"/>
    </xf>
    <xf numFmtId="0" fontId="4" fillId="0" borderId="7" xfId="0" applyFont="1" applyBorder="1" applyAlignment="1">
      <alignment horizontal="center" vertical="center"/>
    </xf>
    <xf numFmtId="0" fontId="4" fillId="0" borderId="8" xfId="0" applyFont="1" applyBorder="1" applyAlignment="1">
      <alignment horizontal="center" vertical="center" wrapText="1"/>
    </xf>
    <xf numFmtId="179" fontId="5" fillId="0" borderId="7" xfId="0" applyNumberFormat="1" applyFont="1" applyBorder="1" applyAlignment="1">
      <alignment horizontal="right" vertical="center"/>
    </xf>
    <xf numFmtId="0" fontId="3" fillId="0" borderId="0" xfId="0" applyFont="1" applyAlignment="1" applyProtection="1">
      <alignment vertical="top" wrapText="1"/>
      <protection locked="0"/>
    </xf>
    <xf numFmtId="0" fontId="3" fillId="0" borderId="0" xfId="0" applyFont="1" applyAlignment="1" applyProtection="1">
      <alignment horizontal="right" vertical="center" wrapText="1"/>
      <protection locked="0"/>
    </xf>
    <xf numFmtId="0" fontId="3" fillId="0" borderId="0" xfId="0" applyFont="1" applyAlignment="1">
      <alignment horizontal="right" vertical="center" wrapText="1"/>
    </xf>
    <xf numFmtId="0" fontId="6" fillId="0" borderId="0" xfId="0" applyFont="1" applyAlignment="1">
      <alignment horizontal="center" vertical="center" wrapText="1"/>
    </xf>
    <xf numFmtId="0" fontId="6" fillId="0" borderId="0" xfId="0" applyFont="1" applyAlignment="1" applyProtection="1">
      <alignment horizontal="center" vertical="center" wrapText="1"/>
      <protection locked="0"/>
    </xf>
    <xf numFmtId="0" fontId="3" fillId="0" borderId="0" xfId="0" applyFont="1" applyAlignment="1" applyProtection="1">
      <alignment horizontal="right" wrapText="1"/>
      <protection locked="0"/>
    </xf>
    <xf numFmtId="0" fontId="3" fillId="0" borderId="0" xfId="0" applyFont="1" applyAlignment="1">
      <alignment horizontal="right" wrapText="1"/>
    </xf>
    <xf numFmtId="0" fontId="4" fillId="0" borderId="9"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protection locked="0"/>
    </xf>
    <xf numFmtId="0" fontId="4" fillId="0" borderId="4"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0" xfId="0" applyFont="1" applyBorder="1" applyAlignment="1" applyProtection="1">
      <alignment horizontal="center" vertical="center" wrapText="1"/>
      <protection locked="0"/>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protection locked="0"/>
    </xf>
    <xf numFmtId="0" fontId="4" fillId="0" borderId="11" xfId="0" applyFont="1" applyBorder="1" applyAlignment="1" applyProtection="1">
      <alignment horizontal="center" vertical="center" wrapText="1"/>
      <protection locked="0"/>
    </xf>
    <xf numFmtId="0" fontId="4" fillId="0" borderId="12" xfId="0" applyFont="1" applyBorder="1" applyAlignment="1">
      <alignment horizontal="center" vertical="center" wrapText="1"/>
    </xf>
    <xf numFmtId="0" fontId="4" fillId="0" borderId="12"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3" fillId="0" borderId="6" xfId="0" applyFont="1" applyBorder="1" applyAlignment="1">
      <alignment horizontal="left" vertical="center" wrapText="1"/>
    </xf>
    <xf numFmtId="0" fontId="3" fillId="0" borderId="12" xfId="0" applyFont="1" applyBorder="1" applyAlignment="1">
      <alignment horizontal="left" vertical="center" wrapText="1"/>
    </xf>
    <xf numFmtId="4" fontId="3" fillId="0" borderId="12" xfId="0" applyNumberFormat="1" applyFont="1" applyBorder="1" applyAlignment="1" applyProtection="1">
      <alignment horizontal="right" vertical="center"/>
      <protection locked="0"/>
    </xf>
    <xf numFmtId="4" fontId="3" fillId="0" borderId="7" xfId="0" applyNumberFormat="1" applyFont="1" applyBorder="1" applyAlignment="1" applyProtection="1">
      <alignment horizontal="right" vertical="center"/>
      <protection locked="0"/>
    </xf>
    <xf numFmtId="0" fontId="3" fillId="0" borderId="6" xfId="0" applyFont="1" applyBorder="1" applyAlignment="1">
      <alignment horizontal="left" vertical="center" wrapText="1" indent="1"/>
    </xf>
    <xf numFmtId="0" fontId="3" fillId="0" borderId="6" xfId="0" applyFont="1" applyBorder="1" applyAlignment="1">
      <alignment horizontal="left" vertical="center" wrapText="1" indent="2"/>
    </xf>
    <xf numFmtId="0" fontId="3" fillId="0" borderId="13" xfId="0" applyFont="1" applyBorder="1" applyAlignment="1">
      <alignment horizontal="center" vertical="center"/>
    </xf>
    <xf numFmtId="0" fontId="3" fillId="0" borderId="11" xfId="0" applyFont="1" applyBorder="1" applyAlignment="1">
      <alignment horizontal="left" vertical="center"/>
    </xf>
    <xf numFmtId="0" fontId="3" fillId="0" borderId="12" xfId="0" applyFont="1" applyBorder="1" applyAlignment="1">
      <alignment horizontal="left" vertical="center"/>
    </xf>
    <xf numFmtId="0" fontId="3" fillId="0" borderId="0" xfId="0" applyFont="1" applyAlignment="1">
      <alignment horizontal="right" vertical="center"/>
    </xf>
    <xf numFmtId="0" fontId="3" fillId="0" borderId="0" xfId="0" applyFont="1" applyAlignment="1">
      <alignment horizontal="left" vertical="center"/>
    </xf>
    <xf numFmtId="0" fontId="3" fillId="0" borderId="0" xfId="0" applyFont="1" applyAlignment="1">
      <alignment horizontal="right"/>
    </xf>
    <xf numFmtId="0" fontId="4" fillId="0" borderId="12" xfId="0" applyFont="1" applyBorder="1" applyAlignment="1">
      <alignment horizontal="center" vertical="center"/>
    </xf>
    <xf numFmtId="0" fontId="4" fillId="0" borderId="12" xfId="0" applyFont="1" applyBorder="1" applyAlignment="1" applyProtection="1">
      <alignment horizontal="center" vertical="center"/>
      <protection locked="0"/>
    </xf>
    <xf numFmtId="0" fontId="3" fillId="0" borderId="12" xfId="0" applyFont="1" applyBorder="1" applyAlignment="1">
      <alignment horizontal="right" vertical="center"/>
    </xf>
    <xf numFmtId="0" fontId="3" fillId="0" borderId="12" xfId="0" applyFont="1" applyBorder="1" applyAlignment="1">
      <alignment horizontal="center" vertical="center" wrapText="1"/>
    </xf>
    <xf numFmtId="178" fontId="5" fillId="0" borderId="7" xfId="51" applyFont="1" applyAlignment="1">
      <alignment horizontal="center" vertical="center"/>
    </xf>
    <xf numFmtId="0" fontId="7" fillId="0" borderId="0" xfId="0" applyFont="1" applyFill="1"/>
    <xf numFmtId="0" fontId="3" fillId="0" borderId="0" xfId="0" applyFont="1" applyAlignment="1" applyProtection="1">
      <alignment horizontal="left" vertical="center" wrapText="1"/>
      <protection locked="0"/>
    </xf>
    <xf numFmtId="0" fontId="4" fillId="0" borderId="0" xfId="0" applyFont="1" applyAlignment="1">
      <alignment horizontal="left" vertical="center" wrapText="1"/>
    </xf>
    <xf numFmtId="0" fontId="1" fillId="0" borderId="0" xfId="0" applyFont="1" applyAlignment="1">
      <alignment horizontal="right"/>
    </xf>
    <xf numFmtId="0" fontId="4" fillId="0" borderId="14"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4" xfId="0" applyFont="1" applyBorder="1" applyAlignment="1">
      <alignment horizontal="center" vertical="center"/>
    </xf>
    <xf numFmtId="0" fontId="4" fillId="0" borderId="15" xfId="0" applyFont="1" applyBorder="1" applyAlignment="1">
      <alignment horizontal="center" vertical="center"/>
    </xf>
    <xf numFmtId="0" fontId="3" fillId="0" borderId="14" xfId="0" applyFont="1" applyBorder="1" applyAlignment="1">
      <alignment horizontal="left" vertical="center" wrapText="1"/>
    </xf>
    <xf numFmtId="0" fontId="3" fillId="0" borderId="15" xfId="0" applyFont="1" applyBorder="1" applyAlignment="1">
      <alignment horizontal="left" vertical="center" wrapText="1"/>
    </xf>
    <xf numFmtId="0" fontId="1" fillId="0" borderId="14" xfId="0" applyFont="1" applyBorder="1" applyAlignment="1" applyProtection="1">
      <alignment horizontal="center" vertical="center" wrapText="1"/>
      <protection locked="0"/>
    </xf>
    <xf numFmtId="0" fontId="1" fillId="0" borderId="14" xfId="0" applyFont="1" applyBorder="1" applyAlignment="1">
      <alignment horizontal="center" vertical="center" wrapText="1"/>
    </xf>
    <xf numFmtId="0" fontId="1" fillId="0" borderId="15" xfId="0" applyFont="1" applyBorder="1" applyAlignment="1">
      <alignment horizontal="center" vertical="center" wrapText="1"/>
    </xf>
    <xf numFmtId="0" fontId="14" fillId="0" borderId="7" xfId="0" applyFont="1" applyBorder="1" applyAlignment="1">
      <alignment horizontal="left" vertical="center" wrapText="1" indent="1"/>
    </xf>
    <xf numFmtId="0" fontId="14" fillId="0" borderId="7" xfId="0" applyFont="1" applyBorder="1" applyAlignment="1">
      <alignment horizontal="left" vertical="center" wrapText="1" indent="2"/>
    </xf>
    <xf numFmtId="0" fontId="1" fillId="0" borderId="0" xfId="0" applyFont="1" applyAlignment="1">
      <alignment vertical="top"/>
    </xf>
    <xf numFmtId="0" fontId="5" fillId="0" borderId="0" xfId="0" applyFont="1" applyAlignment="1">
      <alignment horizontal="left" vertical="center"/>
    </xf>
    <xf numFmtId="0" fontId="15" fillId="0" borderId="7" xfId="0" applyFont="1" applyBorder="1" applyAlignment="1">
      <alignment horizontal="center" vertical="center"/>
    </xf>
    <xf numFmtId="0" fontId="15" fillId="0" borderId="1" xfId="0" applyFont="1" applyBorder="1" applyAlignment="1">
      <alignment horizontal="center" vertical="center" wrapText="1"/>
    </xf>
    <xf numFmtId="49" fontId="5" fillId="0" borderId="7" xfId="0" applyNumberFormat="1" applyFont="1" applyBorder="1" applyAlignment="1">
      <alignment horizontal="left" vertical="center" wrapText="1"/>
    </xf>
    <xf numFmtId="4" fontId="3" fillId="0" borderId="7" xfId="0" applyNumberFormat="1" applyFont="1" applyBorder="1" applyAlignment="1" applyProtection="1">
      <alignment horizontal="right" vertical="center" wrapText="1"/>
      <protection locked="0"/>
    </xf>
    <xf numFmtId="0" fontId="15" fillId="0" borderId="7" xfId="0" applyFont="1" applyBorder="1" applyAlignment="1">
      <alignment horizontal="center" vertical="center" wrapText="1"/>
    </xf>
    <xf numFmtId="0" fontId="16" fillId="0" borderId="7" xfId="0" applyFont="1" applyBorder="1" applyAlignment="1">
      <alignment horizontal="center"/>
    </xf>
    <xf numFmtId="49" fontId="5" fillId="0" borderId="7" xfId="55" applyFont="1" applyAlignment="1">
      <alignment horizontal="left" vertical="center" wrapText="1" indent="1"/>
    </xf>
    <xf numFmtId="49" fontId="5" fillId="0" borderId="7" xfId="55" applyFont="1" applyAlignment="1">
      <alignment horizontal="left" vertical="center" wrapText="1" indent="2"/>
    </xf>
    <xf numFmtId="0" fontId="1" fillId="0" borderId="0" xfId="0" applyFont="1" applyAlignment="1">
      <alignment horizontal="center" wrapText="1"/>
    </xf>
    <xf numFmtId="0" fontId="17" fillId="0" borderId="0" xfId="0" applyFont="1" applyAlignment="1">
      <alignment horizontal="center" vertical="center" wrapText="1"/>
    </xf>
    <xf numFmtId="0" fontId="18" fillId="0" borderId="7" xfId="0" applyFont="1" applyBorder="1" applyAlignment="1">
      <alignment horizontal="center" vertical="center" wrapText="1"/>
    </xf>
    <xf numFmtId="0" fontId="18" fillId="0" borderId="2" xfId="0" applyFont="1" applyBorder="1" applyAlignment="1">
      <alignment horizontal="center" vertical="center" wrapText="1"/>
    </xf>
    <xf numFmtId="4" fontId="3" fillId="0" borderId="7" xfId="0" applyNumberFormat="1" applyFont="1" applyBorder="1" applyAlignment="1">
      <alignment horizontal="right" vertical="center"/>
    </xf>
    <xf numFmtId="4" fontId="3" fillId="0" borderId="2" xfId="0" applyNumberFormat="1" applyFont="1" applyBorder="1" applyAlignment="1">
      <alignment horizontal="right" vertical="center"/>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0" fontId="4" fillId="0" borderId="9" xfId="0" applyFont="1" applyBorder="1" applyAlignment="1">
      <alignment horizontal="center" vertical="center"/>
    </xf>
    <xf numFmtId="49" fontId="4" fillId="0" borderId="6" xfId="0" applyNumberFormat="1" applyFont="1" applyBorder="1" applyAlignment="1">
      <alignment horizontal="center" vertical="center"/>
    </xf>
    <xf numFmtId="49" fontId="4" fillId="0" borderId="12" xfId="0" applyNumberFormat="1" applyFont="1" applyBorder="1" applyAlignment="1">
      <alignment horizontal="center" vertical="center"/>
    </xf>
    <xf numFmtId="49" fontId="4" fillId="0" borderId="7" xfId="0" applyNumberFormat="1" applyFont="1" applyBorder="1" applyAlignment="1">
      <alignment horizontal="center" vertical="center"/>
    </xf>
    <xf numFmtId="0" fontId="3" fillId="0" borderId="7" xfId="0" applyFont="1" applyBorder="1" applyAlignment="1">
      <alignment horizontal="left" vertical="center" wrapText="1" indent="1"/>
    </xf>
    <xf numFmtId="0" fontId="3" fillId="0" borderId="7" xfId="0" applyFont="1" applyBorder="1" applyAlignment="1">
      <alignment horizontal="left" vertical="center" wrapText="1" indent="2"/>
    </xf>
    <xf numFmtId="0" fontId="1" fillId="0" borderId="2" xfId="0" applyFont="1" applyBorder="1" applyAlignment="1">
      <alignment horizontal="center" vertical="center"/>
    </xf>
    <xf numFmtId="0" fontId="1" fillId="0" borderId="4" xfId="0" applyFont="1" applyBorder="1" applyAlignment="1">
      <alignment horizontal="center" vertical="center"/>
    </xf>
    <xf numFmtId="0" fontId="19" fillId="0" borderId="0" xfId="0" applyFont="1" applyAlignment="1">
      <alignment horizontal="center" vertical="center"/>
    </xf>
    <xf numFmtId="0" fontId="20" fillId="0" borderId="0" xfId="0" applyFont="1" applyAlignment="1">
      <alignment horizontal="center" vertical="center"/>
    </xf>
    <xf numFmtId="0" fontId="4" fillId="0" borderId="1" xfId="0" applyFont="1" applyBorder="1" applyAlignment="1" applyProtection="1">
      <alignment horizontal="center" vertical="center"/>
      <protection locked="0"/>
    </xf>
    <xf numFmtId="0" fontId="21" fillId="0" borderId="7" xfId="0" applyFont="1" applyBorder="1" applyAlignment="1">
      <alignment vertical="center"/>
    </xf>
    <xf numFmtId="4" fontId="21" fillId="0" borderId="7" xfId="0" applyNumberFormat="1" applyFont="1" applyBorder="1" applyAlignment="1" applyProtection="1">
      <alignment horizontal="right" vertical="center"/>
      <protection locked="0"/>
    </xf>
    <xf numFmtId="49" fontId="21" fillId="0" borderId="7" xfId="55" applyFont="1">
      <alignment horizontal="left" vertical="center" wrapText="1"/>
    </xf>
    <xf numFmtId="0" fontId="5" fillId="0" borderId="7" xfId="0" applyFont="1" applyBorder="1" applyAlignment="1">
      <alignment vertical="center"/>
    </xf>
    <xf numFmtId="0" fontId="3" fillId="0" borderId="7" xfId="0" applyFont="1" applyBorder="1" applyAlignment="1">
      <alignment vertical="center"/>
    </xf>
    <xf numFmtId="4" fontId="21" fillId="0" borderId="7" xfId="0" applyNumberFormat="1" applyFont="1" applyBorder="1" applyAlignment="1">
      <alignment horizontal="right" vertical="center"/>
    </xf>
    <xf numFmtId="0" fontId="21" fillId="0" borderId="7" xfId="0" applyFont="1" applyBorder="1" applyAlignment="1">
      <alignment horizontal="center" vertical="center"/>
    </xf>
    <xf numFmtId="0" fontId="5" fillId="0" borderId="7" xfId="0" applyFont="1" applyBorder="1" applyAlignment="1">
      <alignment horizontal="left" vertical="center"/>
    </xf>
    <xf numFmtId="0" fontId="21" fillId="0" borderId="7" xfId="0" applyFont="1" applyBorder="1" applyAlignment="1" applyProtection="1">
      <alignment horizontal="center" vertical="center"/>
      <protection locked="0"/>
    </xf>
    <xf numFmtId="0" fontId="3" fillId="0" borderId="7" xfId="0" applyFont="1" applyBorder="1" applyAlignment="1">
      <alignment horizontal="left" vertical="center"/>
    </xf>
    <xf numFmtId="0" fontId="1" fillId="0" borderId="1" xfId="0" applyFont="1" applyBorder="1" applyAlignment="1">
      <alignment horizontal="center" vertical="center" wrapText="1"/>
    </xf>
    <xf numFmtId="0" fontId="1" fillId="0" borderId="7" xfId="0" applyFont="1" applyBorder="1" applyAlignment="1" applyProtection="1">
      <alignment horizontal="center" vertical="center" wrapText="1"/>
      <protection locked="0"/>
    </xf>
    <xf numFmtId="0" fontId="1" fillId="0" borderId="7" xfId="0" applyFont="1" applyBorder="1" applyAlignment="1">
      <alignment horizontal="center" vertical="center" wrapText="1"/>
    </xf>
    <xf numFmtId="179" fontId="5" fillId="0" borderId="0" xfId="52" applyFont="1" applyBorder="1">
      <alignment horizontal="right" vertical="center"/>
    </xf>
    <xf numFmtId="0" fontId="1" fillId="0" borderId="0" xfId="0" applyFont="1" applyProtection="1">
      <protection locked="0"/>
    </xf>
    <xf numFmtId="0" fontId="13" fillId="0" borderId="0" xfId="0" applyFont="1" applyAlignment="1" applyProtection="1">
      <alignment horizontal="center" vertical="center"/>
      <protection locked="0"/>
    </xf>
    <xf numFmtId="0" fontId="4" fillId="0" borderId="0" xfId="0" applyFont="1" applyProtection="1">
      <protection locked="0"/>
    </xf>
    <xf numFmtId="0" fontId="1" fillId="0" borderId="1"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3" xfId="0" applyFont="1" applyBorder="1" applyAlignment="1">
      <alignment horizontal="center" vertical="center" wrapText="1"/>
    </xf>
    <xf numFmtId="0" fontId="1" fillId="0" borderId="3" xfId="0" applyFont="1" applyBorder="1" applyAlignment="1" applyProtection="1">
      <alignment horizontal="center" vertical="center"/>
      <protection locked="0"/>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11" xfId="0" applyFont="1" applyBorder="1" applyAlignment="1" applyProtection="1">
      <alignment horizontal="center" vertical="center"/>
      <protection locked="0"/>
    </xf>
    <xf numFmtId="0" fontId="1" fillId="0" borderId="12" xfId="0" applyFont="1" applyBorder="1" applyAlignment="1">
      <alignment horizontal="center" vertical="center" wrapText="1"/>
    </xf>
    <xf numFmtId="0" fontId="22" fillId="0" borderId="1" xfId="0" applyFont="1" applyBorder="1" applyAlignment="1">
      <alignment horizontal="center" vertical="center" wrapText="1"/>
    </xf>
    <xf numFmtId="0" fontId="1" fillId="0" borderId="6" xfId="0" applyFont="1" applyBorder="1" applyAlignment="1">
      <alignment horizontal="center" vertical="center"/>
    </xf>
    <xf numFmtId="0" fontId="1" fillId="0" borderId="12" xfId="0" applyFont="1" applyBorder="1" applyAlignment="1">
      <alignment horizontal="center" vertical="center"/>
    </xf>
    <xf numFmtId="0" fontId="1" fillId="0" borderId="12"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protection locked="0"/>
    </xf>
    <xf numFmtId="0" fontId="3" fillId="0" borderId="7" xfId="0" applyFont="1" applyBorder="1" applyAlignment="1" applyProtection="1">
      <alignment horizontal="center" vertical="center"/>
      <protection locked="0"/>
    </xf>
    <xf numFmtId="0" fontId="3" fillId="0" borderId="7" xfId="0" applyFont="1" applyBorder="1" applyAlignment="1" applyProtection="1">
      <alignment horizontal="right" vertical="center"/>
      <protection locked="0"/>
    </xf>
    <xf numFmtId="0" fontId="6" fillId="0" borderId="0" xfId="0" applyFont="1" applyAlignment="1">
      <alignment horizontal="center" vertical="top"/>
    </xf>
    <xf numFmtId="0" fontId="4" fillId="0" borderId="16" xfId="0" applyFont="1" applyBorder="1" applyAlignment="1">
      <alignment horizontal="center" vertical="center"/>
    </xf>
    <xf numFmtId="0" fontId="3" fillId="0" borderId="15" xfId="0" applyFont="1" applyBorder="1" applyAlignment="1">
      <alignment horizontal="left" vertical="center"/>
    </xf>
    <xf numFmtId="0" fontId="21" fillId="0" borderId="15" xfId="0" applyFont="1" applyBorder="1" applyAlignment="1">
      <alignment horizontal="center" vertical="center"/>
    </xf>
    <xf numFmtId="0" fontId="21" fillId="0" borderId="15" xfId="0" applyFont="1" applyBorder="1" applyAlignment="1">
      <alignment horizontal="left" vertical="center"/>
    </xf>
    <xf numFmtId="0" fontId="21" fillId="0" borderId="7" xfId="0" applyFont="1" applyBorder="1" applyAlignment="1">
      <alignment horizontal="left" vertical="center"/>
    </xf>
    <xf numFmtId="179" fontId="21" fillId="0" borderId="7" xfId="0" applyNumberFormat="1" applyFont="1" applyBorder="1" applyAlignment="1">
      <alignment horizontal="right" vertical="center"/>
    </xf>
    <xf numFmtId="0" fontId="5" fillId="0" borderId="15" xfId="0" applyFont="1" applyBorder="1" applyAlignment="1">
      <alignment horizontal="left" vertical="center"/>
    </xf>
    <xf numFmtId="0" fontId="21" fillId="0" borderId="15" xfId="0" applyFont="1" applyBorder="1" applyAlignment="1" applyProtection="1">
      <alignment horizontal="center" vertical="center"/>
      <protection locked="0"/>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Style" xfId="49"/>
    <cellStyle name="DateTimeStyle" xfId="50"/>
    <cellStyle name="IntegralNumberStyle" xfId="51"/>
    <cellStyle name="MoneyStyle" xfId="52"/>
    <cellStyle name="NumberStyle" xfId="53"/>
    <cellStyle name="PercentStyle" xfId="54"/>
    <cellStyle name="TextStyle" xfId="55"/>
    <cellStyle name="Time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21"/>
  <sheetViews>
    <sheetView showZeros="0" tabSelected="1" workbookViewId="0">
      <selection activeCell="A3" sqref="A3:B3"/>
    </sheetView>
  </sheetViews>
  <sheetFormatPr defaultColWidth="8" defaultRowHeight="14.25" customHeight="1" outlineLevelCol="3"/>
  <cols>
    <col min="1" max="1" width="39.6" customWidth="1"/>
    <col min="2" max="2" width="46.3333333333333" customWidth="1"/>
    <col min="3" max="3" width="40.4" customWidth="1"/>
    <col min="4" max="4" width="50.2" customWidth="1"/>
  </cols>
  <sheetData>
    <row r="1" ht="12" customHeight="1" spans="1:4">
      <c r="D1" s="101" t="s">
        <v>0</v>
      </c>
    </row>
    <row r="2" ht="36" customHeight="1" spans="1:4">
      <c r="A2" s="49" t="s">
        <v>1</v>
      </c>
      <c r="B2" s="186"/>
      <c r="C2" s="186"/>
      <c r="D2" s="186"/>
    </row>
    <row r="3" ht="21" customHeight="1" spans="1:4">
      <c r="A3" s="100" t="str">
        <f>"单位名称："&amp;"禄劝彝族苗族自治县审计局"</f>
        <v>单位名称：禄劝彝族苗族自治县审计局</v>
      </c>
      <c r="B3" s="149"/>
      <c r="C3" s="149"/>
      <c r="D3" s="99" t="s">
        <v>2</v>
      </c>
    </row>
    <row r="4" ht="19.5" customHeight="1" spans="1:4">
      <c r="A4" s="10" t="s">
        <v>3</v>
      </c>
      <c r="B4" s="12"/>
      <c r="C4" s="10" t="s">
        <v>4</v>
      </c>
      <c r="D4" s="12"/>
    </row>
    <row r="5" ht="19.5" customHeight="1" spans="1:4">
      <c r="A5" s="187" t="s">
        <v>5</v>
      </c>
      <c r="B5" s="15" t="s">
        <v>6</v>
      </c>
      <c r="C5" s="15" t="s">
        <v>7</v>
      </c>
      <c r="D5" s="15" t="s">
        <v>6</v>
      </c>
    </row>
    <row r="6" ht="19.5" customHeight="1" spans="1:4">
      <c r="A6" s="114"/>
      <c r="B6" s="18"/>
      <c r="C6" s="18"/>
      <c r="D6" s="18"/>
    </row>
    <row r="7" ht="25.45" customHeight="1" spans="1:4">
      <c r="A7" s="188" t="s">
        <v>8</v>
      </c>
      <c r="B7" s="136">
        <v>6085270.71</v>
      </c>
      <c r="C7" s="23" t="str">
        <f>"一"&amp;"、"&amp;"一般公共服务支出"</f>
        <v>一、一般公共服务支出</v>
      </c>
      <c r="D7" s="136">
        <v>5358923.31</v>
      </c>
    </row>
    <row r="8" ht="25.45" customHeight="1" spans="1:4">
      <c r="A8" s="188" t="s">
        <v>9</v>
      </c>
      <c r="B8" s="136"/>
      <c r="C8" s="23" t="str">
        <f>"二"&amp;"、"&amp;"社会保障和就业支出"</f>
        <v>二、社会保障和就业支出</v>
      </c>
      <c r="D8" s="136">
        <v>462609.73</v>
      </c>
    </row>
    <row r="9" ht="25.45" customHeight="1" spans="1:4">
      <c r="A9" s="188" t="s">
        <v>10</v>
      </c>
      <c r="B9" s="136"/>
      <c r="C9" s="23" t="str">
        <f>"三"&amp;"、"&amp;"卫生健康支出"</f>
        <v>三、卫生健康支出</v>
      </c>
      <c r="D9" s="136">
        <v>441148.99</v>
      </c>
    </row>
    <row r="10" ht="25.45" customHeight="1" spans="1:4">
      <c r="A10" s="188" t="s">
        <v>11</v>
      </c>
      <c r="B10" s="93"/>
      <c r="C10" s="23" t="str">
        <f>"四"&amp;"、"&amp;"住房保障支出"</f>
        <v>四、住房保障支出</v>
      </c>
      <c r="D10" s="136">
        <v>365438.18</v>
      </c>
    </row>
    <row r="11" ht="25.45" customHeight="1" spans="1:4">
      <c r="A11" s="188" t="s">
        <v>12</v>
      </c>
      <c r="B11" s="136">
        <v>542849.5</v>
      </c>
      <c r="C11" s="23"/>
      <c r="D11" s="136"/>
    </row>
    <row r="12" ht="25.45" customHeight="1" spans="1:4">
      <c r="A12" s="188" t="s">
        <v>13</v>
      </c>
      <c r="B12" s="93"/>
      <c r="C12" s="23"/>
      <c r="D12" s="136"/>
    </row>
    <row r="13" ht="25.45" customHeight="1" spans="1:4">
      <c r="A13" s="188" t="s">
        <v>14</v>
      </c>
      <c r="B13" s="93"/>
      <c r="C13" s="23"/>
      <c r="D13" s="136"/>
    </row>
    <row r="14" ht="25.45" customHeight="1" spans="1:4">
      <c r="A14" s="188" t="s">
        <v>15</v>
      </c>
      <c r="B14" s="93"/>
      <c r="C14" s="23"/>
      <c r="D14" s="136"/>
    </row>
    <row r="15" ht="25.45" customHeight="1" spans="1:4">
      <c r="A15" s="188" t="s">
        <v>16</v>
      </c>
      <c r="B15" s="93"/>
      <c r="C15" s="23"/>
      <c r="D15" s="136"/>
    </row>
    <row r="16" ht="25.45" customHeight="1" spans="1:4">
      <c r="A16" s="188" t="s">
        <v>17</v>
      </c>
      <c r="B16" s="136">
        <v>542849.5</v>
      </c>
      <c r="C16" s="23"/>
      <c r="D16" s="136"/>
    </row>
    <row r="17" ht="25.45" customHeight="1" spans="1:4">
      <c r="A17" s="189" t="s">
        <v>18</v>
      </c>
      <c r="B17" s="156">
        <v>6628120.21</v>
      </c>
      <c r="C17" s="157" t="s">
        <v>19</v>
      </c>
      <c r="D17" s="156">
        <v>6628120.21</v>
      </c>
    </row>
    <row r="18" ht="25.45" customHeight="1" spans="1:4">
      <c r="A18" s="190" t="s">
        <v>20</v>
      </c>
      <c r="B18" s="156"/>
      <c r="C18" s="191" t="s">
        <v>21</v>
      </c>
      <c r="D18" s="192"/>
    </row>
    <row r="19" ht="25.45" customHeight="1" spans="1:4">
      <c r="A19" s="193" t="s">
        <v>22</v>
      </c>
      <c r="B19" s="136"/>
      <c r="C19" s="158" t="s">
        <v>22</v>
      </c>
      <c r="D19" s="93"/>
    </row>
    <row r="20" ht="25.45" customHeight="1" spans="1:4">
      <c r="A20" s="193" t="s">
        <v>23</v>
      </c>
      <c r="B20" s="136"/>
      <c r="C20" s="158" t="s">
        <v>23</v>
      </c>
      <c r="D20" s="93"/>
    </row>
    <row r="21" ht="25.45" customHeight="1" spans="1:4">
      <c r="A21" s="194" t="s">
        <v>24</v>
      </c>
      <c r="B21" s="156">
        <v>6628120.21</v>
      </c>
      <c r="C21" s="157" t="s">
        <v>25</v>
      </c>
      <c r="D21" s="152">
        <v>6628120.21</v>
      </c>
    </row>
  </sheetData>
  <mergeCells count="8">
    <mergeCell ref="A2:D2"/>
    <mergeCell ref="A3:B3"/>
    <mergeCell ref="A4:B4"/>
    <mergeCell ref="C4:D4"/>
    <mergeCell ref="A5:A6"/>
    <mergeCell ref="B5:B6"/>
    <mergeCell ref="C5:C6"/>
    <mergeCell ref="D5:D6"/>
  </mergeCells>
  <pageMargins left="0.75" right="0.75" top="1" bottom="1" header="0.5" footer="0.5"/>
  <pageSetup paperSize="9" scale="75" fitToHeight="0"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9"/>
  <sheetViews>
    <sheetView showZeros="0" workbookViewId="0">
      <selection activeCell="A9" sqref="A9"/>
    </sheetView>
  </sheetViews>
  <sheetFormatPr defaultColWidth="9.14166666666667" defaultRowHeight="14.25" customHeight="1" outlineLevelCol="5"/>
  <cols>
    <col min="1" max="1" width="29" customWidth="1"/>
    <col min="2" max="2" width="28.6" customWidth="1"/>
    <col min="3" max="3" width="31.6" customWidth="1"/>
    <col min="4" max="6" width="33.4666666666667" customWidth="1"/>
  </cols>
  <sheetData>
    <row r="1" ht="15.75" customHeight="1" spans="1:6">
      <c r="F1" s="60" t="s">
        <v>289</v>
      </c>
    </row>
    <row r="2" ht="28.5" customHeight="1" spans="1:6">
      <c r="A2" s="28" t="s">
        <v>290</v>
      </c>
      <c r="B2" s="28"/>
      <c r="C2" s="28"/>
      <c r="D2" s="28"/>
      <c r="E2" s="28"/>
      <c r="F2" s="28"/>
    </row>
    <row r="3" ht="15" customHeight="1" spans="1:6">
      <c r="A3" s="108" t="str">
        <f>"单位名称："&amp;"禄劝彝族苗族自治县审计局"</f>
        <v>单位名称：禄劝彝族苗族自治县审计局</v>
      </c>
      <c r="B3" s="109"/>
      <c r="C3" s="109"/>
      <c r="D3" s="63"/>
      <c r="E3" s="63"/>
      <c r="F3" s="110" t="s">
        <v>2</v>
      </c>
    </row>
    <row r="4" ht="18.75" customHeight="1" spans="1:6">
      <c r="A4" s="111" t="s">
        <v>127</v>
      </c>
      <c r="B4" s="111" t="s">
        <v>49</v>
      </c>
      <c r="C4" s="112" t="s">
        <v>50</v>
      </c>
      <c r="D4" s="15" t="s">
        <v>291</v>
      </c>
      <c r="E4" s="67"/>
      <c r="F4" s="67"/>
    </row>
    <row r="5" ht="30" customHeight="1" spans="1:6">
      <c r="A5" s="113"/>
      <c r="B5" s="113"/>
      <c r="C5" s="114"/>
      <c r="D5" s="15" t="s">
        <v>30</v>
      </c>
      <c r="E5" s="67" t="s">
        <v>58</v>
      </c>
      <c r="F5" s="67" t="s">
        <v>59</v>
      </c>
    </row>
    <row r="6" ht="16.5" customHeight="1" spans="1:6">
      <c r="A6" s="113">
        <v>1</v>
      </c>
      <c r="B6" s="113">
        <v>2</v>
      </c>
      <c r="C6" s="114">
        <v>3</v>
      </c>
      <c r="D6" s="67">
        <v>4</v>
      </c>
      <c r="E6" s="67">
        <v>5</v>
      </c>
      <c r="F6" s="67">
        <v>6</v>
      </c>
    </row>
    <row r="7" ht="20.25" customHeight="1" spans="1:6">
      <c r="A7" s="115"/>
      <c r="B7" s="115"/>
      <c r="C7" s="116"/>
      <c r="D7" s="22"/>
      <c r="E7" s="22"/>
      <c r="F7" s="22"/>
    </row>
    <row r="8" ht="17.25" customHeight="1" spans="1:6">
      <c r="A8" s="117" t="s">
        <v>93</v>
      </c>
      <c r="B8" s="118"/>
      <c r="C8" s="119" t="s">
        <v>93</v>
      </c>
      <c r="D8" s="22"/>
      <c r="E8" s="22"/>
      <c r="F8" s="22"/>
    </row>
    <row r="9" s="107" customFormat="1" customHeight="1" spans="1:6">
      <c r="A9" s="107" t="s">
        <v>292</v>
      </c>
    </row>
  </sheetData>
  <mergeCells count="6">
    <mergeCell ref="A2:F2"/>
    <mergeCell ref="D4:F4"/>
    <mergeCell ref="A8:C8"/>
    <mergeCell ref="A4:A5"/>
    <mergeCell ref="B4:B5"/>
    <mergeCell ref="C4:C5"/>
  </mergeCells>
  <pageMargins left="0.75" right="0.75" top="1" bottom="1" header="0.5" footer="0.5"/>
  <pageSetup paperSize="9" scale="70" fitToHeight="0"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Q11"/>
  <sheetViews>
    <sheetView showZeros="0" workbookViewId="0">
      <selection activeCell="G17" sqref="G17"/>
    </sheetView>
  </sheetViews>
  <sheetFormatPr defaultColWidth="9.14166666666667" defaultRowHeight="14.25" customHeight="1"/>
  <cols>
    <col min="1" max="1" width="39.1416666666667" customWidth="1"/>
    <col min="2" max="2" width="21.7333333333333" customWidth="1"/>
    <col min="3" max="3" width="35.2583333333333" customWidth="1"/>
    <col min="4" max="4" width="7.73333333333333" customWidth="1"/>
    <col min="5" max="5" width="10.2583333333333" customWidth="1"/>
    <col min="6" max="11" width="14.7333333333333" customWidth="1"/>
    <col min="12" max="16" width="12.6" customWidth="1"/>
    <col min="17" max="17" width="10.4" customWidth="1"/>
  </cols>
  <sheetData>
    <row r="1" ht="13.5" customHeight="1" spans="1:17">
      <c r="O1" s="48"/>
      <c r="P1" s="48"/>
      <c r="Q1" s="99" t="s">
        <v>293</v>
      </c>
    </row>
    <row r="2" ht="27.75" customHeight="1" spans="1:17">
      <c r="A2" s="61" t="s">
        <v>294</v>
      </c>
      <c r="B2" s="28"/>
      <c r="C2" s="28"/>
      <c r="D2" s="28"/>
      <c r="E2" s="28"/>
      <c r="F2" s="28"/>
      <c r="G2" s="28"/>
      <c r="H2" s="28"/>
      <c r="I2" s="28"/>
      <c r="J2" s="28"/>
      <c r="K2" s="50"/>
      <c r="L2" s="28"/>
      <c r="M2" s="28"/>
      <c r="N2" s="28"/>
      <c r="O2" s="50"/>
      <c r="P2" s="50"/>
      <c r="Q2" s="28"/>
    </row>
    <row r="3" ht="18.75" customHeight="1" spans="1:17">
      <c r="A3" s="100" t="str">
        <f>"单位名称："&amp;"禄劝彝族苗族自治县审计局"</f>
        <v>单位名称：禄劝彝族苗族自治县审计局</v>
      </c>
      <c r="B3" s="6"/>
      <c r="C3" s="6"/>
      <c r="D3" s="6"/>
      <c r="E3" s="6"/>
      <c r="F3" s="6"/>
      <c r="G3" s="6"/>
      <c r="H3" s="6"/>
      <c r="I3" s="6"/>
      <c r="J3" s="6"/>
      <c r="O3" s="66"/>
      <c r="P3" s="66"/>
      <c r="Q3" s="101" t="s">
        <v>118</v>
      </c>
    </row>
    <row r="4" ht="15.75" customHeight="1" spans="1:17">
      <c r="A4" s="9" t="s">
        <v>295</v>
      </c>
      <c r="B4" s="77" t="s">
        <v>296</v>
      </c>
      <c r="C4" s="77" t="s">
        <v>297</v>
      </c>
      <c r="D4" s="77" t="s">
        <v>298</v>
      </c>
      <c r="E4" s="77" t="s">
        <v>299</v>
      </c>
      <c r="F4" s="77" t="s">
        <v>300</v>
      </c>
      <c r="G4" s="78" t="s">
        <v>134</v>
      </c>
      <c r="H4" s="78"/>
      <c r="I4" s="78"/>
      <c r="J4" s="78"/>
      <c r="K4" s="79"/>
      <c r="L4" s="78"/>
      <c r="M4" s="78"/>
      <c r="N4" s="78"/>
      <c r="O4" s="80"/>
      <c r="P4" s="79"/>
      <c r="Q4" s="81"/>
    </row>
    <row r="5" ht="17.25" customHeight="1" spans="1:17">
      <c r="A5" s="14"/>
      <c r="B5" s="82"/>
      <c r="C5" s="82"/>
      <c r="D5" s="82"/>
      <c r="E5" s="82"/>
      <c r="F5" s="82"/>
      <c r="G5" s="82" t="s">
        <v>30</v>
      </c>
      <c r="H5" s="82" t="s">
        <v>33</v>
      </c>
      <c r="I5" s="82" t="s">
        <v>301</v>
      </c>
      <c r="J5" s="82" t="s">
        <v>302</v>
      </c>
      <c r="K5" s="83" t="s">
        <v>303</v>
      </c>
      <c r="L5" s="84" t="s">
        <v>304</v>
      </c>
      <c r="M5" s="84"/>
      <c r="N5" s="84"/>
      <c r="O5" s="85"/>
      <c r="P5" s="86"/>
      <c r="Q5" s="87"/>
    </row>
    <row r="6" ht="54" customHeight="1" spans="1:17">
      <c r="A6" s="17"/>
      <c r="B6" s="87"/>
      <c r="C6" s="87"/>
      <c r="D6" s="87"/>
      <c r="E6" s="87"/>
      <c r="F6" s="87"/>
      <c r="G6" s="87"/>
      <c r="H6" s="87" t="s">
        <v>32</v>
      </c>
      <c r="I6" s="87"/>
      <c r="J6" s="87"/>
      <c r="K6" s="88"/>
      <c r="L6" s="87" t="s">
        <v>32</v>
      </c>
      <c r="M6" s="87" t="s">
        <v>43</v>
      </c>
      <c r="N6" s="87" t="s">
        <v>141</v>
      </c>
      <c r="O6" s="89" t="s">
        <v>39</v>
      </c>
      <c r="P6" s="88" t="s">
        <v>40</v>
      </c>
      <c r="Q6" s="87" t="s">
        <v>41</v>
      </c>
    </row>
    <row r="7" ht="15" customHeight="1" spans="1:17">
      <c r="A7" s="18">
        <v>1</v>
      </c>
      <c r="B7" s="102">
        <v>2</v>
      </c>
      <c r="C7" s="102">
        <v>3</v>
      </c>
      <c r="D7" s="102">
        <v>4</v>
      </c>
      <c r="E7" s="102">
        <v>5</v>
      </c>
      <c r="F7" s="102">
        <v>6</v>
      </c>
      <c r="G7" s="103">
        <v>7</v>
      </c>
      <c r="H7" s="103">
        <v>8</v>
      </c>
      <c r="I7" s="103">
        <v>9</v>
      </c>
      <c r="J7" s="103">
        <v>10</v>
      </c>
      <c r="K7" s="103">
        <v>11</v>
      </c>
      <c r="L7" s="103">
        <v>12</v>
      </c>
      <c r="M7" s="103">
        <v>13</v>
      </c>
      <c r="N7" s="103">
        <v>14</v>
      </c>
      <c r="O7" s="103">
        <v>15</v>
      </c>
      <c r="P7" s="103">
        <v>16</v>
      </c>
      <c r="Q7" s="103">
        <v>17</v>
      </c>
    </row>
    <row r="8" ht="21" customHeight="1" spans="1:17">
      <c r="A8" s="90" t="s">
        <v>45</v>
      </c>
      <c r="B8" s="91"/>
      <c r="C8" s="91"/>
      <c r="D8" s="91"/>
      <c r="E8" s="104"/>
      <c r="F8" s="22">
        <v>93500</v>
      </c>
      <c r="G8" s="22">
        <v>93500</v>
      </c>
      <c r="H8" s="22">
        <v>93500</v>
      </c>
      <c r="I8" s="22"/>
      <c r="J8" s="22"/>
      <c r="K8" s="22"/>
      <c r="L8" s="22"/>
      <c r="M8" s="22"/>
      <c r="N8" s="22"/>
      <c r="O8" s="22"/>
      <c r="P8" s="22"/>
      <c r="Q8" s="22"/>
    </row>
    <row r="9" ht="21" customHeight="1" spans="1:17">
      <c r="A9" s="94" t="s">
        <v>45</v>
      </c>
      <c r="B9" s="91"/>
      <c r="C9" s="91"/>
      <c r="D9" s="105"/>
      <c r="E9" s="106"/>
      <c r="F9" s="22">
        <v>93500</v>
      </c>
      <c r="G9" s="22">
        <v>93500</v>
      </c>
      <c r="H9" s="22">
        <v>93500</v>
      </c>
      <c r="I9" s="22"/>
      <c r="J9" s="22"/>
      <c r="K9" s="22"/>
      <c r="L9" s="22"/>
      <c r="M9" s="22"/>
      <c r="N9" s="22"/>
      <c r="O9" s="22"/>
      <c r="P9" s="22"/>
      <c r="Q9" s="22"/>
    </row>
    <row r="10" ht="21" customHeight="1" spans="1:17">
      <c r="A10" s="95" t="s">
        <v>176</v>
      </c>
      <c r="B10" s="91" t="s">
        <v>305</v>
      </c>
      <c r="C10" s="91" t="s">
        <v>306</v>
      </c>
      <c r="D10" s="105" t="s">
        <v>307</v>
      </c>
      <c r="E10" s="106">
        <v>1</v>
      </c>
      <c r="F10" s="22">
        <v>93500</v>
      </c>
      <c r="G10" s="22">
        <v>93500</v>
      </c>
      <c r="H10" s="22">
        <v>93500</v>
      </c>
      <c r="I10" s="22"/>
      <c r="J10" s="22"/>
      <c r="K10" s="22"/>
      <c r="L10" s="22"/>
      <c r="M10" s="22"/>
      <c r="N10" s="22"/>
      <c r="O10" s="22"/>
      <c r="P10" s="22"/>
      <c r="Q10" s="22"/>
    </row>
    <row r="11" ht="21" customHeight="1" spans="1:17">
      <c r="A11" s="96" t="s">
        <v>93</v>
      </c>
      <c r="B11" s="97"/>
      <c r="C11" s="97"/>
      <c r="D11" s="97"/>
      <c r="E11" s="104"/>
      <c r="F11" s="22">
        <v>93500</v>
      </c>
      <c r="G11" s="22">
        <v>93500</v>
      </c>
      <c r="H11" s="22">
        <v>93500</v>
      </c>
      <c r="I11" s="22"/>
      <c r="J11" s="22"/>
      <c r="K11" s="22"/>
      <c r="L11" s="22"/>
      <c r="M11" s="22"/>
      <c r="N11" s="22"/>
      <c r="O11" s="22"/>
      <c r="P11" s="22"/>
      <c r="Q11" s="22"/>
    </row>
  </sheetData>
  <mergeCells count="16">
    <mergeCell ref="A2:Q2"/>
    <mergeCell ref="A3:F3"/>
    <mergeCell ref="G4:Q4"/>
    <mergeCell ref="L5:Q5"/>
    <mergeCell ref="A11:E11"/>
    <mergeCell ref="A4:A6"/>
    <mergeCell ref="B4:B6"/>
    <mergeCell ref="C4:C6"/>
    <mergeCell ref="D4:D6"/>
    <mergeCell ref="E4:E6"/>
    <mergeCell ref="F4:F6"/>
    <mergeCell ref="G5:G6"/>
    <mergeCell ref="H5:H6"/>
    <mergeCell ref="I5:I6"/>
    <mergeCell ref="J5:J6"/>
    <mergeCell ref="K5:K6"/>
  </mergeCells>
  <pageMargins left="0.75" right="0.75" top="1" bottom="1" header="0.5" footer="0.5"/>
  <pageSetup paperSize="9" scale="48"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N16"/>
  <sheetViews>
    <sheetView showZeros="0" workbookViewId="0">
      <selection activeCell="A8" sqref="A8"/>
    </sheetView>
  </sheetViews>
  <sheetFormatPr defaultColWidth="9.14166666666667" defaultRowHeight="14.25" customHeight="1"/>
  <cols>
    <col min="1" max="1" width="31.4" customWidth="1"/>
    <col min="2" max="2" width="21.7333333333333" customWidth="1"/>
    <col min="3" max="3" width="26.7333333333333" customWidth="1"/>
    <col min="4" max="14" width="16.6" customWidth="1"/>
  </cols>
  <sheetData>
    <row r="1" ht="13.5" customHeight="1" spans="1:14">
      <c r="A1" s="65"/>
      <c r="B1" s="65"/>
      <c r="C1" s="65"/>
      <c r="D1" s="65"/>
      <c r="E1" s="65"/>
      <c r="F1" s="65"/>
      <c r="G1" s="65"/>
      <c r="H1" s="70"/>
      <c r="I1" s="65"/>
      <c r="J1" s="65"/>
      <c r="K1" s="65"/>
      <c r="L1" s="48"/>
      <c r="M1" s="71"/>
      <c r="N1" s="72" t="s">
        <v>308</v>
      </c>
    </row>
    <row r="2" ht="27.75" customHeight="1" spans="1:14">
      <c r="A2" s="61" t="s">
        <v>309</v>
      </c>
      <c r="B2" s="73"/>
      <c r="C2" s="73"/>
      <c r="D2" s="73"/>
      <c r="E2" s="73"/>
      <c r="F2" s="73"/>
      <c r="G2" s="73"/>
      <c r="H2" s="74"/>
      <c r="I2" s="73"/>
      <c r="J2" s="73"/>
      <c r="K2" s="73"/>
      <c r="L2" s="50"/>
      <c r="M2" s="74"/>
      <c r="N2" s="73"/>
    </row>
    <row r="3" ht="18.75" customHeight="1" spans="1:14">
      <c r="A3" s="62" t="str">
        <f>"单位名称："&amp;"禄劝彝族苗族自治县审计局"</f>
        <v>单位名称：禄劝彝族苗族自治县审计局</v>
      </c>
      <c r="B3" s="63"/>
      <c r="C3" s="63"/>
      <c r="D3" s="63"/>
      <c r="E3" s="63"/>
      <c r="F3" s="63"/>
      <c r="G3" s="63"/>
      <c r="H3" s="70"/>
      <c r="I3" s="65"/>
      <c r="J3" s="65"/>
      <c r="K3" s="65"/>
      <c r="L3" s="66"/>
      <c r="M3" s="75"/>
      <c r="N3" s="76" t="s">
        <v>118</v>
      </c>
    </row>
    <row r="4" ht="15.75" customHeight="1" spans="1:14">
      <c r="A4" s="9" t="s">
        <v>295</v>
      </c>
      <c r="B4" s="77" t="s">
        <v>310</v>
      </c>
      <c r="C4" s="77" t="s">
        <v>311</v>
      </c>
      <c r="D4" s="78" t="s">
        <v>134</v>
      </c>
      <c r="E4" s="78"/>
      <c r="F4" s="78"/>
      <c r="G4" s="78"/>
      <c r="H4" s="79"/>
      <c r="I4" s="78"/>
      <c r="J4" s="78"/>
      <c r="K4" s="78"/>
      <c r="L4" s="80"/>
      <c r="M4" s="79"/>
      <c r="N4" s="81"/>
    </row>
    <row r="5" ht="17.25" customHeight="1" spans="1:14">
      <c r="A5" s="14"/>
      <c r="B5" s="82"/>
      <c r="C5" s="82"/>
      <c r="D5" s="82" t="s">
        <v>30</v>
      </c>
      <c r="E5" s="82" t="s">
        <v>33</v>
      </c>
      <c r="F5" s="82" t="s">
        <v>301</v>
      </c>
      <c r="G5" s="82" t="s">
        <v>302</v>
      </c>
      <c r="H5" s="83" t="s">
        <v>303</v>
      </c>
      <c r="I5" s="84" t="s">
        <v>304</v>
      </c>
      <c r="J5" s="84"/>
      <c r="K5" s="84"/>
      <c r="L5" s="85"/>
      <c r="M5" s="86"/>
      <c r="N5" s="87"/>
    </row>
    <row r="6" ht="54" customHeight="1" spans="1:14">
      <c r="A6" s="17"/>
      <c r="B6" s="87"/>
      <c r="C6" s="87"/>
      <c r="D6" s="87"/>
      <c r="E6" s="87"/>
      <c r="F6" s="87"/>
      <c r="G6" s="87"/>
      <c r="H6" s="88"/>
      <c r="I6" s="87" t="s">
        <v>32</v>
      </c>
      <c r="J6" s="87" t="s">
        <v>43</v>
      </c>
      <c r="K6" s="87" t="s">
        <v>141</v>
      </c>
      <c r="L6" s="89" t="s">
        <v>39</v>
      </c>
      <c r="M6" s="88" t="s">
        <v>40</v>
      </c>
      <c r="N6" s="87" t="s">
        <v>41</v>
      </c>
    </row>
    <row r="7" ht="15" customHeight="1" spans="1:14">
      <c r="A7" s="17">
        <v>1</v>
      </c>
      <c r="B7" s="87">
        <v>2</v>
      </c>
      <c r="C7" s="87">
        <v>3</v>
      </c>
      <c r="D7" s="88">
        <v>4</v>
      </c>
      <c r="E7" s="88">
        <v>5</v>
      </c>
      <c r="F7" s="88">
        <v>6</v>
      </c>
      <c r="G7" s="88">
        <v>7</v>
      </c>
      <c r="H7" s="88">
        <v>8</v>
      </c>
      <c r="I7" s="88">
        <v>9</v>
      </c>
      <c r="J7" s="88">
        <v>10</v>
      </c>
      <c r="K7" s="88">
        <v>11</v>
      </c>
      <c r="L7" s="88">
        <v>12</v>
      </c>
      <c r="M7" s="88">
        <v>13</v>
      </c>
      <c r="N7" s="88">
        <v>14</v>
      </c>
    </row>
    <row r="8" ht="21" customHeight="1" spans="1:14">
      <c r="A8" s="90" t="s">
        <v>45</v>
      </c>
      <c r="B8" s="91"/>
      <c r="C8" s="91"/>
      <c r="D8" s="92">
        <v>1139500</v>
      </c>
      <c r="E8" s="92">
        <v>639500</v>
      </c>
      <c r="F8" s="92"/>
      <c r="G8" s="92"/>
      <c r="H8" s="92"/>
      <c r="I8" s="92">
        <v>500000</v>
      </c>
      <c r="J8" s="92"/>
      <c r="K8" s="92"/>
      <c r="L8" s="93"/>
      <c r="M8" s="92"/>
      <c r="N8" s="92">
        <v>500000</v>
      </c>
    </row>
    <row r="9" ht="21" customHeight="1" spans="1:14">
      <c r="A9" s="94" t="s">
        <v>45</v>
      </c>
      <c r="B9" s="91"/>
      <c r="C9" s="91"/>
      <c r="D9" s="92">
        <v>1139500</v>
      </c>
      <c r="E9" s="92">
        <v>639500</v>
      </c>
      <c r="F9" s="92"/>
      <c r="G9" s="92"/>
      <c r="H9" s="92"/>
      <c r="I9" s="92">
        <v>500000</v>
      </c>
      <c r="J9" s="92"/>
      <c r="K9" s="92"/>
      <c r="L9" s="93"/>
      <c r="M9" s="92"/>
      <c r="N9" s="92">
        <v>500000</v>
      </c>
    </row>
    <row r="10" ht="21" customHeight="1" spans="1:14">
      <c r="A10" s="95" t="s">
        <v>210</v>
      </c>
      <c r="B10" s="91" t="s">
        <v>312</v>
      </c>
      <c r="C10" s="91" t="s">
        <v>313</v>
      </c>
      <c r="D10" s="92">
        <v>10000</v>
      </c>
      <c r="E10" s="92">
        <v>10000</v>
      </c>
      <c r="F10" s="92"/>
      <c r="G10" s="92"/>
      <c r="H10" s="92"/>
      <c r="I10" s="92"/>
      <c r="J10" s="92"/>
      <c r="K10" s="92"/>
      <c r="L10" s="93"/>
      <c r="M10" s="92"/>
      <c r="N10" s="92"/>
    </row>
    <row r="11" ht="21" customHeight="1" spans="1:14">
      <c r="A11" s="95" t="s">
        <v>210</v>
      </c>
      <c r="B11" s="91" t="s">
        <v>314</v>
      </c>
      <c r="C11" s="91" t="s">
        <v>315</v>
      </c>
      <c r="D11" s="92">
        <v>505000</v>
      </c>
      <c r="E11" s="92">
        <v>505000</v>
      </c>
      <c r="F11" s="92"/>
      <c r="G11" s="92"/>
      <c r="H11" s="92"/>
      <c r="I11" s="92"/>
      <c r="J11" s="92"/>
      <c r="K11" s="92"/>
      <c r="L11" s="93"/>
      <c r="M11" s="92"/>
      <c r="N11" s="92"/>
    </row>
    <row r="12" ht="21" customHeight="1" spans="1:14">
      <c r="A12" s="95" t="s">
        <v>210</v>
      </c>
      <c r="B12" s="91" t="s">
        <v>316</v>
      </c>
      <c r="C12" s="91" t="s">
        <v>315</v>
      </c>
      <c r="D12" s="92">
        <v>500000</v>
      </c>
      <c r="E12" s="92"/>
      <c r="F12" s="92"/>
      <c r="G12" s="92"/>
      <c r="H12" s="92"/>
      <c r="I12" s="92">
        <v>500000</v>
      </c>
      <c r="J12" s="92"/>
      <c r="K12" s="92"/>
      <c r="L12" s="93"/>
      <c r="M12" s="92"/>
      <c r="N12" s="92">
        <v>500000</v>
      </c>
    </row>
    <row r="13" ht="21" customHeight="1" spans="1:14">
      <c r="A13" s="95" t="s">
        <v>210</v>
      </c>
      <c r="B13" s="91" t="s">
        <v>317</v>
      </c>
      <c r="C13" s="91" t="s">
        <v>318</v>
      </c>
      <c r="D13" s="92">
        <v>7000</v>
      </c>
      <c r="E13" s="92">
        <v>7000</v>
      </c>
      <c r="F13" s="92"/>
      <c r="G13" s="92"/>
      <c r="H13" s="92"/>
      <c r="I13" s="92"/>
      <c r="J13" s="92"/>
      <c r="K13" s="92"/>
      <c r="L13" s="93"/>
      <c r="M13" s="92"/>
      <c r="N13" s="92"/>
    </row>
    <row r="14" ht="21" customHeight="1" spans="1:14">
      <c r="A14" s="95" t="s">
        <v>210</v>
      </c>
      <c r="B14" s="91" t="s">
        <v>319</v>
      </c>
      <c r="C14" s="91" t="s">
        <v>318</v>
      </c>
      <c r="D14" s="92">
        <v>24000</v>
      </c>
      <c r="E14" s="92">
        <v>24000</v>
      </c>
      <c r="F14" s="92"/>
      <c r="G14" s="92"/>
      <c r="H14" s="92"/>
      <c r="I14" s="92"/>
      <c r="J14" s="92"/>
      <c r="K14" s="92"/>
      <c r="L14" s="93"/>
      <c r="M14" s="92"/>
      <c r="N14" s="92"/>
    </row>
    <row r="15" ht="21" customHeight="1" spans="1:14">
      <c r="A15" s="95" t="s">
        <v>176</v>
      </c>
      <c r="B15" s="91" t="s">
        <v>305</v>
      </c>
      <c r="C15" s="91" t="s">
        <v>320</v>
      </c>
      <c r="D15" s="92">
        <v>93500</v>
      </c>
      <c r="E15" s="92">
        <v>93500</v>
      </c>
      <c r="F15" s="92"/>
      <c r="G15" s="92"/>
      <c r="H15" s="92"/>
      <c r="I15" s="92"/>
      <c r="J15" s="92"/>
      <c r="K15" s="92"/>
      <c r="L15" s="93"/>
      <c r="M15" s="92"/>
      <c r="N15" s="92"/>
    </row>
    <row r="16" ht="21" customHeight="1" spans="1:14">
      <c r="A16" s="96" t="s">
        <v>93</v>
      </c>
      <c r="B16" s="97"/>
      <c r="C16" s="98"/>
      <c r="D16" s="92">
        <v>1139500</v>
      </c>
      <c r="E16" s="92">
        <v>639500</v>
      </c>
      <c r="F16" s="92"/>
      <c r="G16" s="92"/>
      <c r="H16" s="92"/>
      <c r="I16" s="92">
        <v>500000</v>
      </c>
      <c r="J16" s="92"/>
      <c r="K16" s="92"/>
      <c r="L16" s="93"/>
      <c r="M16" s="92"/>
      <c r="N16" s="92">
        <v>500000</v>
      </c>
    </row>
  </sheetData>
  <mergeCells count="13">
    <mergeCell ref="A2:N2"/>
    <mergeCell ref="A3:C3"/>
    <mergeCell ref="D4:N4"/>
    <mergeCell ref="I5:N5"/>
    <mergeCell ref="A16:C16"/>
    <mergeCell ref="A4:A6"/>
    <mergeCell ref="B4:B6"/>
    <mergeCell ref="C4:C6"/>
    <mergeCell ref="D5:D6"/>
    <mergeCell ref="E5:E6"/>
    <mergeCell ref="F5:F6"/>
    <mergeCell ref="G5:G6"/>
    <mergeCell ref="H5:H6"/>
  </mergeCells>
  <pageMargins left="0.75" right="0.75" top="1" bottom="1" header="0.5" footer="0.5"/>
  <pageSetup paperSize="9" scale="5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X9"/>
  <sheetViews>
    <sheetView showZeros="0" workbookViewId="0">
      <selection activeCell="A9" sqref="A9"/>
    </sheetView>
  </sheetViews>
  <sheetFormatPr defaultColWidth="9.14166666666667" defaultRowHeight="14.25" customHeight="1"/>
  <cols>
    <col min="1" max="1" width="31.8583333333333" customWidth="1"/>
    <col min="2" max="15" width="17.2" customWidth="1"/>
    <col min="16" max="24" width="17" customWidth="1"/>
  </cols>
  <sheetData>
    <row r="1" ht="13.5" customHeight="1" spans="1:24">
      <c r="D1" s="60"/>
      <c r="W1" s="48"/>
      <c r="X1" s="48" t="s">
        <v>321</v>
      </c>
    </row>
    <row r="2" ht="27.75" customHeight="1" spans="1:24">
      <c r="A2" s="61" t="s">
        <v>322</v>
      </c>
      <c r="B2" s="28"/>
      <c r="C2" s="28"/>
      <c r="D2" s="28"/>
      <c r="E2" s="28"/>
      <c r="F2" s="28"/>
      <c r="G2" s="28"/>
      <c r="H2" s="28"/>
      <c r="I2" s="28"/>
      <c r="J2" s="28"/>
      <c r="K2" s="28"/>
      <c r="L2" s="28"/>
      <c r="M2" s="28"/>
      <c r="N2" s="28"/>
      <c r="O2" s="28"/>
      <c r="P2" s="28"/>
      <c r="Q2" s="28"/>
      <c r="R2" s="28"/>
      <c r="S2" s="28"/>
      <c r="T2" s="28"/>
      <c r="U2" s="28"/>
      <c r="V2" s="28"/>
      <c r="W2" s="28"/>
      <c r="X2" s="28"/>
    </row>
    <row r="3" ht="18" customHeight="1" spans="1:24">
      <c r="A3" s="62" t="str">
        <f>"单位名称："&amp;"禄劝彝族苗族自治县审计局"</f>
        <v>单位名称：禄劝彝族苗族自治县审计局</v>
      </c>
      <c r="B3" s="63"/>
      <c r="C3" s="63"/>
      <c r="D3" s="64"/>
      <c r="E3" s="65"/>
      <c r="F3" s="65"/>
      <c r="G3" s="65"/>
      <c r="H3" s="65"/>
      <c r="I3" s="65"/>
      <c r="W3" s="66"/>
      <c r="X3" s="66" t="s">
        <v>118</v>
      </c>
    </row>
    <row r="4" ht="19.5" customHeight="1" spans="1:24">
      <c r="A4" s="15" t="s">
        <v>323</v>
      </c>
      <c r="B4" s="10" t="s">
        <v>134</v>
      </c>
      <c r="C4" s="11"/>
      <c r="D4" s="11"/>
      <c r="E4" s="67" t="s">
        <v>324</v>
      </c>
      <c r="F4" s="67"/>
      <c r="G4" s="67"/>
      <c r="H4" s="67"/>
      <c r="I4" s="67"/>
      <c r="J4" s="67"/>
      <c r="K4" s="67"/>
      <c r="L4" s="67"/>
      <c r="M4" s="67"/>
      <c r="N4" s="67"/>
      <c r="O4" s="67"/>
      <c r="P4" s="67"/>
      <c r="Q4" s="67"/>
      <c r="R4" s="67"/>
      <c r="S4" s="67"/>
      <c r="T4" s="67"/>
      <c r="U4" s="67"/>
      <c r="V4" s="67"/>
      <c r="W4" s="67"/>
      <c r="X4" s="67"/>
    </row>
    <row r="5" ht="40.5" customHeight="1" spans="1:24">
      <c r="A5" s="18"/>
      <c r="B5" s="29" t="s">
        <v>30</v>
      </c>
      <c r="C5" s="9" t="s">
        <v>33</v>
      </c>
      <c r="D5" s="68" t="s">
        <v>325</v>
      </c>
      <c r="E5" s="67" t="s">
        <v>326</v>
      </c>
      <c r="F5" s="67" t="s">
        <v>327</v>
      </c>
      <c r="G5" s="67" t="s">
        <v>328</v>
      </c>
      <c r="H5" s="67" t="s">
        <v>329</v>
      </c>
      <c r="I5" s="67" t="s">
        <v>330</v>
      </c>
      <c r="J5" s="67" t="s">
        <v>331</v>
      </c>
      <c r="K5" s="67" t="s">
        <v>332</v>
      </c>
      <c r="L5" s="67" t="s">
        <v>333</v>
      </c>
      <c r="M5" s="67" t="s">
        <v>334</v>
      </c>
      <c r="N5" s="67" t="s">
        <v>335</v>
      </c>
      <c r="O5" s="67" t="s">
        <v>336</v>
      </c>
      <c r="P5" s="67" t="s">
        <v>337</v>
      </c>
      <c r="Q5" s="67" t="s">
        <v>338</v>
      </c>
      <c r="R5" s="67" t="s">
        <v>339</v>
      </c>
      <c r="S5" s="67" t="s">
        <v>340</v>
      </c>
      <c r="T5" s="67" t="s">
        <v>341</v>
      </c>
      <c r="U5" s="67" t="s">
        <v>342</v>
      </c>
      <c r="V5" s="67" t="s">
        <v>343</v>
      </c>
      <c r="W5" s="67" t="s">
        <v>344</v>
      </c>
      <c r="X5" s="67" t="s">
        <v>345</v>
      </c>
    </row>
    <row r="6" ht="19.5" customHeight="1" spans="1:24">
      <c r="A6" s="67">
        <v>1</v>
      </c>
      <c r="B6" s="67">
        <v>2</v>
      </c>
      <c r="C6" s="67">
        <v>3</v>
      </c>
      <c r="D6" s="10">
        <v>4</v>
      </c>
      <c r="E6" s="67">
        <v>5</v>
      </c>
      <c r="F6" s="67">
        <v>6</v>
      </c>
      <c r="G6" s="67">
        <v>7</v>
      </c>
      <c r="H6" s="10">
        <v>8</v>
      </c>
      <c r="I6" s="67">
        <v>9</v>
      </c>
      <c r="J6" s="67">
        <v>10</v>
      </c>
      <c r="K6" s="67">
        <v>11</v>
      </c>
      <c r="L6" s="10">
        <v>12</v>
      </c>
      <c r="M6" s="67">
        <v>13</v>
      </c>
      <c r="N6" s="67">
        <v>14</v>
      </c>
      <c r="O6" s="67">
        <v>15</v>
      </c>
      <c r="P6" s="10">
        <v>16</v>
      </c>
      <c r="Q6" s="67">
        <v>17</v>
      </c>
      <c r="R6" s="67">
        <v>18</v>
      </c>
      <c r="S6" s="67">
        <v>19</v>
      </c>
      <c r="T6" s="10">
        <v>20</v>
      </c>
      <c r="U6" s="10">
        <v>21</v>
      </c>
      <c r="V6" s="10">
        <v>22</v>
      </c>
      <c r="W6" s="67">
        <v>23</v>
      </c>
      <c r="X6" s="67">
        <v>24</v>
      </c>
    </row>
    <row r="7" ht="28.45" customHeight="1" spans="1:24">
      <c r="A7" s="31"/>
      <c r="B7" s="22"/>
      <c r="C7" s="22"/>
      <c r="D7" s="22"/>
      <c r="E7" s="22"/>
      <c r="F7" s="22"/>
      <c r="G7" s="22"/>
      <c r="H7" s="22"/>
      <c r="I7" s="22"/>
      <c r="J7" s="22"/>
      <c r="K7" s="22"/>
      <c r="L7" s="22"/>
      <c r="M7" s="22"/>
      <c r="N7" s="22"/>
      <c r="O7" s="22"/>
      <c r="P7" s="22"/>
      <c r="Q7" s="22"/>
      <c r="R7" s="22"/>
      <c r="S7" s="22"/>
      <c r="T7" s="22"/>
      <c r="U7" s="22"/>
      <c r="V7" s="22"/>
      <c r="W7" s="69"/>
      <c r="X7" s="22"/>
    </row>
    <row r="8" ht="29.95" customHeight="1" spans="1:24">
      <c r="A8" s="31"/>
      <c r="B8" s="22"/>
      <c r="C8" s="22"/>
      <c r="D8" s="22"/>
      <c r="E8" s="22"/>
      <c r="F8" s="22"/>
      <c r="G8" s="22"/>
      <c r="H8" s="22"/>
      <c r="I8" s="22"/>
      <c r="J8" s="22"/>
      <c r="K8" s="22"/>
      <c r="L8" s="22"/>
      <c r="M8" s="22"/>
      <c r="N8" s="22"/>
      <c r="O8" s="22"/>
      <c r="P8" s="22"/>
      <c r="Q8" s="22"/>
      <c r="R8" s="22"/>
      <c r="S8" s="22"/>
      <c r="T8" s="22"/>
      <c r="U8" s="22"/>
      <c r="V8" s="22"/>
      <c r="W8" s="69"/>
      <c r="X8" s="22"/>
    </row>
    <row r="9" s="59" customFormat="1" customHeight="1" spans="1:24">
      <c r="A9" s="35" t="s">
        <v>346</v>
      </c>
    </row>
  </sheetData>
  <mergeCells count="5">
    <mergeCell ref="A2:X2"/>
    <mergeCell ref="A3:I3"/>
    <mergeCell ref="B4:D4"/>
    <mergeCell ref="E4:X4"/>
    <mergeCell ref="A4:A5"/>
  </mergeCells>
  <pageMargins left="0.75" right="0.75" top="1" bottom="1" header="0.5" footer="0.5"/>
  <pageSetup paperSize="9" scale="31"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8"/>
  <sheetViews>
    <sheetView showZeros="0" workbookViewId="0">
      <selection activeCell="A8" sqref="$A8:$XFD8"/>
    </sheetView>
  </sheetViews>
  <sheetFormatPr defaultColWidth="9.14166666666667" defaultRowHeight="12" customHeight="1" outlineLevelRow="7"/>
  <cols>
    <col min="1" max="1" width="28.925" customWidth="1"/>
    <col min="2" max="2" width="29" customWidth="1"/>
    <col min="3" max="3" width="16.3333333333333" customWidth="1"/>
    <col min="4" max="4" width="15.6" customWidth="1"/>
    <col min="5" max="5" width="23.6" customWidth="1"/>
    <col min="6" max="6" width="11.2583333333333" customWidth="1"/>
    <col min="7" max="7" width="14.8583333333333" customWidth="1"/>
    <col min="8" max="8" width="10.8583333333333" customWidth="1"/>
    <col min="9" max="9" width="13.4" customWidth="1"/>
    <col min="10" max="10" width="38.6666666666667" customWidth="1"/>
  </cols>
  <sheetData>
    <row r="1" customHeight="1" spans="1:10">
      <c r="J1" s="48" t="s">
        <v>347</v>
      </c>
    </row>
    <row r="2" ht="28.5" customHeight="1" spans="1:10">
      <c r="A2" s="49" t="s">
        <v>348</v>
      </c>
      <c r="B2" s="28"/>
      <c r="C2" s="28"/>
      <c r="D2" s="28"/>
      <c r="E2" s="28"/>
      <c r="F2" s="50"/>
      <c r="G2" s="28"/>
      <c r="H2" s="50"/>
      <c r="I2" s="50"/>
      <c r="J2" s="28"/>
    </row>
    <row r="3" ht="17.25" customHeight="1" spans="1:10">
      <c r="A3" s="4" t="str">
        <f>"单位名称："&amp;"禄劝彝族苗族自治县审计局"</f>
        <v>单位名称：禄劝彝族苗族自治县审计局</v>
      </c>
    </row>
    <row r="4" ht="44.25" customHeight="1" spans="1:10">
      <c r="A4" s="51" t="s">
        <v>219</v>
      </c>
      <c r="B4" s="51" t="s">
        <v>220</v>
      </c>
      <c r="C4" s="51" t="s">
        <v>221</v>
      </c>
      <c r="D4" s="51" t="s">
        <v>222</v>
      </c>
      <c r="E4" s="51" t="s">
        <v>223</v>
      </c>
      <c r="F4" s="52" t="s">
        <v>224</v>
      </c>
      <c r="G4" s="51" t="s">
        <v>225</v>
      </c>
      <c r="H4" s="52" t="s">
        <v>226</v>
      </c>
      <c r="I4" s="52" t="s">
        <v>227</v>
      </c>
      <c r="J4" s="51" t="s">
        <v>228</v>
      </c>
    </row>
    <row r="5" ht="14.25" customHeight="1" spans="1:10">
      <c r="A5" s="51">
        <v>1</v>
      </c>
      <c r="B5" s="51">
        <v>2</v>
      </c>
      <c r="C5" s="51">
        <v>3</v>
      </c>
      <c r="D5" s="51">
        <v>4</v>
      </c>
      <c r="E5" s="51">
        <v>5</v>
      </c>
      <c r="F5" s="52">
        <v>6</v>
      </c>
      <c r="G5" s="51">
        <v>7</v>
      </c>
      <c r="H5" s="52">
        <v>8</v>
      </c>
      <c r="I5" s="52">
        <v>9</v>
      </c>
      <c r="J5" s="51">
        <v>10</v>
      </c>
    </row>
    <row r="6" ht="21.85" customHeight="1" spans="1:10">
      <c r="A6" s="53"/>
      <c r="B6" s="54"/>
      <c r="C6" s="54"/>
      <c r="D6" s="54"/>
      <c r="E6" s="55"/>
      <c r="F6" s="56"/>
      <c r="G6" s="55"/>
      <c r="H6" s="56"/>
      <c r="I6" s="56"/>
      <c r="J6" s="55"/>
    </row>
    <row r="7" ht="60.85" customHeight="1" spans="1:10">
      <c r="A7" s="53"/>
      <c r="B7" s="57"/>
      <c r="C7" s="57"/>
      <c r="D7" s="57"/>
      <c r="E7" s="53"/>
      <c r="F7" s="57"/>
      <c r="G7" s="53"/>
      <c r="H7" s="57"/>
      <c r="I7" s="57"/>
      <c r="J7" s="58"/>
    </row>
    <row r="8" s="35" customFormat="1" ht="21" customHeight="1" spans="1:10">
      <c r="A8" s="35" t="s">
        <v>349</v>
      </c>
    </row>
  </sheetData>
  <mergeCells count="2">
    <mergeCell ref="A2:J2"/>
    <mergeCell ref="A3:H3"/>
  </mergeCells>
  <pageMargins left="0.75" right="0.75" top="1" bottom="1" header="0.5" footer="0.5"/>
  <pageSetup paperSize="9" scale="65"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H11"/>
  <sheetViews>
    <sheetView showZeros="0" workbookViewId="0">
      <selection activeCell="A11" sqref="A11:H11"/>
    </sheetView>
  </sheetViews>
  <sheetFormatPr defaultColWidth="8.85833333333333" defaultRowHeight="15" customHeight="1" outlineLevelCol="7"/>
  <cols>
    <col min="1" max="1" width="36" customWidth="1"/>
    <col min="2" max="2" width="19.7333333333333" customWidth="1"/>
    <col min="3" max="3" width="33.3333333333333" customWidth="1"/>
    <col min="4" max="4" width="34.7333333333333" customWidth="1"/>
    <col min="5" max="5" width="14.4666666666667" customWidth="1"/>
    <col min="6" max="6" width="17.2" customWidth="1"/>
    <col min="7" max="7" width="17.3333333333333" customWidth="1"/>
    <col min="8" max="8" width="28.3333333333333" customWidth="1"/>
  </cols>
  <sheetData>
    <row r="1" ht="18.75" customHeight="1" spans="1:8">
      <c r="A1" s="36"/>
      <c r="B1" s="36"/>
      <c r="C1" s="36"/>
      <c r="D1" s="36"/>
      <c r="E1" s="36"/>
      <c r="F1" s="36"/>
      <c r="G1" s="36"/>
      <c r="H1" s="37" t="s">
        <v>350</v>
      </c>
    </row>
    <row r="2" ht="30.7" customHeight="1" spans="1:8">
      <c r="A2" s="38" t="s">
        <v>351</v>
      </c>
      <c r="B2" s="38"/>
      <c r="C2" s="38"/>
      <c r="D2" s="38"/>
      <c r="E2" s="38"/>
      <c r="F2" s="38"/>
      <c r="G2" s="38"/>
      <c r="H2" s="38"/>
    </row>
    <row r="3" ht="18.75" customHeight="1" spans="1:8">
      <c r="A3" s="36" t="str">
        <f>"单位名称："&amp;"禄劝彝族苗族自治县审计局"</f>
        <v>单位名称：禄劝彝族苗族自治县审计局</v>
      </c>
      <c r="B3" s="36"/>
      <c r="C3" s="36"/>
      <c r="D3" s="36"/>
      <c r="E3" s="36"/>
      <c r="F3" s="36"/>
      <c r="G3" s="36"/>
      <c r="H3" s="36"/>
    </row>
    <row r="4" ht="18.75" customHeight="1" spans="1:8">
      <c r="A4" s="39" t="s">
        <v>127</v>
      </c>
      <c r="B4" s="39" t="s">
        <v>352</v>
      </c>
      <c r="C4" s="39" t="s">
        <v>353</v>
      </c>
      <c r="D4" s="39" t="s">
        <v>354</v>
      </c>
      <c r="E4" s="39" t="s">
        <v>355</v>
      </c>
      <c r="F4" s="39" t="s">
        <v>356</v>
      </c>
      <c r="G4" s="39"/>
      <c r="H4" s="39"/>
    </row>
    <row r="5" ht="18.75" customHeight="1" spans="1:8">
      <c r="A5" s="39"/>
      <c r="B5" s="39"/>
      <c r="C5" s="39"/>
      <c r="D5" s="39"/>
      <c r="E5" s="39"/>
      <c r="F5" s="39" t="s">
        <v>299</v>
      </c>
      <c r="G5" s="39" t="s">
        <v>357</v>
      </c>
      <c r="H5" s="39" t="s">
        <v>358</v>
      </c>
    </row>
    <row r="6" ht="18.75" customHeight="1" spans="1:8">
      <c r="A6" s="40" t="s">
        <v>110</v>
      </c>
      <c r="B6" s="40" t="s">
        <v>111</v>
      </c>
      <c r="C6" s="40" t="s">
        <v>112</v>
      </c>
      <c r="D6" s="40" t="s">
        <v>359</v>
      </c>
      <c r="E6" s="40" t="s">
        <v>113</v>
      </c>
      <c r="F6" s="40" t="s">
        <v>114</v>
      </c>
      <c r="G6" s="40" t="s">
        <v>115</v>
      </c>
      <c r="H6" s="40" t="s">
        <v>360</v>
      </c>
    </row>
    <row r="7" ht="29.95" customHeight="1" spans="1:8">
      <c r="A7" s="41" t="s">
        <v>45</v>
      </c>
      <c r="B7" s="41"/>
      <c r="C7" s="41"/>
      <c r="D7" s="41"/>
      <c r="E7" s="39"/>
      <c r="F7" s="42">
        <v>5</v>
      </c>
      <c r="G7" s="43"/>
      <c r="H7" s="43">
        <v>5394</v>
      </c>
    </row>
    <row r="8" ht="29.95" customHeight="1" spans="1:8">
      <c r="A8" s="44" t="s">
        <v>45</v>
      </c>
      <c r="B8" s="41" t="s">
        <v>361</v>
      </c>
      <c r="C8" s="41" t="s">
        <v>362</v>
      </c>
      <c r="D8" s="41" t="s">
        <v>363</v>
      </c>
      <c r="E8" s="39" t="s">
        <v>235</v>
      </c>
      <c r="F8" s="42">
        <v>1</v>
      </c>
      <c r="G8" s="43">
        <v>3314</v>
      </c>
      <c r="H8" s="43">
        <v>3314</v>
      </c>
    </row>
    <row r="9" ht="29.95" customHeight="1" spans="1:8">
      <c r="A9" s="44" t="s">
        <v>45</v>
      </c>
      <c r="B9" s="41" t="s">
        <v>361</v>
      </c>
      <c r="C9" s="41" t="s">
        <v>362</v>
      </c>
      <c r="D9" s="41" t="s">
        <v>364</v>
      </c>
      <c r="E9" s="39" t="s">
        <v>235</v>
      </c>
      <c r="F9" s="42">
        <v>4</v>
      </c>
      <c r="G9" s="43">
        <v>520</v>
      </c>
      <c r="H9" s="43">
        <v>2080</v>
      </c>
    </row>
    <row r="10" ht="20.2" customHeight="1" spans="1:8">
      <c r="A10" s="39" t="s">
        <v>30</v>
      </c>
      <c r="B10" s="39"/>
      <c r="C10" s="39"/>
      <c r="D10" s="39"/>
      <c r="E10" s="39"/>
      <c r="F10" s="42">
        <v>5</v>
      </c>
      <c r="G10" s="43"/>
      <c r="H10" s="43">
        <v>5394</v>
      </c>
    </row>
    <row r="11" ht="19.5" customHeight="1" spans="1:8">
      <c r="A11" s="45" t="s">
        <v>365</v>
      </c>
      <c r="B11" s="45"/>
      <c r="C11" s="45"/>
      <c r="D11" s="45"/>
      <c r="E11" s="45"/>
      <c r="F11" s="46"/>
      <c r="G11" s="47"/>
      <c r="H11" s="47"/>
    </row>
  </sheetData>
  <mergeCells count="9">
    <mergeCell ref="A2:H2"/>
    <mergeCell ref="F4:H4"/>
    <mergeCell ref="A10:E10"/>
    <mergeCell ref="A11:H11"/>
    <mergeCell ref="A4:A5"/>
    <mergeCell ref="B4:B5"/>
    <mergeCell ref="C4:C5"/>
    <mergeCell ref="D4:D5"/>
    <mergeCell ref="E4:E5"/>
  </mergeCells>
  <pageMargins left="0.75" right="0.75" top="1" bottom="1" header="0.5" footer="0.5"/>
  <pageSetup paperSize="9" scale="65"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1"/>
  <sheetViews>
    <sheetView showZeros="0" workbookViewId="0">
      <selection activeCell="A11" sqref="$A11:$XFD11"/>
    </sheetView>
  </sheetViews>
  <sheetFormatPr defaultColWidth="9.14166666666667" defaultRowHeight="14.25" customHeight="1"/>
  <cols>
    <col min="1" max="1" width="16.3333333333333" customWidth="1"/>
    <col min="2" max="2" width="29" customWidth="1"/>
    <col min="3" max="3" width="23.8583333333333" customWidth="1"/>
    <col min="4" max="7" width="19.6" customWidth="1"/>
    <col min="8" max="8" width="15.4" customWidth="1"/>
    <col min="9" max="11" width="19.6" customWidth="1"/>
  </cols>
  <sheetData>
    <row r="1" ht="13.5" customHeight="1" spans="1:11">
      <c r="D1" s="1"/>
      <c r="E1" s="1"/>
      <c r="F1" s="1"/>
      <c r="G1" s="1"/>
      <c r="K1" s="2" t="s">
        <v>366</v>
      </c>
    </row>
    <row r="2" ht="27.75" customHeight="1" spans="1:11">
      <c r="A2" s="28" t="s">
        <v>367</v>
      </c>
      <c r="B2" s="28"/>
      <c r="C2" s="28"/>
      <c r="D2" s="28"/>
      <c r="E2" s="28"/>
      <c r="F2" s="28"/>
      <c r="G2" s="28"/>
      <c r="H2" s="28"/>
      <c r="I2" s="28"/>
      <c r="J2" s="28"/>
      <c r="K2" s="28"/>
    </row>
    <row r="3" ht="13.5" customHeight="1" spans="1:11">
      <c r="A3" s="4" t="str">
        <f>"单位名称："&amp;"禄劝彝族苗族自治县审计局"</f>
        <v>单位名称：禄劝彝族苗族自治县审计局</v>
      </c>
      <c r="B3" s="5"/>
      <c r="C3" s="5"/>
      <c r="D3" s="5"/>
      <c r="E3" s="5"/>
      <c r="F3" s="5"/>
      <c r="G3" s="5"/>
      <c r="H3" s="6"/>
      <c r="I3" s="6"/>
      <c r="J3" s="6"/>
      <c r="K3" s="7" t="s">
        <v>118</v>
      </c>
    </row>
    <row r="4" ht="21.75" customHeight="1" spans="1:11">
      <c r="A4" s="8" t="s">
        <v>201</v>
      </c>
      <c r="B4" s="8" t="s">
        <v>129</v>
      </c>
      <c r="C4" s="8" t="s">
        <v>202</v>
      </c>
      <c r="D4" s="9" t="s">
        <v>130</v>
      </c>
      <c r="E4" s="9" t="s">
        <v>131</v>
      </c>
      <c r="F4" s="9" t="s">
        <v>132</v>
      </c>
      <c r="G4" s="9" t="s">
        <v>133</v>
      </c>
      <c r="H4" s="15" t="s">
        <v>30</v>
      </c>
      <c r="I4" s="10" t="s">
        <v>368</v>
      </c>
      <c r="J4" s="11"/>
      <c r="K4" s="12"/>
    </row>
    <row r="5" ht="21.75" customHeight="1" spans="1:11">
      <c r="A5" s="13"/>
      <c r="B5" s="13"/>
      <c r="C5" s="13"/>
      <c r="D5" s="14"/>
      <c r="E5" s="14"/>
      <c r="F5" s="14"/>
      <c r="G5" s="14"/>
      <c r="H5" s="29"/>
      <c r="I5" s="9" t="s">
        <v>33</v>
      </c>
      <c r="J5" s="9" t="s">
        <v>34</v>
      </c>
      <c r="K5" s="9" t="s">
        <v>35</v>
      </c>
    </row>
    <row r="6" ht="40.5" customHeight="1" spans="1:11">
      <c r="A6" s="16"/>
      <c r="B6" s="16"/>
      <c r="C6" s="16"/>
      <c r="D6" s="17"/>
      <c r="E6" s="17"/>
      <c r="F6" s="17"/>
      <c r="G6" s="17"/>
      <c r="H6" s="18"/>
      <c r="I6" s="17" t="s">
        <v>32</v>
      </c>
      <c r="J6" s="17"/>
      <c r="K6" s="17"/>
    </row>
    <row r="7" ht="15" customHeight="1" spans="1:11">
      <c r="A7" s="19">
        <v>1</v>
      </c>
      <c r="B7" s="19">
        <v>2</v>
      </c>
      <c r="C7" s="19">
        <v>3</v>
      </c>
      <c r="D7" s="19">
        <v>4</v>
      </c>
      <c r="E7" s="19">
        <v>5</v>
      </c>
      <c r="F7" s="19">
        <v>6</v>
      </c>
      <c r="G7" s="19">
        <v>7</v>
      </c>
      <c r="H7" s="19">
        <v>8</v>
      </c>
      <c r="I7" s="19">
        <v>9</v>
      </c>
      <c r="J7" s="30">
        <v>10</v>
      </c>
      <c r="K7" s="30">
        <v>11</v>
      </c>
    </row>
    <row r="8" ht="30.7" customHeight="1" spans="1:11">
      <c r="A8" s="31"/>
      <c r="B8" s="20"/>
      <c r="C8" s="31"/>
      <c r="D8" s="31"/>
      <c r="E8" s="31"/>
      <c r="F8" s="31"/>
      <c r="G8" s="31"/>
      <c r="H8" s="22"/>
      <c r="I8" s="22"/>
      <c r="J8" s="22"/>
      <c r="K8" s="22"/>
    </row>
    <row r="9" ht="30.7" customHeight="1" spans="1:11">
      <c r="A9" s="20"/>
      <c r="B9" s="20"/>
      <c r="C9" s="20"/>
      <c r="D9" s="20"/>
      <c r="E9" s="20"/>
      <c r="F9" s="20"/>
      <c r="G9" s="20"/>
      <c r="H9" s="22"/>
      <c r="I9" s="22"/>
      <c r="J9" s="22"/>
      <c r="K9" s="22"/>
    </row>
    <row r="10" ht="18.75" customHeight="1" spans="1:11">
      <c r="A10" s="32" t="s">
        <v>93</v>
      </c>
      <c r="B10" s="33"/>
      <c r="C10" s="33"/>
      <c r="D10" s="33"/>
      <c r="E10" s="33"/>
      <c r="F10" s="33"/>
      <c r="G10" s="34"/>
      <c r="H10" s="22"/>
      <c r="I10" s="22"/>
      <c r="J10" s="22"/>
      <c r="K10" s="22"/>
    </row>
    <row r="11" s="27" customFormat="1" customHeight="1" spans="1:11">
      <c r="A11" s="35" t="s">
        <v>369</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pageSetup paperSize="9" scale="59"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11"/>
  <sheetViews>
    <sheetView showZeros="0" workbookViewId="0">
      <selection activeCell="A1" sqref="A1"/>
    </sheetView>
  </sheetViews>
  <sheetFormatPr defaultColWidth="9.14166666666667" defaultRowHeight="14.25" customHeight="1" outlineLevelCol="6"/>
  <cols>
    <col min="1" max="1" width="37.7333333333333" customWidth="1"/>
    <col min="2" max="2" width="28" customWidth="1"/>
    <col min="3" max="3" width="37.6" customWidth="1"/>
    <col min="4" max="4" width="17" customWidth="1"/>
    <col min="5" max="7" width="27" customWidth="1"/>
  </cols>
  <sheetData>
    <row r="1" ht="13.5" customHeight="1" spans="1:7">
      <c r="D1" s="1"/>
      <c r="G1" s="2" t="s">
        <v>370</v>
      </c>
    </row>
    <row r="2" ht="27.75" customHeight="1" spans="1:7">
      <c r="A2" s="3" t="s">
        <v>371</v>
      </c>
      <c r="B2" s="3"/>
      <c r="C2" s="3"/>
      <c r="D2" s="3"/>
      <c r="E2" s="3"/>
      <c r="F2" s="3"/>
      <c r="G2" s="3"/>
    </row>
    <row r="3" ht="13.5" customHeight="1" spans="1:7">
      <c r="A3" s="4" t="str">
        <f>"单位名称："&amp;"禄劝彝族苗族自治县审计局"</f>
        <v>单位名称：禄劝彝族苗族自治县审计局</v>
      </c>
      <c r="B3" s="5"/>
      <c r="C3" s="5"/>
      <c r="D3" s="5"/>
      <c r="E3" s="6"/>
      <c r="F3" s="6"/>
      <c r="G3" s="7" t="s">
        <v>118</v>
      </c>
    </row>
    <row r="4" ht="21.75" customHeight="1" spans="1:7">
      <c r="A4" s="8" t="s">
        <v>202</v>
      </c>
      <c r="B4" s="8" t="s">
        <v>201</v>
      </c>
      <c r="C4" s="8" t="s">
        <v>129</v>
      </c>
      <c r="D4" s="9" t="s">
        <v>372</v>
      </c>
      <c r="E4" s="10" t="s">
        <v>33</v>
      </c>
      <c r="F4" s="11"/>
      <c r="G4" s="12"/>
    </row>
    <row r="5" ht="21.75" customHeight="1" spans="1:7">
      <c r="A5" s="13"/>
      <c r="B5" s="13"/>
      <c r="C5" s="13"/>
      <c r="D5" s="14"/>
      <c r="E5" s="15" t="s">
        <v>373</v>
      </c>
      <c r="F5" s="9" t="s">
        <v>374</v>
      </c>
      <c r="G5" s="9" t="s">
        <v>375</v>
      </c>
    </row>
    <row r="6" ht="40.5" customHeight="1" spans="1:7">
      <c r="A6" s="16"/>
      <c r="B6" s="16"/>
      <c r="C6" s="16"/>
      <c r="D6" s="17"/>
      <c r="E6" s="18"/>
      <c r="F6" s="17" t="s">
        <v>32</v>
      </c>
      <c r="G6" s="17"/>
    </row>
    <row r="7" ht="15" customHeight="1" spans="1:7">
      <c r="A7" s="19">
        <v>1</v>
      </c>
      <c r="B7" s="19">
        <v>2</v>
      </c>
      <c r="C7" s="19">
        <v>3</v>
      </c>
      <c r="D7" s="19">
        <v>4</v>
      </c>
      <c r="E7" s="19">
        <v>5</v>
      </c>
      <c r="F7" s="19">
        <v>6</v>
      </c>
      <c r="G7" s="19">
        <v>7</v>
      </c>
    </row>
    <row r="8" ht="29.95" customHeight="1" spans="1:7">
      <c r="A8" s="20" t="s">
        <v>45</v>
      </c>
      <c r="B8" s="21"/>
      <c r="C8" s="21"/>
      <c r="D8" s="20"/>
      <c r="E8" s="22">
        <v>1092600</v>
      </c>
      <c r="F8" s="22">
        <v>1092600</v>
      </c>
      <c r="G8" s="22">
        <v>1092600</v>
      </c>
    </row>
    <row r="9" ht="29.95" customHeight="1" spans="1:7">
      <c r="A9" s="20"/>
      <c r="B9" s="20" t="s">
        <v>376</v>
      </c>
      <c r="C9" s="20" t="s">
        <v>210</v>
      </c>
      <c r="D9" s="20" t="s">
        <v>377</v>
      </c>
      <c r="E9" s="22">
        <v>1035000</v>
      </c>
      <c r="F9" s="22">
        <v>1035000</v>
      </c>
      <c r="G9" s="22">
        <v>1035000</v>
      </c>
    </row>
    <row r="10" ht="29.95" customHeight="1" spans="1:7">
      <c r="A10" s="23"/>
      <c r="B10" s="20" t="s">
        <v>378</v>
      </c>
      <c r="C10" s="20" t="s">
        <v>205</v>
      </c>
      <c r="D10" s="20" t="s">
        <v>377</v>
      </c>
      <c r="E10" s="22">
        <v>57600</v>
      </c>
      <c r="F10" s="22">
        <v>57600</v>
      </c>
      <c r="G10" s="22">
        <v>57600</v>
      </c>
    </row>
    <row r="11" ht="18.75" customHeight="1" spans="1:7">
      <c r="A11" s="24" t="s">
        <v>30</v>
      </c>
      <c r="B11" s="25" t="s">
        <v>379</v>
      </c>
      <c r="C11" s="25"/>
      <c r="D11" s="26"/>
      <c r="E11" s="22">
        <v>1092600</v>
      </c>
      <c r="F11" s="22">
        <v>1092600</v>
      </c>
      <c r="G11" s="22">
        <v>1092600</v>
      </c>
    </row>
  </sheetData>
  <mergeCells count="11">
    <mergeCell ref="A2:G2"/>
    <mergeCell ref="A3:D3"/>
    <mergeCell ref="E4:G4"/>
    <mergeCell ref="A11:D11"/>
    <mergeCell ref="A4:A6"/>
    <mergeCell ref="B4:B6"/>
    <mergeCell ref="C4:C6"/>
    <mergeCell ref="D4:D6"/>
    <mergeCell ref="E5:E6"/>
    <mergeCell ref="F5:F6"/>
    <mergeCell ref="G5:G6"/>
  </mergeCells>
  <pageMargins left="0.75" right="0.75" top="1" bottom="1" header="0.5" footer="0.5"/>
  <pageSetup paperSize="9" scale="65"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0"/>
  <sheetViews>
    <sheetView showZeros="0" zoomScale="70" zoomScaleNormal="70" workbookViewId="0">
      <selection activeCell="P22" sqref="P22"/>
    </sheetView>
  </sheetViews>
  <sheetFormatPr defaultColWidth="8" defaultRowHeight="14.25" customHeight="1"/>
  <cols>
    <col min="1" max="1" width="21.1416666666667" customWidth="1"/>
    <col min="2" max="2" width="35.2583333333333" customWidth="1"/>
    <col min="3" max="19" width="16.2" customWidth="1"/>
  </cols>
  <sheetData>
    <row r="1" ht="12" customHeight="1" spans="1:19">
      <c r="A1" s="164"/>
      <c r="J1" s="165"/>
      <c r="R1" s="2" t="s">
        <v>26</v>
      </c>
    </row>
    <row r="2" ht="36" customHeight="1" spans="1:19">
      <c r="A2" s="166" t="s">
        <v>27</v>
      </c>
      <c r="B2" s="28"/>
      <c r="C2" s="28"/>
      <c r="D2" s="28"/>
      <c r="E2" s="28"/>
      <c r="F2" s="28"/>
      <c r="G2" s="28"/>
      <c r="H2" s="28"/>
      <c r="I2" s="28"/>
      <c r="J2" s="50"/>
      <c r="K2" s="28"/>
      <c r="L2" s="28"/>
      <c r="M2" s="28"/>
      <c r="N2" s="28"/>
      <c r="O2" s="28"/>
      <c r="P2" s="28"/>
      <c r="Q2" s="28"/>
      <c r="R2" s="28"/>
      <c r="S2" s="28"/>
    </row>
    <row r="3" ht="20.25" customHeight="1" spans="1:19">
      <c r="A3" s="100" t="str">
        <f>"单位名称："&amp;"禄劝彝族苗族自治县审计局"</f>
        <v>单位名称：禄劝彝族苗族自治县审计局</v>
      </c>
      <c r="B3" s="6"/>
      <c r="C3" s="6"/>
      <c r="D3" s="6"/>
      <c r="E3" s="6"/>
      <c r="F3" s="6"/>
      <c r="G3" s="6"/>
      <c r="H3" s="6"/>
      <c r="I3" s="6"/>
      <c r="J3" s="167"/>
      <c r="K3" s="6"/>
      <c r="L3" s="6"/>
      <c r="M3" s="6"/>
      <c r="N3" s="7"/>
      <c r="O3" s="7"/>
      <c r="P3" s="7"/>
      <c r="Q3" s="7"/>
      <c r="R3" s="7" t="s">
        <v>2</v>
      </c>
      <c r="S3" s="7" t="s">
        <v>2</v>
      </c>
    </row>
    <row r="4" ht="18.75" customHeight="1" spans="1:19">
      <c r="A4" s="168" t="s">
        <v>28</v>
      </c>
      <c r="B4" s="169" t="s">
        <v>29</v>
      </c>
      <c r="C4" s="169" t="s">
        <v>30</v>
      </c>
      <c r="D4" s="170" t="s">
        <v>31</v>
      </c>
      <c r="E4" s="171"/>
      <c r="F4" s="171"/>
      <c r="G4" s="171"/>
      <c r="H4" s="171"/>
      <c r="I4" s="171"/>
      <c r="J4" s="172"/>
      <c r="K4" s="171"/>
      <c r="L4" s="171"/>
      <c r="M4" s="171"/>
      <c r="N4" s="173"/>
      <c r="O4" s="173" t="s">
        <v>20</v>
      </c>
      <c r="P4" s="173"/>
      <c r="Q4" s="173"/>
      <c r="R4" s="173"/>
      <c r="S4" s="173"/>
    </row>
    <row r="5" ht="18" customHeight="1" spans="1:19">
      <c r="A5" s="174"/>
      <c r="B5" s="175"/>
      <c r="C5" s="175"/>
      <c r="D5" s="175" t="s">
        <v>32</v>
      </c>
      <c r="E5" s="175" t="s">
        <v>33</v>
      </c>
      <c r="F5" s="175" t="s">
        <v>34</v>
      </c>
      <c r="G5" s="175" t="s">
        <v>35</v>
      </c>
      <c r="H5" s="175" t="s">
        <v>36</v>
      </c>
      <c r="I5" s="176" t="s">
        <v>37</v>
      </c>
      <c r="J5" s="177"/>
      <c r="K5" s="176" t="s">
        <v>38</v>
      </c>
      <c r="L5" s="176" t="s">
        <v>39</v>
      </c>
      <c r="M5" s="176" t="s">
        <v>40</v>
      </c>
      <c r="N5" s="178" t="s">
        <v>41</v>
      </c>
      <c r="O5" s="179" t="s">
        <v>32</v>
      </c>
      <c r="P5" s="179" t="s">
        <v>33</v>
      </c>
      <c r="Q5" s="179" t="s">
        <v>34</v>
      </c>
      <c r="R5" s="179" t="s">
        <v>35</v>
      </c>
      <c r="S5" s="179" t="s">
        <v>42</v>
      </c>
    </row>
    <row r="6" ht="29.25" customHeight="1" spans="1:19">
      <c r="A6" s="180"/>
      <c r="B6" s="181"/>
      <c r="C6" s="181"/>
      <c r="D6" s="181"/>
      <c r="E6" s="181"/>
      <c r="F6" s="181"/>
      <c r="G6" s="181"/>
      <c r="H6" s="181"/>
      <c r="I6" s="182" t="s">
        <v>32</v>
      </c>
      <c r="J6" s="182" t="s">
        <v>43</v>
      </c>
      <c r="K6" s="182" t="s">
        <v>38</v>
      </c>
      <c r="L6" s="182" t="s">
        <v>39</v>
      </c>
      <c r="M6" s="182" t="s">
        <v>40</v>
      </c>
      <c r="N6" s="182" t="s">
        <v>41</v>
      </c>
      <c r="O6" s="182"/>
      <c r="P6" s="182"/>
      <c r="Q6" s="182"/>
      <c r="R6" s="182"/>
      <c r="S6" s="182"/>
    </row>
    <row r="7" ht="16.5" customHeight="1" spans="1:19">
      <c r="A7" s="146">
        <v>1</v>
      </c>
      <c r="B7" s="19">
        <v>2</v>
      </c>
      <c r="C7" s="19">
        <v>3</v>
      </c>
      <c r="D7" s="19">
        <v>4</v>
      </c>
      <c r="E7" s="146">
        <v>5</v>
      </c>
      <c r="F7" s="19">
        <v>6</v>
      </c>
      <c r="G7" s="19">
        <v>7</v>
      </c>
      <c r="H7" s="146">
        <v>8</v>
      </c>
      <c r="I7" s="19">
        <v>9</v>
      </c>
      <c r="J7" s="30">
        <v>10</v>
      </c>
      <c r="K7" s="30">
        <v>11</v>
      </c>
      <c r="L7" s="183">
        <v>12</v>
      </c>
      <c r="M7" s="30">
        <v>13</v>
      </c>
      <c r="N7" s="30">
        <v>14</v>
      </c>
      <c r="O7" s="30">
        <v>15</v>
      </c>
      <c r="P7" s="30">
        <v>16</v>
      </c>
      <c r="Q7" s="30">
        <v>17</v>
      </c>
      <c r="R7" s="30">
        <v>18</v>
      </c>
      <c r="S7" s="30">
        <v>19</v>
      </c>
    </row>
    <row r="8" ht="31.45" customHeight="1" spans="1:19">
      <c r="A8" s="31" t="s">
        <v>44</v>
      </c>
      <c r="B8" s="31" t="s">
        <v>45</v>
      </c>
      <c r="C8" s="22">
        <v>6628120.21</v>
      </c>
      <c r="D8" s="136">
        <v>6628120.21</v>
      </c>
      <c r="E8" s="93">
        <v>6085270.71</v>
      </c>
      <c r="F8" s="93"/>
      <c r="G8" s="93"/>
      <c r="H8" s="93"/>
      <c r="I8" s="93">
        <v>542849.5</v>
      </c>
      <c r="J8" s="93"/>
      <c r="K8" s="93"/>
      <c r="L8" s="93"/>
      <c r="M8" s="93"/>
      <c r="N8" s="93">
        <v>542849.5</v>
      </c>
      <c r="O8" s="93"/>
      <c r="P8" s="93"/>
      <c r="Q8" s="93"/>
      <c r="R8" s="93"/>
      <c r="S8" s="93"/>
    </row>
    <row r="9" ht="31.45" customHeight="1" spans="1:19">
      <c r="A9" s="144" t="s">
        <v>46</v>
      </c>
      <c r="B9" s="144" t="s">
        <v>45</v>
      </c>
      <c r="C9" s="22">
        <v>6628120.21</v>
      </c>
      <c r="D9" s="136">
        <v>6628120.21</v>
      </c>
      <c r="E9" s="93">
        <v>6085270.71</v>
      </c>
      <c r="F9" s="93"/>
      <c r="G9" s="93"/>
      <c r="H9" s="93"/>
      <c r="I9" s="93">
        <v>542849.5</v>
      </c>
      <c r="J9" s="93"/>
      <c r="K9" s="93"/>
      <c r="L9" s="93"/>
      <c r="M9" s="93"/>
      <c r="N9" s="93">
        <v>542849.5</v>
      </c>
      <c r="O9" s="93"/>
      <c r="P9" s="93"/>
      <c r="Q9" s="93"/>
      <c r="R9" s="93"/>
      <c r="S9" s="93"/>
    </row>
    <row r="10" ht="16.5" customHeight="1" spans="1:19">
      <c r="A10" s="184" t="s">
        <v>30</v>
      </c>
      <c r="B10" s="185"/>
      <c r="C10" s="136">
        <v>6628120.21</v>
      </c>
      <c r="D10" s="136">
        <v>6628120.21</v>
      </c>
      <c r="E10" s="93">
        <v>6085270.71</v>
      </c>
      <c r="F10" s="93"/>
      <c r="G10" s="93"/>
      <c r="H10" s="93"/>
      <c r="I10" s="93">
        <v>542849.5</v>
      </c>
      <c r="J10" s="93"/>
      <c r="K10" s="93"/>
      <c r="L10" s="93"/>
      <c r="M10" s="93"/>
      <c r="N10" s="93">
        <v>542849.5</v>
      </c>
      <c r="O10" s="93"/>
      <c r="P10" s="93"/>
      <c r="Q10" s="93"/>
      <c r="R10" s="93"/>
      <c r="S10" s="93"/>
    </row>
  </sheetData>
  <mergeCells count="20">
    <mergeCell ref="R1:S1"/>
    <mergeCell ref="A2:S2"/>
    <mergeCell ref="A3:D3"/>
    <mergeCell ref="R3:S3"/>
    <mergeCell ref="D4:N4"/>
    <mergeCell ref="O4:S4"/>
    <mergeCell ref="I5:N5"/>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pageSetup paperSize="9" scale="40"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24"/>
  <sheetViews>
    <sheetView showZeros="0" zoomScale="85" zoomScaleNormal="85" topLeftCell="D1" workbookViewId="0">
      <selection activeCell="D20" sqref="D20"/>
    </sheetView>
  </sheetViews>
  <sheetFormatPr defaultColWidth="9.14166666666667" defaultRowHeight="14.25" customHeight="1"/>
  <cols>
    <col min="1" max="1" width="14.2583333333333" customWidth="1"/>
    <col min="2" max="2" width="38.5583333333333" customWidth="1"/>
    <col min="3" max="6" width="18.8583333333333" customWidth="1"/>
    <col min="7" max="7" width="21.2583333333333" customWidth="1"/>
    <col min="8" max="9" width="18.8583333333333" customWidth="1"/>
    <col min="10" max="10" width="17.8583333333333" customWidth="1"/>
    <col min="11" max="15" width="18.8583333333333" customWidth="1"/>
  </cols>
  <sheetData>
    <row r="1" ht="15.75" customHeight="1" spans="1:15">
      <c r="O1" s="60" t="s">
        <v>47</v>
      </c>
    </row>
    <row r="2" ht="28.5" customHeight="1" spans="1:15">
      <c r="A2" s="28" t="s">
        <v>48</v>
      </c>
      <c r="B2" s="28"/>
      <c r="C2" s="28"/>
      <c r="D2" s="28"/>
      <c r="E2" s="28"/>
      <c r="F2" s="28"/>
      <c r="G2" s="28"/>
      <c r="H2" s="28"/>
      <c r="I2" s="28"/>
      <c r="J2" s="28"/>
      <c r="K2" s="28"/>
      <c r="L2" s="28"/>
      <c r="M2" s="28"/>
      <c r="N2" s="28"/>
      <c r="O2" s="28"/>
    </row>
    <row r="3" ht="15" customHeight="1" spans="1:15">
      <c r="A3" s="108" t="str">
        <f>"单位名称："&amp;"禄劝彝族苗族自治县审计局"</f>
        <v>单位名称：禄劝彝族苗族自治县审计局</v>
      </c>
      <c r="B3" s="109"/>
      <c r="C3" s="63"/>
      <c r="D3" s="63"/>
      <c r="E3" s="63"/>
      <c r="F3" s="63"/>
      <c r="G3" s="6"/>
      <c r="H3" s="63"/>
      <c r="I3" s="63"/>
      <c r="J3" s="6"/>
      <c r="K3" s="63"/>
      <c r="L3" s="63"/>
      <c r="M3" s="6"/>
      <c r="N3" s="6"/>
      <c r="O3" s="110" t="s">
        <v>2</v>
      </c>
    </row>
    <row r="4" ht="18.75" customHeight="1" spans="1:15">
      <c r="A4" s="9" t="s">
        <v>49</v>
      </c>
      <c r="B4" s="9" t="s">
        <v>50</v>
      </c>
      <c r="C4" s="15" t="s">
        <v>30</v>
      </c>
      <c r="D4" s="67" t="s">
        <v>33</v>
      </c>
      <c r="E4" s="67"/>
      <c r="F4" s="67"/>
      <c r="G4" s="161" t="s">
        <v>34</v>
      </c>
      <c r="H4" s="9" t="s">
        <v>35</v>
      </c>
      <c r="I4" s="9" t="s">
        <v>51</v>
      </c>
      <c r="J4" s="10" t="s">
        <v>52</v>
      </c>
      <c r="K4" s="78" t="s">
        <v>53</v>
      </c>
      <c r="L4" s="78" t="s">
        <v>54</v>
      </c>
      <c r="M4" s="78" t="s">
        <v>55</v>
      </c>
      <c r="N4" s="78" t="s">
        <v>56</v>
      </c>
      <c r="O4" s="81" t="s">
        <v>57</v>
      </c>
    </row>
    <row r="5" ht="30" customHeight="1" spans="1:15">
      <c r="A5" s="18"/>
      <c r="B5" s="18"/>
      <c r="C5" s="18"/>
      <c r="D5" s="67" t="s">
        <v>32</v>
      </c>
      <c r="E5" s="67" t="s">
        <v>58</v>
      </c>
      <c r="F5" s="67" t="s">
        <v>59</v>
      </c>
      <c r="G5" s="18"/>
      <c r="H5" s="18"/>
      <c r="I5" s="18"/>
      <c r="J5" s="67" t="s">
        <v>32</v>
      </c>
      <c r="K5" s="89" t="s">
        <v>53</v>
      </c>
      <c r="L5" s="89" t="s">
        <v>54</v>
      </c>
      <c r="M5" s="89" t="s">
        <v>55</v>
      </c>
      <c r="N5" s="89" t="s">
        <v>56</v>
      </c>
      <c r="O5" s="89" t="s">
        <v>57</v>
      </c>
    </row>
    <row r="6" ht="16.5" customHeight="1" spans="1:15">
      <c r="A6" s="67">
        <v>1</v>
      </c>
      <c r="B6" s="67">
        <v>2</v>
      </c>
      <c r="C6" s="67">
        <v>3</v>
      </c>
      <c r="D6" s="67">
        <v>4</v>
      </c>
      <c r="E6" s="67">
        <v>5</v>
      </c>
      <c r="F6" s="67">
        <v>6</v>
      </c>
      <c r="G6" s="67">
        <v>7</v>
      </c>
      <c r="H6" s="52">
        <v>8</v>
      </c>
      <c r="I6" s="52">
        <v>9</v>
      </c>
      <c r="J6" s="52">
        <v>10</v>
      </c>
      <c r="K6" s="52">
        <v>11</v>
      </c>
      <c r="L6" s="52">
        <v>12</v>
      </c>
      <c r="M6" s="52">
        <v>13</v>
      </c>
      <c r="N6" s="52">
        <v>14</v>
      </c>
      <c r="O6" s="67">
        <v>15</v>
      </c>
    </row>
    <row r="7" ht="20.25" customHeight="1" spans="1:15">
      <c r="A7" s="31" t="s">
        <v>60</v>
      </c>
      <c r="B7" s="31" t="s">
        <v>61</v>
      </c>
      <c r="C7" s="136">
        <v>5358923.31</v>
      </c>
      <c r="D7" s="136">
        <v>4858923.31</v>
      </c>
      <c r="E7" s="136">
        <v>3766323.31</v>
      </c>
      <c r="F7" s="136">
        <v>1092600</v>
      </c>
      <c r="G7" s="93"/>
      <c r="H7" s="136"/>
      <c r="I7" s="136"/>
      <c r="J7" s="136">
        <v>500000</v>
      </c>
      <c r="K7" s="136"/>
      <c r="L7" s="136"/>
      <c r="M7" s="93"/>
      <c r="N7" s="136"/>
      <c r="O7" s="136">
        <v>500000</v>
      </c>
    </row>
    <row r="8" ht="20.25" customHeight="1" spans="1:15">
      <c r="A8" s="144" t="s">
        <v>62</v>
      </c>
      <c r="B8" s="144" t="s">
        <v>63</v>
      </c>
      <c r="C8" s="136">
        <v>5358923.31</v>
      </c>
      <c r="D8" s="136">
        <v>4858923.31</v>
      </c>
      <c r="E8" s="136">
        <v>3766323.31</v>
      </c>
      <c r="F8" s="136">
        <v>1092600</v>
      </c>
      <c r="G8" s="93"/>
      <c r="H8" s="136"/>
      <c r="I8" s="136"/>
      <c r="J8" s="136">
        <v>500000</v>
      </c>
      <c r="K8" s="136"/>
      <c r="L8" s="136"/>
      <c r="M8" s="93"/>
      <c r="N8" s="136"/>
      <c r="O8" s="136">
        <v>500000</v>
      </c>
    </row>
    <row r="9" ht="20.25" customHeight="1" spans="1:15">
      <c r="A9" s="145" t="s">
        <v>64</v>
      </c>
      <c r="B9" s="145" t="s">
        <v>65</v>
      </c>
      <c r="C9" s="136">
        <v>3766323.31</v>
      </c>
      <c r="D9" s="136">
        <v>3766323.31</v>
      </c>
      <c r="E9" s="136">
        <v>3766323.31</v>
      </c>
      <c r="F9" s="136"/>
      <c r="G9" s="93"/>
      <c r="H9" s="136"/>
      <c r="I9" s="136"/>
      <c r="J9" s="136"/>
      <c r="K9" s="136"/>
      <c r="L9" s="136"/>
      <c r="M9" s="93"/>
      <c r="N9" s="136"/>
      <c r="O9" s="136"/>
    </row>
    <row r="10" ht="20.25" customHeight="1" spans="1:15">
      <c r="A10" s="145" t="s">
        <v>66</v>
      </c>
      <c r="B10" s="145" t="s">
        <v>67</v>
      </c>
      <c r="C10" s="136">
        <v>1592600</v>
      </c>
      <c r="D10" s="136">
        <v>1092600</v>
      </c>
      <c r="E10" s="136"/>
      <c r="F10" s="136">
        <v>1092600</v>
      </c>
      <c r="G10" s="93"/>
      <c r="H10" s="136"/>
      <c r="I10" s="136"/>
      <c r="J10" s="136">
        <v>500000</v>
      </c>
      <c r="K10" s="136"/>
      <c r="L10" s="136"/>
      <c r="M10" s="93"/>
      <c r="N10" s="136"/>
      <c r="O10" s="136">
        <v>500000</v>
      </c>
    </row>
    <row r="11" ht="20.25" customHeight="1" spans="1:15">
      <c r="A11" s="31" t="s">
        <v>68</v>
      </c>
      <c r="B11" s="31" t="s">
        <v>69</v>
      </c>
      <c r="C11" s="136">
        <v>462609.73</v>
      </c>
      <c r="D11" s="136">
        <v>462609.73</v>
      </c>
      <c r="E11" s="136">
        <v>462609.73</v>
      </c>
      <c r="F11" s="136"/>
      <c r="G11" s="93"/>
      <c r="H11" s="136"/>
      <c r="I11" s="136"/>
      <c r="J11" s="136"/>
      <c r="K11" s="136"/>
      <c r="L11" s="136"/>
      <c r="M11" s="93"/>
      <c r="N11" s="136"/>
      <c r="O11" s="136"/>
    </row>
    <row r="12" ht="20.25" customHeight="1" spans="1:15">
      <c r="A12" s="144" t="s">
        <v>70</v>
      </c>
      <c r="B12" s="144" t="s">
        <v>71</v>
      </c>
      <c r="C12" s="136">
        <v>456993.6</v>
      </c>
      <c r="D12" s="136">
        <v>456993.6</v>
      </c>
      <c r="E12" s="136">
        <v>456993.6</v>
      </c>
      <c r="F12" s="136"/>
      <c r="G12" s="93"/>
      <c r="H12" s="136"/>
      <c r="I12" s="136"/>
      <c r="J12" s="136"/>
      <c r="K12" s="136"/>
      <c r="L12" s="136"/>
      <c r="M12" s="93"/>
      <c r="N12" s="136"/>
      <c r="O12" s="136"/>
    </row>
    <row r="13" ht="20.25" customHeight="1" spans="1:15">
      <c r="A13" s="145" t="s">
        <v>72</v>
      </c>
      <c r="B13" s="145" t="s">
        <v>73</v>
      </c>
      <c r="C13" s="136">
        <v>456993.6</v>
      </c>
      <c r="D13" s="136">
        <v>456993.6</v>
      </c>
      <c r="E13" s="136">
        <v>456993.6</v>
      </c>
      <c r="F13" s="136"/>
      <c r="G13" s="93"/>
      <c r="H13" s="136"/>
      <c r="I13" s="136"/>
      <c r="J13" s="136"/>
      <c r="K13" s="136"/>
      <c r="L13" s="136"/>
      <c r="M13" s="93"/>
      <c r="N13" s="136"/>
      <c r="O13" s="136"/>
    </row>
    <row r="14" ht="20.25" customHeight="1" spans="1:15">
      <c r="A14" s="144" t="s">
        <v>74</v>
      </c>
      <c r="B14" s="144" t="s">
        <v>75</v>
      </c>
      <c r="C14" s="136">
        <v>5616.13</v>
      </c>
      <c r="D14" s="136">
        <v>5616.13</v>
      </c>
      <c r="E14" s="136">
        <v>5616.13</v>
      </c>
      <c r="F14" s="136"/>
      <c r="G14" s="93"/>
      <c r="H14" s="136"/>
      <c r="I14" s="136"/>
      <c r="J14" s="136"/>
      <c r="K14" s="136"/>
      <c r="L14" s="136"/>
      <c r="M14" s="93"/>
      <c r="N14" s="136"/>
      <c r="O14" s="136"/>
    </row>
    <row r="15" ht="20.25" customHeight="1" spans="1:15">
      <c r="A15" s="145" t="s">
        <v>76</v>
      </c>
      <c r="B15" s="145" t="s">
        <v>75</v>
      </c>
      <c r="C15" s="136">
        <v>5616.13</v>
      </c>
      <c r="D15" s="136">
        <v>5616.13</v>
      </c>
      <c r="E15" s="136">
        <v>5616.13</v>
      </c>
      <c r="F15" s="136"/>
      <c r="G15" s="93"/>
      <c r="H15" s="136"/>
      <c r="I15" s="136"/>
      <c r="J15" s="136"/>
      <c r="K15" s="136"/>
      <c r="L15" s="136"/>
      <c r="M15" s="93"/>
      <c r="N15" s="136"/>
      <c r="O15" s="136"/>
    </row>
    <row r="16" ht="20.25" customHeight="1" spans="1:15">
      <c r="A16" s="31" t="s">
        <v>77</v>
      </c>
      <c r="B16" s="31" t="s">
        <v>78</v>
      </c>
      <c r="C16" s="136">
        <v>441148.99</v>
      </c>
      <c r="D16" s="136">
        <v>398299.49</v>
      </c>
      <c r="E16" s="136">
        <v>398299.49</v>
      </c>
      <c r="F16" s="136"/>
      <c r="G16" s="93"/>
      <c r="H16" s="136"/>
      <c r="I16" s="136"/>
      <c r="J16" s="136">
        <v>42849.5</v>
      </c>
      <c r="K16" s="136"/>
      <c r="L16" s="136"/>
      <c r="M16" s="93"/>
      <c r="N16" s="136"/>
      <c r="O16" s="136">
        <v>42849.5</v>
      </c>
    </row>
    <row r="17" ht="20.25" customHeight="1" spans="1:15">
      <c r="A17" s="144" t="s">
        <v>79</v>
      </c>
      <c r="B17" s="144" t="s">
        <v>80</v>
      </c>
      <c r="C17" s="136">
        <v>441148.99</v>
      </c>
      <c r="D17" s="136">
        <v>398299.49</v>
      </c>
      <c r="E17" s="136">
        <v>398299.49</v>
      </c>
      <c r="F17" s="136"/>
      <c r="G17" s="93"/>
      <c r="H17" s="136"/>
      <c r="I17" s="136"/>
      <c r="J17" s="136">
        <v>42849.5</v>
      </c>
      <c r="K17" s="136"/>
      <c r="L17" s="136"/>
      <c r="M17" s="93"/>
      <c r="N17" s="136"/>
      <c r="O17" s="136">
        <v>42849.5</v>
      </c>
    </row>
    <row r="18" ht="20.25" customHeight="1" spans="1:15">
      <c r="A18" s="145" t="s">
        <v>81</v>
      </c>
      <c r="B18" s="145" t="s">
        <v>82</v>
      </c>
      <c r="C18" s="136">
        <v>225640.59</v>
      </c>
      <c r="D18" s="136">
        <v>225640.59</v>
      </c>
      <c r="E18" s="136">
        <v>225640.59</v>
      </c>
      <c r="F18" s="136"/>
      <c r="G18" s="93"/>
      <c r="H18" s="136"/>
      <c r="I18" s="136"/>
      <c r="J18" s="136"/>
      <c r="K18" s="136"/>
      <c r="L18" s="136"/>
      <c r="M18" s="93"/>
      <c r="N18" s="136"/>
      <c r="O18" s="136"/>
    </row>
    <row r="19" ht="20.25" customHeight="1" spans="1:15">
      <c r="A19" s="145" t="s">
        <v>83</v>
      </c>
      <c r="B19" s="145" t="s">
        <v>84</v>
      </c>
      <c r="C19" s="136">
        <v>194951.72</v>
      </c>
      <c r="D19" s="136">
        <v>156382.22</v>
      </c>
      <c r="E19" s="136">
        <v>156382.22</v>
      </c>
      <c r="F19" s="136"/>
      <c r="G19" s="93"/>
      <c r="H19" s="136"/>
      <c r="I19" s="136"/>
      <c r="J19" s="136">
        <v>38569.5</v>
      </c>
      <c r="K19" s="136"/>
      <c r="L19" s="136"/>
      <c r="M19" s="93"/>
      <c r="N19" s="136"/>
      <c r="O19" s="136">
        <v>38569.5</v>
      </c>
    </row>
    <row r="20" ht="20.25" customHeight="1" spans="1:15">
      <c r="A20" s="145" t="s">
        <v>85</v>
      </c>
      <c r="B20" s="145" t="s">
        <v>86</v>
      </c>
      <c r="C20" s="136">
        <v>20556.68</v>
      </c>
      <c r="D20" s="136">
        <v>16276.68</v>
      </c>
      <c r="E20" s="136">
        <v>16276.68</v>
      </c>
      <c r="F20" s="136"/>
      <c r="G20" s="93"/>
      <c r="H20" s="136"/>
      <c r="I20" s="136"/>
      <c r="J20" s="136">
        <v>4280</v>
      </c>
      <c r="K20" s="136"/>
      <c r="L20" s="136"/>
      <c r="M20" s="93"/>
      <c r="N20" s="136"/>
      <c r="O20" s="136">
        <v>4280</v>
      </c>
    </row>
    <row r="21" ht="20.25" customHeight="1" spans="1:15">
      <c r="A21" s="31" t="s">
        <v>87</v>
      </c>
      <c r="B21" s="31" t="s">
        <v>88</v>
      </c>
      <c r="C21" s="136">
        <v>365438.18</v>
      </c>
      <c r="D21" s="136">
        <v>365438.18</v>
      </c>
      <c r="E21" s="136">
        <v>365438.18</v>
      </c>
      <c r="F21" s="136"/>
      <c r="G21" s="93"/>
      <c r="H21" s="136"/>
      <c r="I21" s="136"/>
      <c r="J21" s="136"/>
      <c r="K21" s="136"/>
      <c r="L21" s="136"/>
      <c r="M21" s="93"/>
      <c r="N21" s="136"/>
      <c r="O21" s="136"/>
    </row>
    <row r="22" ht="20.25" customHeight="1" spans="1:15">
      <c r="A22" s="144" t="s">
        <v>89</v>
      </c>
      <c r="B22" s="144" t="s">
        <v>90</v>
      </c>
      <c r="C22" s="136">
        <v>365438.18</v>
      </c>
      <c r="D22" s="136">
        <v>365438.18</v>
      </c>
      <c r="E22" s="136">
        <v>365438.18</v>
      </c>
      <c r="F22" s="136"/>
      <c r="G22" s="93"/>
      <c r="H22" s="136"/>
      <c r="I22" s="136"/>
      <c r="J22" s="136"/>
      <c r="K22" s="136"/>
      <c r="L22" s="136"/>
      <c r="M22" s="93"/>
      <c r="N22" s="136"/>
      <c r="O22" s="136"/>
    </row>
    <row r="23" ht="20.25" customHeight="1" spans="1:15">
      <c r="A23" s="145" t="s">
        <v>91</v>
      </c>
      <c r="B23" s="145" t="s">
        <v>92</v>
      </c>
      <c r="C23" s="136">
        <v>365438.18</v>
      </c>
      <c r="D23" s="136">
        <v>365438.18</v>
      </c>
      <c r="E23" s="136">
        <v>365438.18</v>
      </c>
      <c r="F23" s="136"/>
      <c r="G23" s="93"/>
      <c r="H23" s="136"/>
      <c r="I23" s="136"/>
      <c r="J23" s="136"/>
      <c r="K23" s="136"/>
      <c r="L23" s="136"/>
      <c r="M23" s="93"/>
      <c r="N23" s="136"/>
      <c r="O23" s="136"/>
    </row>
    <row r="24" ht="17.25" customHeight="1" spans="1:15">
      <c r="A24" s="162" t="s">
        <v>93</v>
      </c>
      <c r="B24" s="163" t="s">
        <v>93</v>
      </c>
      <c r="C24" s="136">
        <v>6628120.21</v>
      </c>
      <c r="D24" s="136">
        <v>6085270.71</v>
      </c>
      <c r="E24" s="136">
        <v>4992670.71</v>
      </c>
      <c r="F24" s="136">
        <v>1092600</v>
      </c>
      <c r="G24" s="93"/>
      <c r="H24" s="136"/>
      <c r="I24" s="136"/>
      <c r="J24" s="136">
        <v>542849.5</v>
      </c>
      <c r="K24" s="136"/>
      <c r="L24" s="136"/>
      <c r="M24" s="93"/>
      <c r="N24" s="136"/>
      <c r="O24" s="136">
        <v>542849.5</v>
      </c>
    </row>
  </sheetData>
  <mergeCells count="11">
    <mergeCell ref="A2:O2"/>
    <mergeCell ref="A3:L3"/>
    <mergeCell ref="D4:F4"/>
    <mergeCell ref="J4:O4"/>
    <mergeCell ref="A24:B24"/>
    <mergeCell ref="A4:A5"/>
    <mergeCell ref="B4:B5"/>
    <mergeCell ref="C4:C5"/>
    <mergeCell ref="G4:G5"/>
    <mergeCell ref="H4:H5"/>
    <mergeCell ref="I4:I5"/>
  </mergeCells>
  <pageMargins left="0.75" right="0.75" top="1" bottom="1" header="0.5" footer="0.5"/>
  <pageSetup paperSize="9" scale="44"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16"/>
  <sheetViews>
    <sheetView showZeros="0" workbookViewId="0">
      <selection activeCell="A1" sqref="A1"/>
    </sheetView>
  </sheetViews>
  <sheetFormatPr defaultColWidth="9.14166666666667" defaultRowHeight="14.25" customHeight="1" outlineLevelCol="3"/>
  <cols>
    <col min="1" max="1" width="49.2583333333333" customWidth="1"/>
    <col min="2" max="2" width="43.3333333333333" customWidth="1"/>
    <col min="3" max="3" width="48.6" customWidth="1"/>
    <col min="4" max="4" width="41.2" customWidth="1"/>
  </cols>
  <sheetData>
    <row r="1" customHeight="1" spans="1:4">
      <c r="D1" s="99" t="s">
        <v>94</v>
      </c>
    </row>
    <row r="2" ht="31.5" customHeight="1" spans="1:4">
      <c r="A2" s="49" t="s">
        <v>95</v>
      </c>
      <c r="B2" s="148"/>
      <c r="C2" s="148"/>
      <c r="D2" s="148"/>
    </row>
    <row r="3" ht="17.25" customHeight="1" spans="1:4">
      <c r="A3" s="4" t="str">
        <f>"单位名称："&amp;"禄劝彝族苗族自治县审计局"</f>
        <v>单位名称：禄劝彝族苗族自治县审计局</v>
      </c>
      <c r="B3" s="149"/>
      <c r="C3" s="149"/>
      <c r="D3" s="101" t="s">
        <v>2</v>
      </c>
    </row>
    <row r="4" ht="24.7" customHeight="1" spans="1:4">
      <c r="A4" s="10" t="s">
        <v>3</v>
      </c>
      <c r="B4" s="12"/>
      <c r="C4" s="10" t="s">
        <v>4</v>
      </c>
      <c r="D4" s="12"/>
    </row>
    <row r="5" ht="15.7" customHeight="1" spans="1:4">
      <c r="A5" s="15" t="s">
        <v>5</v>
      </c>
      <c r="B5" s="150" t="s">
        <v>6</v>
      </c>
      <c r="C5" s="15" t="s">
        <v>96</v>
      </c>
      <c r="D5" s="150" t="s">
        <v>6</v>
      </c>
    </row>
    <row r="6" ht="14.2" customHeight="1" spans="1:4">
      <c r="A6" s="18"/>
      <c r="B6" s="17"/>
      <c r="C6" s="18"/>
      <c r="D6" s="17"/>
    </row>
    <row r="7" ht="29.2" customHeight="1" spans="1:4">
      <c r="A7" s="151" t="s">
        <v>97</v>
      </c>
      <c r="B7" s="152">
        <v>6085270.71</v>
      </c>
      <c r="C7" s="153" t="s">
        <v>98</v>
      </c>
      <c r="D7" s="152">
        <v>6085270.71</v>
      </c>
    </row>
    <row r="8" ht="29.2" customHeight="1" spans="1:4">
      <c r="A8" s="154" t="s">
        <v>99</v>
      </c>
      <c r="B8" s="93">
        <v>6085270.71</v>
      </c>
      <c r="C8" s="23" t="str">
        <f>"（一）"&amp;"一般公共服务支出"</f>
        <v>（一）一般公共服务支出</v>
      </c>
      <c r="D8" s="93">
        <v>4858923.31</v>
      </c>
    </row>
    <row r="9" ht="29.2" customHeight="1" spans="1:4">
      <c r="A9" s="154" t="s">
        <v>100</v>
      </c>
      <c r="B9" s="93"/>
      <c r="C9" s="23" t="str">
        <f>"（二）"&amp;"社会保障和就业支出"</f>
        <v>（二）社会保障和就业支出</v>
      </c>
      <c r="D9" s="93">
        <v>462609.73</v>
      </c>
    </row>
    <row r="10" ht="29.2" customHeight="1" spans="1:4">
      <c r="A10" s="154" t="s">
        <v>101</v>
      </c>
      <c r="B10" s="93"/>
      <c r="C10" s="23" t="str">
        <f>"（三）"&amp;"卫生健康支出"</f>
        <v>（三）卫生健康支出</v>
      </c>
      <c r="D10" s="93">
        <v>398299.49</v>
      </c>
    </row>
    <row r="11" ht="29.2" customHeight="1" spans="1:4">
      <c r="A11" s="155" t="s">
        <v>102</v>
      </c>
      <c r="B11" s="156"/>
      <c r="C11" s="23" t="str">
        <f>"（四）"&amp;"住房保障支出"</f>
        <v>（四）住房保障支出</v>
      </c>
      <c r="D11" s="93">
        <v>365438.18</v>
      </c>
    </row>
    <row r="12" ht="29.2" customHeight="1" spans="1:4">
      <c r="A12" s="154" t="s">
        <v>99</v>
      </c>
      <c r="B12" s="136"/>
      <c r="C12" s="157"/>
      <c r="D12" s="156"/>
    </row>
    <row r="13" ht="29.2" customHeight="1" spans="1:4">
      <c r="A13" s="158" t="s">
        <v>100</v>
      </c>
      <c r="B13" s="136"/>
      <c r="C13" s="157"/>
      <c r="D13" s="156"/>
    </row>
    <row r="14" ht="29.2" customHeight="1" spans="1:4">
      <c r="A14" s="158" t="s">
        <v>101</v>
      </c>
      <c r="B14" s="156"/>
      <c r="C14" s="157"/>
      <c r="D14" s="156"/>
    </row>
    <row r="15" ht="29.2" customHeight="1" spans="1:4">
      <c r="A15" s="159"/>
      <c r="B15" s="156"/>
      <c r="C15" s="160" t="s">
        <v>103</v>
      </c>
      <c r="D15" s="156"/>
    </row>
    <row r="16" ht="29.2" customHeight="1" spans="1:4">
      <c r="A16" s="159" t="s">
        <v>104</v>
      </c>
      <c r="B16" s="156">
        <v>6085270.71</v>
      </c>
      <c r="C16" s="157" t="s">
        <v>25</v>
      </c>
      <c r="D16" s="156">
        <v>6085270.71</v>
      </c>
    </row>
  </sheetData>
  <mergeCells count="8">
    <mergeCell ref="A2:D2"/>
    <mergeCell ref="A3:B3"/>
    <mergeCell ref="A4:B4"/>
    <mergeCell ref="C4:D4"/>
    <mergeCell ref="A5:A6"/>
    <mergeCell ref="B5:B6"/>
    <mergeCell ref="C5:C6"/>
    <mergeCell ref="D5:D6"/>
  </mergeCells>
  <pageMargins left="0.75" right="0.75" top="1" bottom="1" header="0.5" footer="0.5"/>
  <pageSetup paperSize="9" scale="72"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24"/>
  <sheetViews>
    <sheetView showZeros="0" topLeftCell="B9" workbookViewId="0">
      <selection activeCell="F24" sqref="F24"/>
    </sheetView>
  </sheetViews>
  <sheetFormatPr defaultColWidth="9.14166666666667" defaultRowHeight="14.25" customHeight="1" outlineLevelCol="6"/>
  <cols>
    <col min="1" max="1" width="20.1416666666667" customWidth="1"/>
    <col min="2" max="2" width="37.3333333333333" customWidth="1"/>
    <col min="3" max="3" width="24.2583333333333" customWidth="1"/>
    <col min="4" max="6" width="25" customWidth="1"/>
    <col min="7" max="7" width="24.2583333333333" customWidth="1"/>
  </cols>
  <sheetData>
    <row r="1" ht="12" customHeight="1" spans="1:7">
      <c r="D1" s="122"/>
      <c r="F1" s="60"/>
      <c r="G1" s="60" t="s">
        <v>105</v>
      </c>
    </row>
    <row r="2" ht="39" customHeight="1" spans="1:7">
      <c r="A2" s="3" t="s">
        <v>106</v>
      </c>
      <c r="B2" s="3"/>
      <c r="C2" s="3"/>
      <c r="D2" s="3"/>
      <c r="E2" s="3"/>
      <c r="F2" s="3"/>
      <c r="G2" s="3"/>
    </row>
    <row r="3" ht="18" customHeight="1" spans="1:7">
      <c r="A3" s="4" t="str">
        <f>"单位名称："&amp;"禄劝彝族苗族自治县审计局"</f>
        <v>单位名称：禄劝彝族苗族自治县审计局</v>
      </c>
      <c r="F3" s="110"/>
      <c r="G3" s="110" t="s">
        <v>2</v>
      </c>
    </row>
    <row r="4" ht="20.25" customHeight="1" spans="1:7">
      <c r="A4" s="138" t="s">
        <v>107</v>
      </c>
      <c r="B4" s="139"/>
      <c r="C4" s="140" t="s">
        <v>30</v>
      </c>
      <c r="D4" s="11" t="s">
        <v>58</v>
      </c>
      <c r="E4" s="11"/>
      <c r="F4" s="12"/>
      <c r="G4" s="140" t="s">
        <v>59</v>
      </c>
    </row>
    <row r="5" ht="20.25" customHeight="1" spans="1:7">
      <c r="A5" s="141" t="s">
        <v>49</v>
      </c>
      <c r="B5" s="142" t="s">
        <v>50</v>
      </c>
      <c r="C5" s="102"/>
      <c r="D5" s="102" t="s">
        <v>32</v>
      </c>
      <c r="E5" s="102" t="s">
        <v>108</v>
      </c>
      <c r="F5" s="102" t="s">
        <v>109</v>
      </c>
      <c r="G5" s="102"/>
    </row>
    <row r="6" ht="13.5" customHeight="1" spans="1:7">
      <c r="A6" s="143" t="s">
        <v>110</v>
      </c>
      <c r="B6" s="143" t="s">
        <v>111</v>
      </c>
      <c r="C6" s="143" t="s">
        <v>112</v>
      </c>
      <c r="D6" s="67">
        <v>4</v>
      </c>
      <c r="E6" s="143" t="s">
        <v>113</v>
      </c>
      <c r="F6" s="143" t="s">
        <v>114</v>
      </c>
      <c r="G6" s="143" t="s">
        <v>115</v>
      </c>
    </row>
    <row r="7" ht="18" customHeight="1" spans="1:7">
      <c r="A7" s="31" t="s">
        <v>60</v>
      </c>
      <c r="B7" s="31" t="s">
        <v>61</v>
      </c>
      <c r="C7" s="22">
        <v>4858923.31</v>
      </c>
      <c r="D7" s="22">
        <v>3766323.31</v>
      </c>
      <c r="E7" s="22">
        <v>3192918.6</v>
      </c>
      <c r="F7" s="22">
        <v>573404.71</v>
      </c>
      <c r="G7" s="22">
        <v>1092600</v>
      </c>
    </row>
    <row r="8" ht="18" customHeight="1" spans="1:7">
      <c r="A8" s="31" t="s">
        <v>62</v>
      </c>
      <c r="B8" s="144" t="s">
        <v>63</v>
      </c>
      <c r="C8" s="22">
        <v>4858923.31</v>
      </c>
      <c r="D8" s="22">
        <v>3766323.31</v>
      </c>
      <c r="E8" s="22">
        <v>3192918.6</v>
      </c>
      <c r="F8" s="22">
        <v>573404.71</v>
      </c>
      <c r="G8" s="22">
        <v>1092600</v>
      </c>
    </row>
    <row r="9" ht="18" customHeight="1" spans="1:7">
      <c r="A9" s="31" t="s">
        <v>64</v>
      </c>
      <c r="B9" s="145" t="s">
        <v>65</v>
      </c>
      <c r="C9" s="22">
        <v>3766323.31</v>
      </c>
      <c r="D9" s="22">
        <v>3766323.31</v>
      </c>
      <c r="E9" s="22">
        <v>3192918.6</v>
      </c>
      <c r="F9" s="22">
        <v>573404.71</v>
      </c>
      <c r="G9" s="22"/>
    </row>
    <row r="10" ht="18" customHeight="1" spans="1:7">
      <c r="A10" s="31" t="s">
        <v>66</v>
      </c>
      <c r="B10" s="145" t="s">
        <v>67</v>
      </c>
      <c r="C10" s="22">
        <v>1092600</v>
      </c>
      <c r="D10" s="22"/>
      <c r="E10" s="22"/>
      <c r="F10" s="22"/>
      <c r="G10" s="22">
        <v>1092600</v>
      </c>
    </row>
    <row r="11" ht="18" customHeight="1" spans="1:7">
      <c r="A11" s="31" t="s">
        <v>68</v>
      </c>
      <c r="B11" s="31" t="s">
        <v>69</v>
      </c>
      <c r="C11" s="22">
        <v>462609.73</v>
      </c>
      <c r="D11" s="22">
        <v>462609.73</v>
      </c>
      <c r="E11" s="22">
        <v>462609.73</v>
      </c>
      <c r="F11" s="22"/>
      <c r="G11" s="22"/>
    </row>
    <row r="12" ht="18" customHeight="1" spans="1:7">
      <c r="A12" s="31" t="s">
        <v>70</v>
      </c>
      <c r="B12" s="144" t="s">
        <v>71</v>
      </c>
      <c r="C12" s="22">
        <v>456993.6</v>
      </c>
      <c r="D12" s="22">
        <v>456993.6</v>
      </c>
      <c r="E12" s="22">
        <v>456993.6</v>
      </c>
      <c r="F12" s="22"/>
      <c r="G12" s="22"/>
    </row>
    <row r="13" ht="18" customHeight="1" spans="1:7">
      <c r="A13" s="31" t="s">
        <v>72</v>
      </c>
      <c r="B13" s="145" t="s">
        <v>73</v>
      </c>
      <c r="C13" s="22">
        <v>456993.6</v>
      </c>
      <c r="D13" s="22">
        <v>456993.6</v>
      </c>
      <c r="E13" s="22">
        <v>456993.6</v>
      </c>
      <c r="F13" s="22"/>
      <c r="G13" s="22"/>
    </row>
    <row r="14" ht="18" customHeight="1" spans="1:7">
      <c r="A14" s="31" t="s">
        <v>74</v>
      </c>
      <c r="B14" s="144" t="s">
        <v>75</v>
      </c>
      <c r="C14" s="22">
        <v>5616.13</v>
      </c>
      <c r="D14" s="22">
        <v>5616.13</v>
      </c>
      <c r="E14" s="22">
        <v>5616.13</v>
      </c>
      <c r="F14" s="22"/>
      <c r="G14" s="22"/>
    </row>
    <row r="15" ht="18" customHeight="1" spans="1:7">
      <c r="A15" s="31" t="s">
        <v>76</v>
      </c>
      <c r="B15" s="145" t="s">
        <v>75</v>
      </c>
      <c r="C15" s="22">
        <v>5616.13</v>
      </c>
      <c r="D15" s="22">
        <v>5616.13</v>
      </c>
      <c r="E15" s="22">
        <v>5616.13</v>
      </c>
      <c r="F15" s="22"/>
      <c r="G15" s="22"/>
    </row>
    <row r="16" ht="18" customHeight="1" spans="1:7">
      <c r="A16" s="31" t="s">
        <v>77</v>
      </c>
      <c r="B16" s="31" t="s">
        <v>78</v>
      </c>
      <c r="C16" s="22">
        <v>398299.49</v>
      </c>
      <c r="D16" s="22">
        <v>398299.49</v>
      </c>
      <c r="E16" s="22">
        <v>398299.49</v>
      </c>
      <c r="F16" s="22"/>
      <c r="G16" s="22"/>
    </row>
    <row r="17" ht="18" customHeight="1" spans="1:7">
      <c r="A17" s="31" t="s">
        <v>79</v>
      </c>
      <c r="B17" s="144" t="s">
        <v>80</v>
      </c>
      <c r="C17" s="22">
        <v>398299.49</v>
      </c>
      <c r="D17" s="22">
        <v>398299.49</v>
      </c>
      <c r="E17" s="22">
        <v>398299.49</v>
      </c>
      <c r="F17" s="22"/>
      <c r="G17" s="22"/>
    </row>
    <row r="18" ht="18" customHeight="1" spans="1:7">
      <c r="A18" s="31" t="s">
        <v>81</v>
      </c>
      <c r="B18" s="145" t="s">
        <v>82</v>
      </c>
      <c r="C18" s="22">
        <v>225640.59</v>
      </c>
      <c r="D18" s="22">
        <v>225640.59</v>
      </c>
      <c r="E18" s="22">
        <v>225640.59</v>
      </c>
      <c r="F18" s="22"/>
      <c r="G18" s="22"/>
    </row>
    <row r="19" ht="18" customHeight="1" spans="1:7">
      <c r="A19" s="31" t="s">
        <v>83</v>
      </c>
      <c r="B19" s="145" t="s">
        <v>84</v>
      </c>
      <c r="C19" s="22">
        <v>156382.22</v>
      </c>
      <c r="D19" s="22">
        <v>156382.22</v>
      </c>
      <c r="E19" s="22">
        <v>156382.22</v>
      </c>
      <c r="F19" s="22"/>
      <c r="G19" s="22"/>
    </row>
    <row r="20" ht="18" customHeight="1" spans="1:7">
      <c r="A20" s="31" t="s">
        <v>85</v>
      </c>
      <c r="B20" s="145" t="s">
        <v>86</v>
      </c>
      <c r="C20" s="22">
        <v>16276.68</v>
      </c>
      <c r="D20" s="22">
        <v>16276.68</v>
      </c>
      <c r="E20" s="22">
        <v>16276.68</v>
      </c>
      <c r="F20" s="22"/>
      <c r="G20" s="22"/>
    </row>
    <row r="21" ht="18" customHeight="1" spans="1:7">
      <c r="A21" s="31" t="s">
        <v>87</v>
      </c>
      <c r="B21" s="31" t="s">
        <v>88</v>
      </c>
      <c r="C21" s="22">
        <v>365438.18</v>
      </c>
      <c r="D21" s="22">
        <v>365438.18</v>
      </c>
      <c r="E21" s="22">
        <v>365438.18</v>
      </c>
      <c r="F21" s="22"/>
      <c r="G21" s="22"/>
    </row>
    <row r="22" ht="18" customHeight="1" spans="1:7">
      <c r="A22" s="31" t="s">
        <v>89</v>
      </c>
      <c r="B22" s="144" t="s">
        <v>90</v>
      </c>
      <c r="C22" s="22">
        <v>365438.18</v>
      </c>
      <c r="D22" s="22">
        <v>365438.18</v>
      </c>
      <c r="E22" s="22">
        <v>365438.18</v>
      </c>
      <c r="F22" s="22"/>
      <c r="G22" s="22"/>
    </row>
    <row r="23" ht="18" customHeight="1" spans="1:7">
      <c r="A23" s="31" t="s">
        <v>91</v>
      </c>
      <c r="B23" s="145" t="s">
        <v>92</v>
      </c>
      <c r="C23" s="22">
        <v>365438.18</v>
      </c>
      <c r="D23" s="22">
        <v>365438.18</v>
      </c>
      <c r="E23" s="22">
        <v>365438.18</v>
      </c>
      <c r="F23" s="22"/>
      <c r="G23" s="22"/>
    </row>
    <row r="24" ht="18" customHeight="1" spans="1:7">
      <c r="A24" s="146" t="s">
        <v>93</v>
      </c>
      <c r="B24" s="147" t="s">
        <v>93</v>
      </c>
      <c r="C24" s="22">
        <v>6085270.71</v>
      </c>
      <c r="D24" s="22">
        <v>4992670.71</v>
      </c>
      <c r="E24" s="22">
        <v>4419266</v>
      </c>
      <c r="F24" s="22">
        <v>573404.71</v>
      </c>
      <c r="G24" s="22">
        <v>1092600</v>
      </c>
    </row>
  </sheetData>
  <mergeCells count="7">
    <mergeCell ref="A2:G2"/>
    <mergeCell ref="A3:E3"/>
    <mergeCell ref="A4:B4"/>
    <mergeCell ref="D4:F4"/>
    <mergeCell ref="A24:B24"/>
    <mergeCell ref="C4:C5"/>
    <mergeCell ref="G4:G5"/>
  </mergeCells>
  <pageMargins left="0.75" right="0.75" top="1" bottom="1" header="0.5" footer="0.5"/>
  <pageSetup paperSize="9" scale="73"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7"/>
  <sheetViews>
    <sheetView showZeros="0" workbookViewId="0">
      <selection activeCell="A7" sqref="A7"/>
    </sheetView>
  </sheetViews>
  <sheetFormatPr defaultColWidth="9.14166666666667" defaultRowHeight="14.25" customHeight="1" outlineLevelRow="6" outlineLevelCol="5"/>
  <cols>
    <col min="1" max="1" width="27.4" customWidth="1"/>
    <col min="2" max="6" width="31.2" customWidth="1"/>
  </cols>
  <sheetData>
    <row r="1" ht="12" customHeight="1" spans="1:6">
      <c r="A1" s="132"/>
      <c r="B1" s="132"/>
      <c r="C1" s="65"/>
      <c r="F1" s="64" t="s">
        <v>116</v>
      </c>
    </row>
    <row r="2" ht="25.5" customHeight="1" spans="1:6">
      <c r="A2" s="133" t="s">
        <v>117</v>
      </c>
      <c r="B2" s="133"/>
      <c r="C2" s="133"/>
      <c r="D2" s="133"/>
      <c r="E2" s="133"/>
      <c r="F2" s="133"/>
    </row>
    <row r="3" ht="15.75" customHeight="1" spans="1:6">
      <c r="A3" s="4" t="str">
        <f>"单位名称："&amp;"禄劝彝族苗族自治县审计局"</f>
        <v>单位名称：禄劝彝族苗族自治县审计局</v>
      </c>
      <c r="B3" s="132"/>
      <c r="C3" s="65"/>
      <c r="F3" s="64" t="s">
        <v>118</v>
      </c>
    </row>
    <row r="4" ht="19.5" customHeight="1" spans="1:6">
      <c r="A4" s="9" t="s">
        <v>119</v>
      </c>
      <c r="B4" s="15" t="s">
        <v>120</v>
      </c>
      <c r="C4" s="10" t="s">
        <v>121</v>
      </c>
      <c r="D4" s="11"/>
      <c r="E4" s="12"/>
      <c r="F4" s="15" t="s">
        <v>122</v>
      </c>
    </row>
    <row r="5" ht="19.5" customHeight="1" spans="1:6">
      <c r="A5" s="17"/>
      <c r="B5" s="18"/>
      <c r="C5" s="67" t="s">
        <v>32</v>
      </c>
      <c r="D5" s="67" t="s">
        <v>123</v>
      </c>
      <c r="E5" s="67" t="s">
        <v>124</v>
      </c>
      <c r="F5" s="18"/>
    </row>
    <row r="6" ht="18.75" customHeight="1" spans="1:6">
      <c r="A6" s="134">
        <v>1</v>
      </c>
      <c r="B6" s="134">
        <v>2</v>
      </c>
      <c r="C6" s="135">
        <v>3</v>
      </c>
      <c r="D6" s="134">
        <v>4</v>
      </c>
      <c r="E6" s="134">
        <v>5</v>
      </c>
      <c r="F6" s="134">
        <v>6</v>
      </c>
    </row>
    <row r="7" ht="18.75" customHeight="1" spans="1:6">
      <c r="A7" s="136">
        <v>13190</v>
      </c>
      <c r="B7" s="136"/>
      <c r="C7" s="137"/>
      <c r="D7" s="136"/>
      <c r="E7" s="136"/>
      <c r="F7" s="136">
        <v>13190</v>
      </c>
    </row>
  </sheetData>
  <mergeCells count="6">
    <mergeCell ref="A2:F2"/>
    <mergeCell ref="A3:D3"/>
    <mergeCell ref="C4:E4"/>
    <mergeCell ref="A4:A5"/>
    <mergeCell ref="B4:B5"/>
    <mergeCell ref="F4:F5"/>
  </mergeCells>
  <pageMargins left="0.75" right="0.75" top="1" bottom="1" header="0.5" footer="0.5"/>
  <pageSetup paperSize="9" scale="72"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36"/>
  <sheetViews>
    <sheetView showZeros="0" topLeftCell="D1" workbookViewId="0">
      <selection activeCell="A1" sqref="A1"/>
    </sheetView>
  </sheetViews>
  <sheetFormatPr defaultColWidth="9.14166666666667" defaultRowHeight="14.25" customHeight="1"/>
  <cols>
    <col min="1" max="1" width="28.6666666666667" customWidth="1"/>
    <col min="2" max="3" width="23.8583333333333" customWidth="1"/>
    <col min="4" max="4" width="14.6" customWidth="1"/>
    <col min="5" max="5" width="18.4666666666667" customWidth="1"/>
    <col min="6" max="6" width="14.7333333333333" customWidth="1"/>
    <col min="7" max="7" width="18.8583333333333" customWidth="1"/>
    <col min="8" max="13" width="15.3333333333333" customWidth="1"/>
    <col min="14" max="16" width="14.7333333333333" customWidth="1"/>
    <col min="17" max="17" width="14.8583333333333" customWidth="1"/>
    <col min="18" max="23" width="15" customWidth="1"/>
  </cols>
  <sheetData>
    <row r="1" ht="13.5" customHeight="1" spans="1:23">
      <c r="D1" s="1"/>
      <c r="E1" s="1"/>
      <c r="F1" s="1"/>
      <c r="G1" s="1"/>
      <c r="U1" s="122"/>
      <c r="W1" s="60" t="s">
        <v>125</v>
      </c>
    </row>
    <row r="2" ht="27.75" customHeight="1" spans="1:23">
      <c r="A2" s="28" t="s">
        <v>126</v>
      </c>
      <c r="B2" s="28"/>
      <c r="C2" s="28"/>
      <c r="D2" s="28"/>
      <c r="E2" s="28"/>
      <c r="F2" s="28"/>
      <c r="G2" s="28"/>
      <c r="H2" s="28"/>
      <c r="I2" s="28"/>
      <c r="J2" s="28"/>
      <c r="K2" s="28"/>
      <c r="L2" s="28"/>
      <c r="M2" s="28"/>
      <c r="N2" s="28"/>
      <c r="O2" s="28"/>
      <c r="P2" s="28"/>
      <c r="Q2" s="28"/>
      <c r="R2" s="28"/>
      <c r="S2" s="28"/>
      <c r="T2" s="28"/>
      <c r="U2" s="28"/>
      <c r="V2" s="28"/>
      <c r="W2" s="28"/>
    </row>
    <row r="3" ht="13.5" customHeight="1" spans="1:23">
      <c r="A3" s="4" t="str">
        <f>"单位名称："&amp;"禄劝彝族苗族自治县审计局"</f>
        <v>单位名称：禄劝彝族苗族自治县审计局</v>
      </c>
      <c r="B3" s="5"/>
      <c r="C3" s="5"/>
      <c r="D3" s="5"/>
      <c r="E3" s="5"/>
      <c r="F3" s="5"/>
      <c r="G3" s="5"/>
      <c r="H3" s="6"/>
      <c r="I3" s="6"/>
      <c r="J3" s="6"/>
      <c r="K3" s="6"/>
      <c r="L3" s="6"/>
      <c r="M3" s="6"/>
      <c r="N3" s="6"/>
      <c r="O3" s="6"/>
      <c r="P3" s="6"/>
      <c r="Q3" s="6"/>
      <c r="U3" s="122"/>
      <c r="W3" s="110" t="s">
        <v>118</v>
      </c>
    </row>
    <row r="4" ht="21.75" customHeight="1" spans="1:23">
      <c r="A4" s="8" t="s">
        <v>127</v>
      </c>
      <c r="B4" s="8" t="s">
        <v>128</v>
      </c>
      <c r="C4" s="8" t="s">
        <v>129</v>
      </c>
      <c r="D4" s="9" t="s">
        <v>130</v>
      </c>
      <c r="E4" s="9" t="s">
        <v>131</v>
      </c>
      <c r="F4" s="9" t="s">
        <v>132</v>
      </c>
      <c r="G4" s="9" t="s">
        <v>133</v>
      </c>
      <c r="H4" s="67" t="s">
        <v>134</v>
      </c>
      <c r="I4" s="67"/>
      <c r="J4" s="67"/>
      <c r="K4" s="67"/>
      <c r="L4" s="124"/>
      <c r="M4" s="124"/>
      <c r="N4" s="124"/>
      <c r="O4" s="124"/>
      <c r="P4" s="124"/>
      <c r="Q4" s="51"/>
      <c r="R4" s="67"/>
      <c r="S4" s="67"/>
      <c r="T4" s="67"/>
      <c r="U4" s="67"/>
      <c r="V4" s="67"/>
      <c r="W4" s="67"/>
    </row>
    <row r="5" ht="21.75" customHeight="1" spans="1:23">
      <c r="A5" s="13"/>
      <c r="B5" s="13"/>
      <c r="C5" s="13"/>
      <c r="D5" s="14"/>
      <c r="E5" s="14"/>
      <c r="F5" s="14"/>
      <c r="G5" s="14"/>
      <c r="H5" s="67" t="s">
        <v>30</v>
      </c>
      <c r="I5" s="51" t="s">
        <v>33</v>
      </c>
      <c r="J5" s="51"/>
      <c r="K5" s="51"/>
      <c r="L5" s="124"/>
      <c r="M5" s="124"/>
      <c r="N5" s="124" t="s">
        <v>135</v>
      </c>
      <c r="O5" s="124"/>
      <c r="P5" s="124"/>
      <c r="Q5" s="51" t="s">
        <v>36</v>
      </c>
      <c r="R5" s="67" t="s">
        <v>52</v>
      </c>
      <c r="S5" s="51"/>
      <c r="T5" s="51"/>
      <c r="U5" s="51"/>
      <c r="V5" s="51"/>
      <c r="W5" s="51"/>
    </row>
    <row r="6" ht="15" customHeight="1" spans="1:23">
      <c r="A6" s="16"/>
      <c r="B6" s="16"/>
      <c r="C6" s="16"/>
      <c r="D6" s="17"/>
      <c r="E6" s="17"/>
      <c r="F6" s="17"/>
      <c r="G6" s="17"/>
      <c r="H6" s="67"/>
      <c r="I6" s="51" t="s">
        <v>136</v>
      </c>
      <c r="J6" s="51" t="s">
        <v>137</v>
      </c>
      <c r="K6" s="51" t="s">
        <v>138</v>
      </c>
      <c r="L6" s="128" t="s">
        <v>139</v>
      </c>
      <c r="M6" s="128" t="s">
        <v>140</v>
      </c>
      <c r="N6" s="128" t="s">
        <v>33</v>
      </c>
      <c r="O6" s="128" t="s">
        <v>34</v>
      </c>
      <c r="P6" s="128" t="s">
        <v>35</v>
      </c>
      <c r="Q6" s="51"/>
      <c r="R6" s="51" t="s">
        <v>32</v>
      </c>
      <c r="S6" s="51" t="s">
        <v>43</v>
      </c>
      <c r="T6" s="51" t="s">
        <v>141</v>
      </c>
      <c r="U6" s="51" t="s">
        <v>39</v>
      </c>
      <c r="V6" s="51" t="s">
        <v>40</v>
      </c>
      <c r="W6" s="51" t="s">
        <v>41</v>
      </c>
    </row>
    <row r="7" ht="27.75" customHeight="1" spans="1:23">
      <c r="A7" s="16"/>
      <c r="B7" s="16"/>
      <c r="C7" s="16"/>
      <c r="D7" s="17"/>
      <c r="E7" s="17"/>
      <c r="F7" s="17"/>
      <c r="G7" s="17"/>
      <c r="H7" s="67"/>
      <c r="I7" s="51"/>
      <c r="J7" s="51"/>
      <c r="K7" s="51"/>
      <c r="L7" s="128"/>
      <c r="M7" s="128"/>
      <c r="N7" s="128"/>
      <c r="O7" s="128"/>
      <c r="P7" s="128"/>
      <c r="Q7" s="51"/>
      <c r="R7" s="51"/>
      <c r="S7" s="51"/>
      <c r="T7" s="51"/>
      <c r="U7" s="51"/>
      <c r="V7" s="51"/>
      <c r="W7" s="51"/>
    </row>
    <row r="8" ht="15" customHeight="1" spans="1:23">
      <c r="A8" s="129">
        <v>1</v>
      </c>
      <c r="B8" s="129">
        <v>2</v>
      </c>
      <c r="C8" s="129">
        <v>3</v>
      </c>
      <c r="D8" s="129">
        <v>4</v>
      </c>
      <c r="E8" s="129">
        <v>5</v>
      </c>
      <c r="F8" s="129">
        <v>6</v>
      </c>
      <c r="G8" s="129">
        <v>7</v>
      </c>
      <c r="H8" s="129">
        <v>8</v>
      </c>
      <c r="I8" s="129">
        <v>9</v>
      </c>
      <c r="J8" s="129">
        <v>10</v>
      </c>
      <c r="K8" s="129">
        <v>11</v>
      </c>
      <c r="L8" s="129">
        <v>12</v>
      </c>
      <c r="M8" s="129">
        <v>13</v>
      </c>
      <c r="N8" s="129">
        <v>14</v>
      </c>
      <c r="O8" s="129">
        <v>15</v>
      </c>
      <c r="P8" s="129">
        <v>16</v>
      </c>
      <c r="Q8" s="129">
        <v>17</v>
      </c>
      <c r="R8" s="129">
        <v>18</v>
      </c>
      <c r="S8" s="129">
        <v>19</v>
      </c>
      <c r="T8" s="129">
        <v>20</v>
      </c>
      <c r="U8" s="129">
        <v>21</v>
      </c>
      <c r="V8" s="129">
        <v>22</v>
      </c>
      <c r="W8" s="129">
        <v>23</v>
      </c>
    </row>
    <row r="9" ht="18.75" customHeight="1" spans="1:23">
      <c r="A9" s="23" t="s">
        <v>45</v>
      </c>
      <c r="B9" s="126"/>
      <c r="C9" s="23"/>
      <c r="D9" s="23"/>
      <c r="E9" s="23"/>
      <c r="F9" s="23"/>
      <c r="G9" s="23"/>
      <c r="H9" s="22">
        <v>5035520.21</v>
      </c>
      <c r="I9" s="22">
        <v>4992670.71</v>
      </c>
      <c r="J9" s="22">
        <v>1237000.21</v>
      </c>
      <c r="K9" s="22"/>
      <c r="L9" s="22">
        <v>3755670.5</v>
      </c>
      <c r="M9" s="22"/>
      <c r="N9" s="22"/>
      <c r="O9" s="22"/>
      <c r="P9" s="22"/>
      <c r="Q9" s="22"/>
      <c r="R9" s="22">
        <v>42849.5</v>
      </c>
      <c r="S9" s="22"/>
      <c r="T9" s="22"/>
      <c r="U9" s="22"/>
      <c r="V9" s="22"/>
      <c r="W9" s="22">
        <v>42849.5</v>
      </c>
    </row>
    <row r="10" ht="31.45" customHeight="1" spans="1:23">
      <c r="A10" s="130" t="s">
        <v>45</v>
      </c>
      <c r="B10" s="126"/>
      <c r="C10" s="23"/>
      <c r="D10" s="23"/>
      <c r="E10" s="23"/>
      <c r="F10" s="23"/>
      <c r="G10" s="23"/>
      <c r="H10" s="22">
        <v>5035520.21</v>
      </c>
      <c r="I10" s="22">
        <v>4992670.71</v>
      </c>
      <c r="J10" s="22">
        <v>1237000.21</v>
      </c>
      <c r="K10" s="22"/>
      <c r="L10" s="22">
        <v>3755670.5</v>
      </c>
      <c r="M10" s="22"/>
      <c r="N10" s="22"/>
      <c r="O10" s="22"/>
      <c r="P10" s="22"/>
      <c r="Q10" s="22"/>
      <c r="R10" s="22">
        <v>42849.5</v>
      </c>
      <c r="S10" s="22"/>
      <c r="T10" s="22"/>
      <c r="U10" s="22"/>
      <c r="V10" s="22"/>
      <c r="W10" s="22">
        <v>42849.5</v>
      </c>
    </row>
    <row r="11" ht="31.45" customHeight="1" spans="1:23">
      <c r="A11" s="131" t="s">
        <v>45</v>
      </c>
      <c r="B11" s="126" t="s">
        <v>142</v>
      </c>
      <c r="C11" s="23" t="s">
        <v>143</v>
      </c>
      <c r="D11" s="23" t="s">
        <v>64</v>
      </c>
      <c r="E11" s="23" t="s">
        <v>65</v>
      </c>
      <c r="F11" s="23" t="s">
        <v>144</v>
      </c>
      <c r="G11" s="23" t="s">
        <v>145</v>
      </c>
      <c r="H11" s="22">
        <v>1051646.4</v>
      </c>
      <c r="I11" s="22">
        <v>1051646.4</v>
      </c>
      <c r="J11" s="22">
        <v>262911.6</v>
      </c>
      <c r="K11" s="22"/>
      <c r="L11" s="22">
        <v>788734.8</v>
      </c>
      <c r="M11" s="22"/>
      <c r="N11" s="22"/>
      <c r="O11" s="22"/>
      <c r="P11" s="22"/>
      <c r="Q11" s="22"/>
      <c r="R11" s="22"/>
      <c r="S11" s="22"/>
      <c r="T11" s="22"/>
      <c r="U11" s="22"/>
      <c r="V11" s="22"/>
      <c r="W11" s="22"/>
    </row>
    <row r="12" ht="31.45" customHeight="1" spans="1:23">
      <c r="A12" s="131" t="s">
        <v>45</v>
      </c>
      <c r="B12" s="126" t="s">
        <v>142</v>
      </c>
      <c r="C12" s="23" t="s">
        <v>143</v>
      </c>
      <c r="D12" s="23" t="s">
        <v>64</v>
      </c>
      <c r="E12" s="23" t="s">
        <v>65</v>
      </c>
      <c r="F12" s="23" t="s">
        <v>146</v>
      </c>
      <c r="G12" s="23" t="s">
        <v>147</v>
      </c>
      <c r="H12" s="22">
        <v>1595777.4</v>
      </c>
      <c r="I12" s="22">
        <v>1595777.4</v>
      </c>
      <c r="J12" s="22">
        <v>398944.35</v>
      </c>
      <c r="K12" s="22"/>
      <c r="L12" s="22">
        <v>1196833.05</v>
      </c>
      <c r="M12" s="22"/>
      <c r="N12" s="22"/>
      <c r="O12" s="22"/>
      <c r="P12" s="22"/>
      <c r="Q12" s="22"/>
      <c r="R12" s="22"/>
      <c r="S12" s="22"/>
      <c r="T12" s="22"/>
      <c r="U12" s="22"/>
      <c r="V12" s="22"/>
      <c r="W12" s="22"/>
    </row>
    <row r="13" ht="31.45" customHeight="1" spans="1:23">
      <c r="A13" s="131" t="s">
        <v>45</v>
      </c>
      <c r="B13" s="126" t="s">
        <v>142</v>
      </c>
      <c r="C13" s="23" t="s">
        <v>143</v>
      </c>
      <c r="D13" s="23" t="s">
        <v>64</v>
      </c>
      <c r="E13" s="23" t="s">
        <v>65</v>
      </c>
      <c r="F13" s="23" t="s">
        <v>148</v>
      </c>
      <c r="G13" s="23" t="s">
        <v>149</v>
      </c>
      <c r="H13" s="22">
        <v>95887.2</v>
      </c>
      <c r="I13" s="22">
        <v>95887.2</v>
      </c>
      <c r="J13" s="22">
        <v>23971.8</v>
      </c>
      <c r="K13" s="22"/>
      <c r="L13" s="22">
        <v>71915.4</v>
      </c>
      <c r="M13" s="22"/>
      <c r="N13" s="22"/>
      <c r="O13" s="22"/>
      <c r="P13" s="22"/>
      <c r="Q13" s="22"/>
      <c r="R13" s="22"/>
      <c r="S13" s="22"/>
      <c r="T13" s="22"/>
      <c r="U13" s="22"/>
      <c r="V13" s="22"/>
      <c r="W13" s="22"/>
    </row>
    <row r="14" ht="31.45" customHeight="1" spans="1:23">
      <c r="A14" s="131" t="s">
        <v>45</v>
      </c>
      <c r="B14" s="126" t="s">
        <v>150</v>
      </c>
      <c r="C14" s="23" t="s">
        <v>151</v>
      </c>
      <c r="D14" s="23" t="s">
        <v>72</v>
      </c>
      <c r="E14" s="23" t="s">
        <v>73</v>
      </c>
      <c r="F14" s="23" t="s">
        <v>152</v>
      </c>
      <c r="G14" s="23" t="s">
        <v>153</v>
      </c>
      <c r="H14" s="22">
        <v>456993.6</v>
      </c>
      <c r="I14" s="22">
        <v>456993.6</v>
      </c>
      <c r="J14" s="22">
        <v>114248.4</v>
      </c>
      <c r="K14" s="22"/>
      <c r="L14" s="22">
        <v>342745.2</v>
      </c>
      <c r="M14" s="22"/>
      <c r="N14" s="22"/>
      <c r="O14" s="22"/>
      <c r="P14" s="22"/>
      <c r="Q14" s="22"/>
      <c r="R14" s="22"/>
      <c r="S14" s="22"/>
      <c r="T14" s="22"/>
      <c r="U14" s="22"/>
      <c r="V14" s="22"/>
      <c r="W14" s="22"/>
    </row>
    <row r="15" ht="31.45" customHeight="1" spans="1:23">
      <c r="A15" s="131" t="s">
        <v>45</v>
      </c>
      <c r="B15" s="126" t="s">
        <v>150</v>
      </c>
      <c r="C15" s="23" t="s">
        <v>151</v>
      </c>
      <c r="D15" s="23" t="s">
        <v>76</v>
      </c>
      <c r="E15" s="23" t="s">
        <v>75</v>
      </c>
      <c r="F15" s="23" t="s">
        <v>154</v>
      </c>
      <c r="G15" s="23" t="s">
        <v>155</v>
      </c>
      <c r="H15" s="22">
        <v>5616.13</v>
      </c>
      <c r="I15" s="22">
        <v>5616.13</v>
      </c>
      <c r="J15" s="22">
        <v>1404.04</v>
      </c>
      <c r="K15" s="22"/>
      <c r="L15" s="22">
        <v>4212.09</v>
      </c>
      <c r="M15" s="22"/>
      <c r="N15" s="22"/>
      <c r="O15" s="22"/>
      <c r="P15" s="22"/>
      <c r="Q15" s="22"/>
      <c r="R15" s="22"/>
      <c r="S15" s="22"/>
      <c r="T15" s="22"/>
      <c r="U15" s="22"/>
      <c r="V15" s="22"/>
      <c r="W15" s="22"/>
    </row>
    <row r="16" ht="31.45" customHeight="1" spans="1:23">
      <c r="A16" s="131" t="s">
        <v>45</v>
      </c>
      <c r="B16" s="126" t="s">
        <v>150</v>
      </c>
      <c r="C16" s="23" t="s">
        <v>151</v>
      </c>
      <c r="D16" s="23" t="s">
        <v>81</v>
      </c>
      <c r="E16" s="23" t="s">
        <v>82</v>
      </c>
      <c r="F16" s="23" t="s">
        <v>156</v>
      </c>
      <c r="G16" s="23" t="s">
        <v>157</v>
      </c>
      <c r="H16" s="22">
        <v>225640.59</v>
      </c>
      <c r="I16" s="22">
        <v>225640.59</v>
      </c>
      <c r="J16" s="22">
        <v>56410.15</v>
      </c>
      <c r="K16" s="22"/>
      <c r="L16" s="22">
        <v>169230.44</v>
      </c>
      <c r="M16" s="22"/>
      <c r="N16" s="22"/>
      <c r="O16" s="22"/>
      <c r="P16" s="22"/>
      <c r="Q16" s="22"/>
      <c r="R16" s="22"/>
      <c r="S16" s="22"/>
      <c r="T16" s="22"/>
      <c r="U16" s="22"/>
      <c r="V16" s="22"/>
      <c r="W16" s="22"/>
    </row>
    <row r="17" ht="31.45" customHeight="1" spans="1:23">
      <c r="A17" s="131" t="s">
        <v>45</v>
      </c>
      <c r="B17" s="126" t="s">
        <v>150</v>
      </c>
      <c r="C17" s="23" t="s">
        <v>151</v>
      </c>
      <c r="D17" s="23" t="s">
        <v>83</v>
      </c>
      <c r="E17" s="23" t="s">
        <v>84</v>
      </c>
      <c r="F17" s="23" t="s">
        <v>158</v>
      </c>
      <c r="G17" s="23" t="s">
        <v>159</v>
      </c>
      <c r="H17" s="22">
        <v>194951.72</v>
      </c>
      <c r="I17" s="22">
        <v>156382.22</v>
      </c>
      <c r="J17" s="22">
        <v>39095.56</v>
      </c>
      <c r="K17" s="22"/>
      <c r="L17" s="22">
        <v>117286.66</v>
      </c>
      <c r="M17" s="22"/>
      <c r="N17" s="22"/>
      <c r="O17" s="22"/>
      <c r="P17" s="22"/>
      <c r="Q17" s="22"/>
      <c r="R17" s="22">
        <v>38569.5</v>
      </c>
      <c r="S17" s="22"/>
      <c r="T17" s="22"/>
      <c r="U17" s="22"/>
      <c r="V17" s="22"/>
      <c r="W17" s="22">
        <v>38569.5</v>
      </c>
    </row>
    <row r="18" ht="31.45" customHeight="1" spans="1:23">
      <c r="A18" s="131" t="s">
        <v>45</v>
      </c>
      <c r="B18" s="126" t="s">
        <v>150</v>
      </c>
      <c r="C18" s="23" t="s">
        <v>151</v>
      </c>
      <c r="D18" s="23" t="s">
        <v>85</v>
      </c>
      <c r="E18" s="23" t="s">
        <v>86</v>
      </c>
      <c r="F18" s="23" t="s">
        <v>154</v>
      </c>
      <c r="G18" s="23" t="s">
        <v>155</v>
      </c>
      <c r="H18" s="22">
        <v>20556.68</v>
      </c>
      <c r="I18" s="22">
        <v>16276.68</v>
      </c>
      <c r="J18" s="22">
        <v>16276.68</v>
      </c>
      <c r="K18" s="22"/>
      <c r="L18" s="22"/>
      <c r="M18" s="22"/>
      <c r="N18" s="22"/>
      <c r="O18" s="22"/>
      <c r="P18" s="22"/>
      <c r="Q18" s="22"/>
      <c r="R18" s="22">
        <v>4280</v>
      </c>
      <c r="S18" s="22"/>
      <c r="T18" s="22"/>
      <c r="U18" s="22"/>
      <c r="V18" s="22"/>
      <c r="W18" s="22">
        <v>4280</v>
      </c>
    </row>
    <row r="19" ht="31.45" customHeight="1" spans="1:23">
      <c r="A19" s="131" t="s">
        <v>45</v>
      </c>
      <c r="B19" s="126" t="s">
        <v>160</v>
      </c>
      <c r="C19" s="23" t="s">
        <v>92</v>
      </c>
      <c r="D19" s="23" t="s">
        <v>91</v>
      </c>
      <c r="E19" s="23" t="s">
        <v>92</v>
      </c>
      <c r="F19" s="23" t="s">
        <v>161</v>
      </c>
      <c r="G19" s="23" t="s">
        <v>92</v>
      </c>
      <c r="H19" s="22">
        <v>365438.18</v>
      </c>
      <c r="I19" s="22">
        <v>365438.18</v>
      </c>
      <c r="J19" s="22">
        <v>91359.55</v>
      </c>
      <c r="K19" s="22"/>
      <c r="L19" s="22">
        <v>274078.63</v>
      </c>
      <c r="M19" s="22"/>
      <c r="N19" s="22"/>
      <c r="O19" s="22"/>
      <c r="P19" s="22"/>
      <c r="Q19" s="22"/>
      <c r="R19" s="22"/>
      <c r="S19" s="22"/>
      <c r="T19" s="22"/>
      <c r="U19" s="22"/>
      <c r="V19" s="22"/>
      <c r="W19" s="22"/>
    </row>
    <row r="20" ht="31.45" customHeight="1" spans="1:23">
      <c r="A20" s="131" t="s">
        <v>45</v>
      </c>
      <c r="B20" s="126" t="s">
        <v>162</v>
      </c>
      <c r="C20" s="23" t="s">
        <v>163</v>
      </c>
      <c r="D20" s="23" t="s">
        <v>64</v>
      </c>
      <c r="E20" s="23" t="s">
        <v>65</v>
      </c>
      <c r="F20" s="23" t="s">
        <v>164</v>
      </c>
      <c r="G20" s="23" t="s">
        <v>165</v>
      </c>
      <c r="H20" s="22">
        <v>5709.6</v>
      </c>
      <c r="I20" s="22">
        <v>5709.6</v>
      </c>
      <c r="J20" s="22">
        <v>1427.4</v>
      </c>
      <c r="K20" s="22"/>
      <c r="L20" s="22">
        <v>4282.2</v>
      </c>
      <c r="M20" s="22"/>
      <c r="N20" s="22"/>
      <c r="O20" s="22"/>
      <c r="P20" s="22"/>
      <c r="Q20" s="22"/>
      <c r="R20" s="22"/>
      <c r="S20" s="22"/>
      <c r="T20" s="22"/>
      <c r="U20" s="22"/>
      <c r="V20" s="22"/>
      <c r="W20" s="22"/>
    </row>
    <row r="21" ht="31.45" customHeight="1" spans="1:23">
      <c r="A21" s="131" t="s">
        <v>45</v>
      </c>
      <c r="B21" s="126" t="s">
        <v>166</v>
      </c>
      <c r="C21" s="23" t="s">
        <v>122</v>
      </c>
      <c r="D21" s="23" t="s">
        <v>64</v>
      </c>
      <c r="E21" s="23" t="s">
        <v>65</v>
      </c>
      <c r="F21" s="23" t="s">
        <v>167</v>
      </c>
      <c r="G21" s="23" t="s">
        <v>122</v>
      </c>
      <c r="H21" s="22">
        <v>13190</v>
      </c>
      <c r="I21" s="22">
        <v>13190</v>
      </c>
      <c r="J21" s="22">
        <v>3297.5</v>
      </c>
      <c r="K21" s="22"/>
      <c r="L21" s="22">
        <v>9892.5</v>
      </c>
      <c r="M21" s="22"/>
      <c r="N21" s="22"/>
      <c r="O21" s="22"/>
      <c r="P21" s="22"/>
      <c r="Q21" s="22"/>
      <c r="R21" s="22"/>
      <c r="S21" s="22"/>
      <c r="T21" s="22"/>
      <c r="U21" s="22"/>
      <c r="V21" s="22"/>
      <c r="W21" s="22"/>
    </row>
    <row r="22" ht="31.45" customHeight="1" spans="1:23">
      <c r="A22" s="131" t="s">
        <v>45</v>
      </c>
      <c r="B22" s="126" t="s">
        <v>168</v>
      </c>
      <c r="C22" s="23" t="s">
        <v>169</v>
      </c>
      <c r="D22" s="23" t="s">
        <v>64</v>
      </c>
      <c r="E22" s="23" t="s">
        <v>65</v>
      </c>
      <c r="F22" s="23" t="s">
        <v>170</v>
      </c>
      <c r="G22" s="23" t="s">
        <v>171</v>
      </c>
      <c r="H22" s="22">
        <v>212310</v>
      </c>
      <c r="I22" s="22">
        <v>212310</v>
      </c>
      <c r="J22" s="22">
        <v>53077.5</v>
      </c>
      <c r="K22" s="22"/>
      <c r="L22" s="22">
        <v>159232.5</v>
      </c>
      <c r="M22" s="22"/>
      <c r="N22" s="22"/>
      <c r="O22" s="22"/>
      <c r="P22" s="22"/>
      <c r="Q22" s="22"/>
      <c r="R22" s="22"/>
      <c r="S22" s="22"/>
      <c r="T22" s="22"/>
      <c r="U22" s="22"/>
      <c r="V22" s="22"/>
      <c r="W22" s="22"/>
    </row>
    <row r="23" ht="31.45" customHeight="1" spans="1:23">
      <c r="A23" s="131" t="s">
        <v>45</v>
      </c>
      <c r="B23" s="126" t="s">
        <v>172</v>
      </c>
      <c r="C23" s="23" t="s">
        <v>173</v>
      </c>
      <c r="D23" s="23" t="s">
        <v>64</v>
      </c>
      <c r="E23" s="23" t="s">
        <v>65</v>
      </c>
      <c r="F23" s="23" t="s">
        <v>174</v>
      </c>
      <c r="G23" s="23" t="s">
        <v>173</v>
      </c>
      <c r="H23" s="22">
        <v>60551.6</v>
      </c>
      <c r="I23" s="22">
        <v>60551.6</v>
      </c>
      <c r="J23" s="22">
        <v>15137.9</v>
      </c>
      <c r="K23" s="22"/>
      <c r="L23" s="22">
        <v>45413.7</v>
      </c>
      <c r="M23" s="22"/>
      <c r="N23" s="22"/>
      <c r="O23" s="22"/>
      <c r="P23" s="22"/>
      <c r="Q23" s="22"/>
      <c r="R23" s="22"/>
      <c r="S23" s="22"/>
      <c r="T23" s="22"/>
      <c r="U23" s="22"/>
      <c r="V23" s="22"/>
      <c r="W23" s="22"/>
    </row>
    <row r="24" ht="31.45" customHeight="1" spans="1:23">
      <c r="A24" s="131" t="s">
        <v>45</v>
      </c>
      <c r="B24" s="126" t="s">
        <v>175</v>
      </c>
      <c r="C24" s="23" t="s">
        <v>176</v>
      </c>
      <c r="D24" s="23" t="s">
        <v>64</v>
      </c>
      <c r="E24" s="23" t="s">
        <v>65</v>
      </c>
      <c r="F24" s="23" t="s">
        <v>177</v>
      </c>
      <c r="G24" s="23" t="s">
        <v>178</v>
      </c>
      <c r="H24" s="22">
        <v>75933.11</v>
      </c>
      <c r="I24" s="22">
        <v>75933.11</v>
      </c>
      <c r="J24" s="22">
        <v>18983.28</v>
      </c>
      <c r="K24" s="22"/>
      <c r="L24" s="22">
        <v>56949.83</v>
      </c>
      <c r="M24" s="22"/>
      <c r="N24" s="22"/>
      <c r="O24" s="22"/>
      <c r="P24" s="22"/>
      <c r="Q24" s="22"/>
      <c r="R24" s="22"/>
      <c r="S24" s="22"/>
      <c r="T24" s="22"/>
      <c r="U24" s="22"/>
      <c r="V24" s="22"/>
      <c r="W24" s="22"/>
    </row>
    <row r="25" ht="31.45" customHeight="1" spans="1:23">
      <c r="A25" s="131" t="s">
        <v>45</v>
      </c>
      <c r="B25" s="126" t="s">
        <v>175</v>
      </c>
      <c r="C25" s="23" t="s">
        <v>176</v>
      </c>
      <c r="D25" s="23" t="s">
        <v>64</v>
      </c>
      <c r="E25" s="23" t="s">
        <v>65</v>
      </c>
      <c r="F25" s="23" t="s">
        <v>179</v>
      </c>
      <c r="G25" s="23" t="s">
        <v>180</v>
      </c>
      <c r="H25" s="22">
        <v>2000</v>
      </c>
      <c r="I25" s="22">
        <v>2000</v>
      </c>
      <c r="J25" s="22">
        <v>500</v>
      </c>
      <c r="K25" s="22"/>
      <c r="L25" s="22">
        <v>1500</v>
      </c>
      <c r="M25" s="22"/>
      <c r="N25" s="22"/>
      <c r="O25" s="22"/>
      <c r="P25" s="22"/>
      <c r="Q25" s="22"/>
      <c r="R25" s="22"/>
      <c r="S25" s="22"/>
      <c r="T25" s="22"/>
      <c r="U25" s="22"/>
      <c r="V25" s="22"/>
      <c r="W25" s="22"/>
    </row>
    <row r="26" ht="31.45" customHeight="1" spans="1:23">
      <c r="A26" s="131" t="s">
        <v>45</v>
      </c>
      <c r="B26" s="126" t="s">
        <v>175</v>
      </c>
      <c r="C26" s="23" t="s">
        <v>176</v>
      </c>
      <c r="D26" s="23" t="s">
        <v>64</v>
      </c>
      <c r="E26" s="23" t="s">
        <v>65</v>
      </c>
      <c r="F26" s="23" t="s">
        <v>181</v>
      </c>
      <c r="G26" s="23" t="s">
        <v>182</v>
      </c>
      <c r="H26" s="22">
        <v>8000</v>
      </c>
      <c r="I26" s="22">
        <v>8000</v>
      </c>
      <c r="J26" s="22">
        <v>2000</v>
      </c>
      <c r="K26" s="22"/>
      <c r="L26" s="22">
        <v>6000</v>
      </c>
      <c r="M26" s="22"/>
      <c r="N26" s="22"/>
      <c r="O26" s="22"/>
      <c r="P26" s="22"/>
      <c r="Q26" s="22"/>
      <c r="R26" s="22"/>
      <c r="S26" s="22"/>
      <c r="T26" s="22"/>
      <c r="U26" s="22"/>
      <c r="V26" s="22"/>
      <c r="W26" s="22"/>
    </row>
    <row r="27" ht="31.45" customHeight="1" spans="1:23">
      <c r="A27" s="131" t="s">
        <v>45</v>
      </c>
      <c r="B27" s="126" t="s">
        <v>175</v>
      </c>
      <c r="C27" s="23" t="s">
        <v>176</v>
      </c>
      <c r="D27" s="23" t="s">
        <v>64</v>
      </c>
      <c r="E27" s="23" t="s">
        <v>65</v>
      </c>
      <c r="F27" s="23" t="s">
        <v>183</v>
      </c>
      <c r="G27" s="23" t="s">
        <v>184</v>
      </c>
      <c r="H27" s="22">
        <v>15000</v>
      </c>
      <c r="I27" s="22">
        <v>15000</v>
      </c>
      <c r="J27" s="22">
        <v>3750</v>
      </c>
      <c r="K27" s="22"/>
      <c r="L27" s="22">
        <v>11250</v>
      </c>
      <c r="M27" s="22"/>
      <c r="N27" s="22"/>
      <c r="O27" s="22"/>
      <c r="P27" s="22"/>
      <c r="Q27" s="22"/>
      <c r="R27" s="22"/>
      <c r="S27" s="22"/>
      <c r="T27" s="22"/>
      <c r="U27" s="22"/>
      <c r="V27" s="22"/>
      <c r="W27" s="22"/>
    </row>
    <row r="28" ht="31.45" customHeight="1" spans="1:23">
      <c r="A28" s="131" t="s">
        <v>45</v>
      </c>
      <c r="B28" s="126" t="s">
        <v>175</v>
      </c>
      <c r="C28" s="23" t="s">
        <v>176</v>
      </c>
      <c r="D28" s="23" t="s">
        <v>64</v>
      </c>
      <c r="E28" s="23" t="s">
        <v>65</v>
      </c>
      <c r="F28" s="23" t="s">
        <v>185</v>
      </c>
      <c r="G28" s="23" t="s">
        <v>186</v>
      </c>
      <c r="H28" s="22">
        <v>5000</v>
      </c>
      <c r="I28" s="22">
        <v>5000</v>
      </c>
      <c r="J28" s="22">
        <v>1250</v>
      </c>
      <c r="K28" s="22"/>
      <c r="L28" s="22">
        <v>3750</v>
      </c>
      <c r="M28" s="22"/>
      <c r="N28" s="22"/>
      <c r="O28" s="22"/>
      <c r="P28" s="22"/>
      <c r="Q28" s="22"/>
      <c r="R28" s="22"/>
      <c r="S28" s="22"/>
      <c r="T28" s="22"/>
      <c r="U28" s="22"/>
      <c r="V28" s="22"/>
      <c r="W28" s="22"/>
    </row>
    <row r="29" ht="31.45" customHeight="1" spans="1:23">
      <c r="A29" s="131" t="s">
        <v>45</v>
      </c>
      <c r="B29" s="126" t="s">
        <v>175</v>
      </c>
      <c r="C29" s="23" t="s">
        <v>176</v>
      </c>
      <c r="D29" s="23" t="s">
        <v>64</v>
      </c>
      <c r="E29" s="23" t="s">
        <v>65</v>
      </c>
      <c r="F29" s="23" t="s">
        <v>187</v>
      </c>
      <c r="G29" s="23" t="s">
        <v>188</v>
      </c>
      <c r="H29" s="22">
        <v>93500</v>
      </c>
      <c r="I29" s="22">
        <v>93500</v>
      </c>
      <c r="J29" s="22"/>
      <c r="K29" s="22"/>
      <c r="L29" s="22">
        <v>93500</v>
      </c>
      <c r="M29" s="22"/>
      <c r="N29" s="22"/>
      <c r="O29" s="22"/>
      <c r="P29" s="22"/>
      <c r="Q29" s="22"/>
      <c r="R29" s="22"/>
      <c r="S29" s="22"/>
      <c r="T29" s="22"/>
      <c r="U29" s="22"/>
      <c r="V29" s="22"/>
      <c r="W29" s="22"/>
    </row>
    <row r="30" ht="31.45" customHeight="1" spans="1:23">
      <c r="A30" s="131" t="s">
        <v>45</v>
      </c>
      <c r="B30" s="126" t="s">
        <v>175</v>
      </c>
      <c r="C30" s="23" t="s">
        <v>176</v>
      </c>
      <c r="D30" s="23" t="s">
        <v>64</v>
      </c>
      <c r="E30" s="23" t="s">
        <v>65</v>
      </c>
      <c r="F30" s="23" t="s">
        <v>189</v>
      </c>
      <c r="G30" s="23" t="s">
        <v>190</v>
      </c>
      <c r="H30" s="22">
        <v>26000</v>
      </c>
      <c r="I30" s="22">
        <v>26000</v>
      </c>
      <c r="J30" s="22">
        <v>6500</v>
      </c>
      <c r="K30" s="22"/>
      <c r="L30" s="22">
        <v>19500</v>
      </c>
      <c r="M30" s="22"/>
      <c r="N30" s="22"/>
      <c r="O30" s="22"/>
      <c r="P30" s="22"/>
      <c r="Q30" s="22"/>
      <c r="R30" s="22"/>
      <c r="S30" s="22"/>
      <c r="T30" s="22"/>
      <c r="U30" s="22"/>
      <c r="V30" s="22"/>
      <c r="W30" s="22"/>
    </row>
    <row r="31" ht="31.45" customHeight="1" spans="1:23">
      <c r="A31" s="131" t="s">
        <v>45</v>
      </c>
      <c r="B31" s="126" t="s">
        <v>175</v>
      </c>
      <c r="C31" s="23" t="s">
        <v>176</v>
      </c>
      <c r="D31" s="23" t="s">
        <v>64</v>
      </c>
      <c r="E31" s="23" t="s">
        <v>65</v>
      </c>
      <c r="F31" s="23" t="s">
        <v>191</v>
      </c>
      <c r="G31" s="23" t="s">
        <v>192</v>
      </c>
      <c r="H31" s="22">
        <v>6000</v>
      </c>
      <c r="I31" s="22">
        <v>6000</v>
      </c>
      <c r="J31" s="22">
        <v>1500</v>
      </c>
      <c r="K31" s="22"/>
      <c r="L31" s="22">
        <v>4500</v>
      </c>
      <c r="M31" s="22"/>
      <c r="N31" s="22"/>
      <c r="O31" s="22"/>
      <c r="P31" s="22"/>
      <c r="Q31" s="22"/>
      <c r="R31" s="22"/>
      <c r="S31" s="22"/>
      <c r="T31" s="22"/>
      <c r="U31" s="22"/>
      <c r="V31" s="22"/>
      <c r="W31" s="22"/>
    </row>
    <row r="32" ht="31.45" customHeight="1" spans="1:23">
      <c r="A32" s="131" t="s">
        <v>45</v>
      </c>
      <c r="B32" s="126" t="s">
        <v>175</v>
      </c>
      <c r="C32" s="23" t="s">
        <v>176</v>
      </c>
      <c r="D32" s="23" t="s">
        <v>64</v>
      </c>
      <c r="E32" s="23" t="s">
        <v>65</v>
      </c>
      <c r="F32" s="23" t="s">
        <v>193</v>
      </c>
      <c r="G32" s="23" t="s">
        <v>194</v>
      </c>
      <c r="H32" s="22">
        <v>8500</v>
      </c>
      <c r="I32" s="22">
        <v>8500</v>
      </c>
      <c r="J32" s="22">
        <v>2125</v>
      </c>
      <c r="K32" s="22"/>
      <c r="L32" s="22">
        <v>6375</v>
      </c>
      <c r="M32" s="22"/>
      <c r="N32" s="22"/>
      <c r="O32" s="22"/>
      <c r="P32" s="22"/>
      <c r="Q32" s="22"/>
      <c r="R32" s="22"/>
      <c r="S32" s="22"/>
      <c r="T32" s="22"/>
      <c r="U32" s="22"/>
      <c r="V32" s="22"/>
      <c r="W32" s="22"/>
    </row>
    <row r="33" ht="31.45" customHeight="1" spans="1:23">
      <c r="A33" s="131" t="s">
        <v>45</v>
      </c>
      <c r="B33" s="126" t="s">
        <v>175</v>
      </c>
      <c r="C33" s="23" t="s">
        <v>176</v>
      </c>
      <c r="D33" s="23" t="s">
        <v>64</v>
      </c>
      <c r="E33" s="23" t="s">
        <v>65</v>
      </c>
      <c r="F33" s="23" t="s">
        <v>170</v>
      </c>
      <c r="G33" s="23" t="s">
        <v>171</v>
      </c>
      <c r="H33" s="22">
        <v>20220</v>
      </c>
      <c r="I33" s="22">
        <v>20220</v>
      </c>
      <c r="J33" s="22">
        <v>5055</v>
      </c>
      <c r="K33" s="22"/>
      <c r="L33" s="22">
        <v>15165</v>
      </c>
      <c r="M33" s="22"/>
      <c r="N33" s="22"/>
      <c r="O33" s="22"/>
      <c r="P33" s="22"/>
      <c r="Q33" s="22"/>
      <c r="R33" s="22"/>
      <c r="S33" s="22"/>
      <c r="T33" s="22"/>
      <c r="U33" s="22"/>
      <c r="V33" s="22"/>
      <c r="W33" s="22"/>
    </row>
    <row r="34" ht="31.45" customHeight="1" spans="1:23">
      <c r="A34" s="131" t="s">
        <v>45</v>
      </c>
      <c r="B34" s="126" t="s">
        <v>175</v>
      </c>
      <c r="C34" s="23" t="s">
        <v>176</v>
      </c>
      <c r="D34" s="23" t="s">
        <v>64</v>
      </c>
      <c r="E34" s="23" t="s">
        <v>65</v>
      </c>
      <c r="F34" s="23" t="s">
        <v>195</v>
      </c>
      <c r="G34" s="23" t="s">
        <v>196</v>
      </c>
      <c r="H34" s="22">
        <v>27200</v>
      </c>
      <c r="I34" s="22">
        <v>27200</v>
      </c>
      <c r="J34" s="22">
        <v>6800</v>
      </c>
      <c r="K34" s="22"/>
      <c r="L34" s="22">
        <v>20400</v>
      </c>
      <c r="M34" s="22"/>
      <c r="N34" s="22"/>
      <c r="O34" s="22"/>
      <c r="P34" s="22"/>
      <c r="Q34" s="22"/>
      <c r="R34" s="22"/>
      <c r="S34" s="22"/>
      <c r="T34" s="22"/>
      <c r="U34" s="22"/>
      <c r="V34" s="22"/>
      <c r="W34" s="22"/>
    </row>
    <row r="35" ht="31.45" customHeight="1" spans="1:23">
      <c r="A35" s="131" t="s">
        <v>45</v>
      </c>
      <c r="B35" s="126" t="s">
        <v>197</v>
      </c>
      <c r="C35" s="23" t="s">
        <v>198</v>
      </c>
      <c r="D35" s="23" t="s">
        <v>64</v>
      </c>
      <c r="E35" s="23" t="s">
        <v>65</v>
      </c>
      <c r="F35" s="23" t="s">
        <v>148</v>
      </c>
      <c r="G35" s="23" t="s">
        <v>149</v>
      </c>
      <c r="H35" s="22">
        <v>443898</v>
      </c>
      <c r="I35" s="22">
        <v>443898</v>
      </c>
      <c r="J35" s="22">
        <v>110974.5</v>
      </c>
      <c r="K35" s="22"/>
      <c r="L35" s="22">
        <v>332923.5</v>
      </c>
      <c r="M35" s="22"/>
      <c r="N35" s="22"/>
      <c r="O35" s="22"/>
      <c r="P35" s="22"/>
      <c r="Q35" s="22"/>
      <c r="R35" s="22"/>
      <c r="S35" s="22"/>
      <c r="T35" s="22"/>
      <c r="U35" s="22"/>
      <c r="V35" s="22"/>
      <c r="W35" s="22"/>
    </row>
    <row r="36" ht="18.75" customHeight="1" spans="1:23">
      <c r="A36" s="32" t="s">
        <v>93</v>
      </c>
      <c r="B36" s="33"/>
      <c r="C36" s="33"/>
      <c r="D36" s="33"/>
      <c r="E36" s="33"/>
      <c r="F36" s="33"/>
      <c r="G36" s="34"/>
      <c r="H36" s="22">
        <v>5035520.21</v>
      </c>
      <c r="I36" s="22">
        <v>4992670.71</v>
      </c>
      <c r="J36" s="22">
        <v>1237000.21</v>
      </c>
      <c r="K36" s="22"/>
      <c r="L36" s="22">
        <v>3755670.5</v>
      </c>
      <c r="M36" s="22"/>
      <c r="N36" s="22"/>
      <c r="O36" s="22"/>
      <c r="P36" s="22"/>
      <c r="Q36" s="22"/>
      <c r="R36" s="22">
        <v>42849.5</v>
      </c>
      <c r="S36" s="22"/>
      <c r="T36" s="22"/>
      <c r="U36" s="22"/>
      <c r="V36" s="22"/>
      <c r="W36" s="22">
        <v>42849.5</v>
      </c>
    </row>
  </sheetData>
  <mergeCells count="30">
    <mergeCell ref="A2:W2"/>
    <mergeCell ref="A3:G3"/>
    <mergeCell ref="H4:W4"/>
    <mergeCell ref="I5:M5"/>
    <mergeCell ref="N5:P5"/>
    <mergeCell ref="R5:W5"/>
    <mergeCell ref="A36:G36"/>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pageSetup paperSize="9" scale="34"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16"/>
  <sheetViews>
    <sheetView showZeros="0" topLeftCell="M1" workbookViewId="0">
      <selection activeCell="K20" sqref="K20"/>
    </sheetView>
  </sheetViews>
  <sheetFormatPr defaultColWidth="9.14166666666667" defaultRowHeight="14.25" customHeight="1"/>
  <cols>
    <col min="1" max="1" width="14.6" customWidth="1"/>
    <col min="2" max="2" width="21" customWidth="1"/>
    <col min="3" max="3" width="31.3333333333333" customWidth="1"/>
    <col min="4" max="4" width="23.8583333333333" customWidth="1"/>
    <col min="5" max="5" width="15.6" customWidth="1"/>
    <col min="6" max="6" width="19.7333333333333" customWidth="1"/>
    <col min="7" max="7" width="14.8583333333333" customWidth="1"/>
    <col min="8" max="8" width="19.7333333333333" customWidth="1"/>
    <col min="9" max="16" width="14.2" customWidth="1"/>
    <col min="17" max="17" width="13.6" customWidth="1"/>
    <col min="18" max="23" width="15.2" customWidth="1"/>
  </cols>
  <sheetData>
    <row r="1" ht="13.5" customHeight="1" spans="1:23">
      <c r="E1" s="1"/>
      <c r="F1" s="1"/>
      <c r="G1" s="1"/>
      <c r="H1" s="1"/>
      <c r="U1" s="122"/>
      <c r="W1" s="60" t="s">
        <v>199</v>
      </c>
    </row>
    <row r="2" ht="27.75" customHeight="1" spans="1:23">
      <c r="A2" s="28" t="s">
        <v>200</v>
      </c>
      <c r="B2" s="28"/>
      <c r="C2" s="28"/>
      <c r="D2" s="28"/>
      <c r="E2" s="28"/>
      <c r="F2" s="28"/>
      <c r="G2" s="28"/>
      <c r="H2" s="28"/>
      <c r="I2" s="28"/>
      <c r="J2" s="28"/>
      <c r="K2" s="28"/>
      <c r="L2" s="28"/>
      <c r="M2" s="28"/>
      <c r="N2" s="28"/>
      <c r="O2" s="28"/>
      <c r="P2" s="28"/>
      <c r="Q2" s="28"/>
      <c r="R2" s="28"/>
      <c r="S2" s="28"/>
      <c r="T2" s="28"/>
      <c r="U2" s="28"/>
      <c r="V2" s="28"/>
      <c r="W2" s="28"/>
    </row>
    <row r="3" ht="13.5" customHeight="1" spans="1:23">
      <c r="A3" s="4" t="str">
        <f t="shared" ref="A3:B3" si="0">"单位名称："&amp;"禄劝彝族苗族自治县审计局"</f>
        <v>单位名称：禄劝彝族苗族自治县审计局</v>
      </c>
      <c r="B3" s="123" t="str">
        <f t="shared" si="0"/>
        <v>单位名称：禄劝彝族苗族自治县审计局</v>
      </c>
      <c r="C3" s="123"/>
      <c r="D3" s="123"/>
      <c r="E3" s="123"/>
      <c r="F3" s="123"/>
      <c r="G3" s="123"/>
      <c r="H3" s="123"/>
      <c r="I3" s="123"/>
      <c r="J3" s="6"/>
      <c r="K3" s="6"/>
      <c r="L3" s="6"/>
      <c r="M3" s="6"/>
      <c r="N3" s="6"/>
      <c r="O3" s="6"/>
      <c r="P3" s="6"/>
      <c r="Q3" s="6"/>
      <c r="U3" s="122"/>
      <c r="W3" s="110" t="s">
        <v>118</v>
      </c>
    </row>
    <row r="4" ht="21.75" customHeight="1" spans="1:23">
      <c r="A4" s="8" t="s">
        <v>201</v>
      </c>
      <c r="B4" s="8" t="s">
        <v>128</v>
      </c>
      <c r="C4" s="8" t="s">
        <v>129</v>
      </c>
      <c r="D4" s="8" t="s">
        <v>202</v>
      </c>
      <c r="E4" s="9" t="s">
        <v>130</v>
      </c>
      <c r="F4" s="9" t="s">
        <v>131</v>
      </c>
      <c r="G4" s="9" t="s">
        <v>132</v>
      </c>
      <c r="H4" s="9" t="s">
        <v>133</v>
      </c>
      <c r="I4" s="67" t="s">
        <v>30</v>
      </c>
      <c r="J4" s="67" t="s">
        <v>203</v>
      </c>
      <c r="K4" s="67"/>
      <c r="L4" s="67"/>
      <c r="M4" s="67"/>
      <c r="N4" s="124" t="s">
        <v>135</v>
      </c>
      <c r="O4" s="124"/>
      <c r="P4" s="124"/>
      <c r="Q4" s="9" t="s">
        <v>36</v>
      </c>
      <c r="R4" s="10" t="s">
        <v>52</v>
      </c>
      <c r="S4" s="11"/>
      <c r="T4" s="11"/>
      <c r="U4" s="11"/>
      <c r="V4" s="11"/>
      <c r="W4" s="12"/>
    </row>
    <row r="5" ht="21.75" customHeight="1" spans="1:23">
      <c r="A5" s="13"/>
      <c r="B5" s="13"/>
      <c r="C5" s="13"/>
      <c r="D5" s="13"/>
      <c r="E5" s="14"/>
      <c r="F5" s="14"/>
      <c r="G5" s="14"/>
      <c r="H5" s="14"/>
      <c r="I5" s="67"/>
      <c r="J5" s="51" t="s">
        <v>33</v>
      </c>
      <c r="K5" s="51"/>
      <c r="L5" s="51" t="s">
        <v>34</v>
      </c>
      <c r="M5" s="51" t="s">
        <v>35</v>
      </c>
      <c r="N5" s="125" t="s">
        <v>33</v>
      </c>
      <c r="O5" s="125" t="s">
        <v>34</v>
      </c>
      <c r="P5" s="125" t="s">
        <v>35</v>
      </c>
      <c r="Q5" s="14"/>
      <c r="R5" s="9" t="s">
        <v>32</v>
      </c>
      <c r="S5" s="9" t="s">
        <v>43</v>
      </c>
      <c r="T5" s="9" t="s">
        <v>141</v>
      </c>
      <c r="U5" s="9" t="s">
        <v>39</v>
      </c>
      <c r="V5" s="9" t="s">
        <v>40</v>
      </c>
      <c r="W5" s="9" t="s">
        <v>41</v>
      </c>
    </row>
    <row r="6" ht="40.5" customHeight="1" spans="1:23">
      <c r="A6" s="16"/>
      <c r="B6" s="16"/>
      <c r="C6" s="16"/>
      <c r="D6" s="16"/>
      <c r="E6" s="17"/>
      <c r="F6" s="17"/>
      <c r="G6" s="17"/>
      <c r="H6" s="17"/>
      <c r="I6" s="67"/>
      <c r="J6" s="51" t="s">
        <v>32</v>
      </c>
      <c r="K6" s="51" t="s">
        <v>204</v>
      </c>
      <c r="L6" s="51"/>
      <c r="M6" s="51"/>
      <c r="N6" s="17"/>
      <c r="O6" s="17"/>
      <c r="P6" s="17"/>
      <c r="Q6" s="17"/>
      <c r="R6" s="17"/>
      <c r="S6" s="17"/>
      <c r="T6" s="17"/>
      <c r="U6" s="18"/>
      <c r="V6" s="17"/>
      <c r="W6" s="17"/>
    </row>
    <row r="7" ht="15" customHeight="1" spans="1:23">
      <c r="A7" s="19">
        <v>1</v>
      </c>
      <c r="B7" s="19">
        <v>2</v>
      </c>
      <c r="C7" s="19">
        <v>3</v>
      </c>
      <c r="D7" s="19">
        <v>4</v>
      </c>
      <c r="E7" s="19">
        <v>5</v>
      </c>
      <c r="F7" s="19">
        <v>6</v>
      </c>
      <c r="G7" s="19">
        <v>7</v>
      </c>
      <c r="H7" s="19">
        <v>8</v>
      </c>
      <c r="I7" s="19">
        <v>9</v>
      </c>
      <c r="J7" s="19">
        <v>10</v>
      </c>
      <c r="K7" s="19">
        <v>11</v>
      </c>
      <c r="L7" s="19">
        <v>12</v>
      </c>
      <c r="M7" s="19">
        <v>13</v>
      </c>
      <c r="N7" s="19">
        <v>14</v>
      </c>
      <c r="O7" s="19">
        <v>15</v>
      </c>
      <c r="P7" s="19">
        <v>16</v>
      </c>
      <c r="Q7" s="19">
        <v>17</v>
      </c>
      <c r="R7" s="19">
        <v>18</v>
      </c>
      <c r="S7" s="19">
        <v>19</v>
      </c>
      <c r="T7" s="19">
        <v>20</v>
      </c>
      <c r="U7" s="19">
        <v>21</v>
      </c>
      <c r="V7" s="19">
        <v>22</v>
      </c>
      <c r="W7" s="19">
        <v>23</v>
      </c>
    </row>
    <row r="8" ht="32.95" customHeight="1" spans="1:23">
      <c r="A8" s="23"/>
      <c r="B8" s="126"/>
      <c r="C8" s="23" t="s">
        <v>205</v>
      </c>
      <c r="D8" s="23"/>
      <c r="E8" s="23"/>
      <c r="F8" s="23"/>
      <c r="G8" s="23"/>
      <c r="H8" s="23"/>
      <c r="I8" s="127">
        <v>57600</v>
      </c>
      <c r="J8" s="127">
        <v>57600</v>
      </c>
      <c r="K8" s="127">
        <v>57600</v>
      </c>
      <c r="L8" s="127"/>
      <c r="M8" s="127"/>
      <c r="N8" s="127"/>
      <c r="O8" s="127"/>
      <c r="P8" s="127"/>
      <c r="Q8" s="127"/>
      <c r="R8" s="127"/>
      <c r="S8" s="127"/>
      <c r="T8" s="127"/>
      <c r="U8" s="93"/>
      <c r="V8" s="127"/>
      <c r="W8" s="127"/>
    </row>
    <row r="9" ht="32.95" customHeight="1" spans="1:23">
      <c r="A9" s="23" t="s">
        <v>206</v>
      </c>
      <c r="B9" s="126" t="s">
        <v>207</v>
      </c>
      <c r="C9" s="23" t="s">
        <v>205</v>
      </c>
      <c r="D9" s="23" t="s">
        <v>45</v>
      </c>
      <c r="E9" s="23" t="s">
        <v>66</v>
      </c>
      <c r="F9" s="23" t="s">
        <v>67</v>
      </c>
      <c r="G9" s="23" t="s">
        <v>208</v>
      </c>
      <c r="H9" s="23" t="s">
        <v>209</v>
      </c>
      <c r="I9" s="127">
        <v>57600</v>
      </c>
      <c r="J9" s="127">
        <v>57600</v>
      </c>
      <c r="K9" s="127">
        <v>57600</v>
      </c>
      <c r="L9" s="127"/>
      <c r="M9" s="127"/>
      <c r="N9" s="127"/>
      <c r="O9" s="127"/>
      <c r="P9" s="127"/>
      <c r="Q9" s="127"/>
      <c r="R9" s="127"/>
      <c r="S9" s="127"/>
      <c r="T9" s="127"/>
      <c r="U9" s="93"/>
      <c r="V9" s="127"/>
      <c r="W9" s="127"/>
    </row>
    <row r="10" ht="32.95" customHeight="1" spans="1:23">
      <c r="A10" s="23"/>
      <c r="B10" s="23"/>
      <c r="C10" s="23" t="s">
        <v>210</v>
      </c>
      <c r="D10" s="23"/>
      <c r="E10" s="23"/>
      <c r="F10" s="23"/>
      <c r="G10" s="23"/>
      <c r="H10" s="23"/>
      <c r="I10" s="127">
        <v>1535000</v>
      </c>
      <c r="J10" s="127">
        <v>1035000</v>
      </c>
      <c r="K10" s="127">
        <v>1035000</v>
      </c>
      <c r="L10" s="127"/>
      <c r="M10" s="127"/>
      <c r="N10" s="127"/>
      <c r="O10" s="127"/>
      <c r="P10" s="127"/>
      <c r="Q10" s="127"/>
      <c r="R10" s="127">
        <v>500000</v>
      </c>
      <c r="S10" s="127"/>
      <c r="T10" s="127"/>
      <c r="U10" s="93"/>
      <c r="V10" s="127"/>
      <c r="W10" s="127">
        <v>500000</v>
      </c>
    </row>
    <row r="11" ht="32.95" customHeight="1" spans="1:23">
      <c r="A11" s="23" t="s">
        <v>211</v>
      </c>
      <c r="B11" s="126" t="s">
        <v>212</v>
      </c>
      <c r="C11" s="23" t="s">
        <v>210</v>
      </c>
      <c r="D11" s="23" t="s">
        <v>45</v>
      </c>
      <c r="E11" s="23" t="s">
        <v>66</v>
      </c>
      <c r="F11" s="23" t="s">
        <v>67</v>
      </c>
      <c r="G11" s="23" t="s">
        <v>189</v>
      </c>
      <c r="H11" s="23" t="s">
        <v>190</v>
      </c>
      <c r="I11" s="127">
        <v>1237400</v>
      </c>
      <c r="J11" s="127">
        <v>737400</v>
      </c>
      <c r="K11" s="127">
        <v>737400</v>
      </c>
      <c r="L11" s="127"/>
      <c r="M11" s="127"/>
      <c r="N11" s="127"/>
      <c r="O11" s="127"/>
      <c r="P11" s="127"/>
      <c r="Q11" s="127"/>
      <c r="R11" s="127">
        <v>500000</v>
      </c>
      <c r="S11" s="127"/>
      <c r="T11" s="127"/>
      <c r="U11" s="93"/>
      <c r="V11" s="127"/>
      <c r="W11" s="127">
        <v>500000</v>
      </c>
    </row>
    <row r="12" ht="32.95" customHeight="1" spans="1:23">
      <c r="A12" s="23" t="s">
        <v>211</v>
      </c>
      <c r="B12" s="126" t="s">
        <v>212</v>
      </c>
      <c r="C12" s="23" t="s">
        <v>210</v>
      </c>
      <c r="D12" s="23" t="s">
        <v>45</v>
      </c>
      <c r="E12" s="23" t="s">
        <v>66</v>
      </c>
      <c r="F12" s="23" t="s">
        <v>67</v>
      </c>
      <c r="G12" s="23" t="s">
        <v>191</v>
      </c>
      <c r="H12" s="23" t="s">
        <v>192</v>
      </c>
      <c r="I12" s="127">
        <v>92800</v>
      </c>
      <c r="J12" s="127">
        <v>92800</v>
      </c>
      <c r="K12" s="127">
        <v>92800</v>
      </c>
      <c r="L12" s="127"/>
      <c r="M12" s="127"/>
      <c r="N12" s="127"/>
      <c r="O12" s="127"/>
      <c r="P12" s="127"/>
      <c r="Q12" s="127"/>
      <c r="R12" s="127"/>
      <c r="S12" s="127"/>
      <c r="T12" s="127"/>
      <c r="U12" s="93"/>
      <c r="V12" s="127"/>
      <c r="W12" s="127"/>
    </row>
    <row r="13" ht="32.95" customHeight="1" spans="1:23">
      <c r="A13" s="23" t="s">
        <v>211</v>
      </c>
      <c r="B13" s="126" t="s">
        <v>212</v>
      </c>
      <c r="C13" s="23" t="s">
        <v>210</v>
      </c>
      <c r="D13" s="23" t="s">
        <v>45</v>
      </c>
      <c r="E13" s="23" t="s">
        <v>66</v>
      </c>
      <c r="F13" s="23" t="s">
        <v>67</v>
      </c>
      <c r="G13" s="23" t="s">
        <v>213</v>
      </c>
      <c r="H13" s="23" t="s">
        <v>214</v>
      </c>
      <c r="I13" s="127">
        <v>160800</v>
      </c>
      <c r="J13" s="127">
        <v>160800</v>
      </c>
      <c r="K13" s="127">
        <v>160800</v>
      </c>
      <c r="L13" s="127"/>
      <c r="M13" s="127"/>
      <c r="N13" s="127"/>
      <c r="O13" s="127"/>
      <c r="P13" s="127"/>
      <c r="Q13" s="127"/>
      <c r="R13" s="127"/>
      <c r="S13" s="127"/>
      <c r="T13" s="127"/>
      <c r="U13" s="93"/>
      <c r="V13" s="127"/>
      <c r="W13" s="127"/>
    </row>
    <row r="14" ht="32.95" customHeight="1" spans="1:23">
      <c r="A14" s="23" t="s">
        <v>211</v>
      </c>
      <c r="B14" s="126" t="s">
        <v>212</v>
      </c>
      <c r="C14" s="23" t="s">
        <v>210</v>
      </c>
      <c r="D14" s="23" t="s">
        <v>45</v>
      </c>
      <c r="E14" s="23" t="s">
        <v>66</v>
      </c>
      <c r="F14" s="23" t="s">
        <v>67</v>
      </c>
      <c r="G14" s="23" t="s">
        <v>195</v>
      </c>
      <c r="H14" s="23" t="s">
        <v>196</v>
      </c>
      <c r="I14" s="127">
        <v>38606</v>
      </c>
      <c r="J14" s="127">
        <v>38606</v>
      </c>
      <c r="K14" s="127">
        <v>38606</v>
      </c>
      <c r="L14" s="127"/>
      <c r="M14" s="127"/>
      <c r="N14" s="127"/>
      <c r="O14" s="127"/>
      <c r="P14" s="127"/>
      <c r="Q14" s="127"/>
      <c r="R14" s="127"/>
      <c r="S14" s="127"/>
      <c r="T14" s="127"/>
      <c r="U14" s="93"/>
      <c r="V14" s="127"/>
      <c r="W14" s="127"/>
    </row>
    <row r="15" ht="32.95" customHeight="1" spans="1:23">
      <c r="A15" s="23" t="s">
        <v>211</v>
      </c>
      <c r="B15" s="126" t="s">
        <v>212</v>
      </c>
      <c r="C15" s="23" t="s">
        <v>210</v>
      </c>
      <c r="D15" s="23" t="s">
        <v>45</v>
      </c>
      <c r="E15" s="23" t="s">
        <v>66</v>
      </c>
      <c r="F15" s="23" t="s">
        <v>67</v>
      </c>
      <c r="G15" s="23" t="s">
        <v>215</v>
      </c>
      <c r="H15" s="23" t="s">
        <v>216</v>
      </c>
      <c r="I15" s="127">
        <v>5394</v>
      </c>
      <c r="J15" s="127">
        <v>5394</v>
      </c>
      <c r="K15" s="127">
        <v>5394</v>
      </c>
      <c r="L15" s="127"/>
      <c r="M15" s="127"/>
      <c r="N15" s="127"/>
      <c r="O15" s="127"/>
      <c r="P15" s="127"/>
      <c r="Q15" s="127"/>
      <c r="R15" s="127"/>
      <c r="S15" s="127"/>
      <c r="T15" s="127"/>
      <c r="U15" s="93"/>
      <c r="V15" s="127"/>
      <c r="W15" s="127"/>
    </row>
    <row r="16" ht="18.75" customHeight="1" spans="1:23">
      <c r="A16" s="32" t="s">
        <v>93</v>
      </c>
      <c r="B16" s="33"/>
      <c r="C16" s="33"/>
      <c r="D16" s="33"/>
      <c r="E16" s="33"/>
      <c r="F16" s="33"/>
      <c r="G16" s="33"/>
      <c r="H16" s="34"/>
      <c r="I16" s="127">
        <v>1592600</v>
      </c>
      <c r="J16" s="127">
        <v>1092600</v>
      </c>
      <c r="K16" s="127">
        <v>1092600</v>
      </c>
      <c r="L16" s="127"/>
      <c r="M16" s="127"/>
      <c r="N16" s="127"/>
      <c r="O16" s="127"/>
      <c r="P16" s="127"/>
      <c r="Q16" s="127"/>
      <c r="R16" s="127">
        <v>500000</v>
      </c>
      <c r="S16" s="127"/>
      <c r="T16" s="127"/>
      <c r="U16" s="93"/>
      <c r="V16" s="127"/>
      <c r="W16" s="127">
        <v>500000</v>
      </c>
    </row>
  </sheetData>
  <mergeCells count="28">
    <mergeCell ref="A2:W2"/>
    <mergeCell ref="A3:I3"/>
    <mergeCell ref="J4:M4"/>
    <mergeCell ref="N4:P4"/>
    <mergeCell ref="R4:W4"/>
    <mergeCell ref="J5:K5"/>
    <mergeCell ref="A16:H16"/>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pageSetup paperSize="9" scale="35"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21"/>
  <sheetViews>
    <sheetView showZeros="0" topLeftCell="B1" workbookViewId="0">
      <selection activeCell="B8" sqref="B8:B14"/>
    </sheetView>
  </sheetViews>
  <sheetFormatPr defaultColWidth="9.14166666666667" defaultRowHeight="12" customHeight="1"/>
  <cols>
    <col min="1" max="1" width="31.4" customWidth="1"/>
    <col min="2" max="2" width="29" customWidth="1"/>
    <col min="3" max="3" width="17.2" customWidth="1"/>
    <col min="4" max="4" width="21" customWidth="1"/>
    <col min="5" max="5" width="23.6" customWidth="1"/>
    <col min="6" max="6" width="11.2583333333333" customWidth="1"/>
    <col min="7" max="7" width="10.3333333333333" customWidth="1"/>
    <col min="8" max="8" width="9.33333333333333" customWidth="1"/>
    <col min="9" max="9" width="13.4" customWidth="1"/>
    <col min="10" max="10" width="40.525" customWidth="1"/>
  </cols>
  <sheetData>
    <row r="1" customHeight="1" spans="1:10">
      <c r="J1" s="48" t="s">
        <v>217</v>
      </c>
    </row>
    <row r="2" ht="28.5" customHeight="1" spans="1:10">
      <c r="A2" s="49" t="s">
        <v>218</v>
      </c>
      <c r="B2" s="28"/>
      <c r="C2" s="28"/>
      <c r="D2" s="28"/>
      <c r="E2" s="28"/>
      <c r="F2" s="50"/>
      <c r="G2" s="28"/>
      <c r="H2" s="50"/>
      <c r="I2" s="50"/>
      <c r="J2" s="28"/>
    </row>
    <row r="3" ht="15" customHeight="1" spans="1:10">
      <c r="A3" s="4" t="str">
        <f>"单位名称："&amp;"禄劝彝族苗族自治县审计局"</f>
        <v>单位名称：禄劝彝族苗族自治县审计局</v>
      </c>
    </row>
    <row r="4" ht="14.25" customHeight="1" spans="1:10">
      <c r="A4" s="51" t="s">
        <v>219</v>
      </c>
      <c r="B4" s="51" t="s">
        <v>220</v>
      </c>
      <c r="C4" s="51" t="s">
        <v>221</v>
      </c>
      <c r="D4" s="51" t="s">
        <v>222</v>
      </c>
      <c r="E4" s="51" t="s">
        <v>223</v>
      </c>
      <c r="F4" s="52" t="s">
        <v>224</v>
      </c>
      <c r="G4" s="51" t="s">
        <v>225</v>
      </c>
      <c r="H4" s="52" t="s">
        <v>226</v>
      </c>
      <c r="I4" s="52" t="s">
        <v>227</v>
      </c>
      <c r="J4" s="51" t="s">
        <v>228</v>
      </c>
    </row>
    <row r="5" ht="14.25" customHeight="1" spans="1:10">
      <c r="A5" s="51">
        <v>1</v>
      </c>
      <c r="B5" s="51">
        <v>2</v>
      </c>
      <c r="C5" s="51">
        <v>3</v>
      </c>
      <c r="D5" s="51">
        <v>4</v>
      </c>
      <c r="E5" s="51">
        <v>5</v>
      </c>
      <c r="F5" s="52">
        <v>6</v>
      </c>
      <c r="G5" s="51">
        <v>7</v>
      </c>
      <c r="H5" s="52">
        <v>8</v>
      </c>
      <c r="I5" s="52">
        <v>9</v>
      </c>
      <c r="J5" s="51">
        <v>10</v>
      </c>
    </row>
    <row r="6" ht="17.35" customHeight="1" spans="1:10">
      <c r="A6" s="53" t="s">
        <v>45</v>
      </c>
      <c r="B6" s="54"/>
      <c r="C6" s="54"/>
      <c r="D6" s="54"/>
      <c r="E6" s="55"/>
      <c r="F6" s="56"/>
      <c r="G6" s="55"/>
      <c r="H6" s="56"/>
      <c r="I6" s="56"/>
      <c r="J6" s="55"/>
    </row>
    <row r="7" ht="47.35" customHeight="1" spans="1:10">
      <c r="A7" s="120" t="s">
        <v>45</v>
      </c>
      <c r="B7" s="57"/>
      <c r="C7" s="57"/>
      <c r="D7" s="57"/>
      <c r="E7" s="53"/>
      <c r="F7" s="57"/>
      <c r="G7" s="53"/>
      <c r="H7" s="57"/>
      <c r="I7" s="57"/>
      <c r="J7" s="58"/>
    </row>
    <row r="8" ht="57" customHeight="1" spans="1:10">
      <c r="A8" s="121" t="s">
        <v>210</v>
      </c>
      <c r="B8" s="57" t="s">
        <v>229</v>
      </c>
      <c r="C8" s="57" t="s">
        <v>230</v>
      </c>
      <c r="D8" s="57" t="s">
        <v>231</v>
      </c>
      <c r="E8" s="53" t="s">
        <v>232</v>
      </c>
      <c r="F8" s="57" t="s">
        <v>233</v>
      </c>
      <c r="G8" s="53" t="s">
        <v>234</v>
      </c>
      <c r="H8" s="57" t="s">
        <v>235</v>
      </c>
      <c r="I8" s="57" t="s">
        <v>236</v>
      </c>
      <c r="J8" s="58" t="s">
        <v>237</v>
      </c>
    </row>
    <row r="9" ht="64" customHeight="1" spans="1:10">
      <c r="A9" s="121" t="s">
        <v>210</v>
      </c>
      <c r="B9" s="57" t="s">
        <v>238</v>
      </c>
      <c r="C9" s="57" t="s">
        <v>230</v>
      </c>
      <c r="D9" s="57" t="s">
        <v>231</v>
      </c>
      <c r="E9" s="53" t="s">
        <v>239</v>
      </c>
      <c r="F9" s="57" t="s">
        <v>233</v>
      </c>
      <c r="G9" s="53" t="s">
        <v>234</v>
      </c>
      <c r="H9" s="57" t="s">
        <v>240</v>
      </c>
      <c r="I9" s="57" t="s">
        <v>236</v>
      </c>
      <c r="J9" s="58" t="s">
        <v>241</v>
      </c>
    </row>
    <row r="10" ht="47.35" customHeight="1" spans="1:10">
      <c r="A10" s="121" t="s">
        <v>210</v>
      </c>
      <c r="B10" s="57" t="s">
        <v>238</v>
      </c>
      <c r="C10" s="57" t="s">
        <v>230</v>
      </c>
      <c r="D10" s="57" t="s">
        <v>231</v>
      </c>
      <c r="E10" s="53" t="s">
        <v>242</v>
      </c>
      <c r="F10" s="57" t="s">
        <v>233</v>
      </c>
      <c r="G10" s="53" t="s">
        <v>243</v>
      </c>
      <c r="H10" s="57" t="s">
        <v>244</v>
      </c>
      <c r="I10" s="57" t="s">
        <v>236</v>
      </c>
      <c r="J10" s="58" t="s">
        <v>245</v>
      </c>
    </row>
    <row r="11" ht="47.35" customHeight="1" spans="1:10">
      <c r="A11" s="121" t="s">
        <v>210</v>
      </c>
      <c r="B11" s="57" t="s">
        <v>238</v>
      </c>
      <c r="C11" s="57" t="s">
        <v>230</v>
      </c>
      <c r="D11" s="57" t="s">
        <v>231</v>
      </c>
      <c r="E11" s="53" t="s">
        <v>246</v>
      </c>
      <c r="F11" s="57" t="s">
        <v>233</v>
      </c>
      <c r="G11" s="53" t="s">
        <v>247</v>
      </c>
      <c r="H11" s="57" t="s">
        <v>240</v>
      </c>
      <c r="I11" s="57" t="s">
        <v>236</v>
      </c>
      <c r="J11" s="58" t="s">
        <v>248</v>
      </c>
    </row>
    <row r="12" ht="47.35" customHeight="1" spans="1:10">
      <c r="A12" s="121" t="s">
        <v>210</v>
      </c>
      <c r="B12" s="57" t="s">
        <v>238</v>
      </c>
      <c r="C12" s="57" t="s">
        <v>230</v>
      </c>
      <c r="D12" s="57" t="s">
        <v>231</v>
      </c>
      <c r="E12" s="53" t="s">
        <v>249</v>
      </c>
      <c r="F12" s="57" t="s">
        <v>233</v>
      </c>
      <c r="G12" s="53" t="s">
        <v>111</v>
      </c>
      <c r="H12" s="57" t="s">
        <v>250</v>
      </c>
      <c r="I12" s="57" t="s">
        <v>236</v>
      </c>
      <c r="J12" s="58" t="s">
        <v>251</v>
      </c>
    </row>
    <row r="13" ht="47.35" customHeight="1" spans="1:10">
      <c r="A13" s="121" t="s">
        <v>210</v>
      </c>
      <c r="B13" s="57" t="s">
        <v>238</v>
      </c>
      <c r="C13" s="57" t="s">
        <v>252</v>
      </c>
      <c r="D13" s="57" t="s">
        <v>253</v>
      </c>
      <c r="E13" s="53" t="s">
        <v>254</v>
      </c>
      <c r="F13" s="57" t="s">
        <v>233</v>
      </c>
      <c r="G13" s="53" t="s">
        <v>255</v>
      </c>
      <c r="H13" s="57" t="s">
        <v>256</v>
      </c>
      <c r="I13" s="57" t="s">
        <v>236</v>
      </c>
      <c r="J13" s="58" t="s">
        <v>257</v>
      </c>
    </row>
    <row r="14" ht="47.35" customHeight="1" spans="1:10">
      <c r="A14" s="121" t="s">
        <v>210</v>
      </c>
      <c r="B14" s="57" t="s">
        <v>238</v>
      </c>
      <c r="C14" s="57" t="s">
        <v>258</v>
      </c>
      <c r="D14" s="57" t="s">
        <v>259</v>
      </c>
      <c r="E14" s="53" t="s">
        <v>260</v>
      </c>
      <c r="F14" s="57" t="s">
        <v>233</v>
      </c>
      <c r="G14" s="53" t="s">
        <v>255</v>
      </c>
      <c r="H14" s="57" t="s">
        <v>256</v>
      </c>
      <c r="I14" s="57" t="s">
        <v>236</v>
      </c>
      <c r="J14" s="58" t="s">
        <v>261</v>
      </c>
    </row>
    <row r="15" ht="47.35" customHeight="1" spans="1:10">
      <c r="A15" s="121" t="s">
        <v>205</v>
      </c>
      <c r="B15" s="57" t="s">
        <v>262</v>
      </c>
      <c r="C15" s="57" t="s">
        <v>230</v>
      </c>
      <c r="D15" s="57" t="s">
        <v>231</v>
      </c>
      <c r="E15" s="53" t="s">
        <v>263</v>
      </c>
      <c r="F15" s="57" t="s">
        <v>264</v>
      </c>
      <c r="G15" s="53" t="s">
        <v>265</v>
      </c>
      <c r="H15" s="57" t="s">
        <v>266</v>
      </c>
      <c r="I15" s="57" t="s">
        <v>236</v>
      </c>
      <c r="J15" s="58" t="s">
        <v>267</v>
      </c>
    </row>
    <row r="16" ht="47.35" customHeight="1" spans="1:10">
      <c r="A16" s="121" t="s">
        <v>205</v>
      </c>
      <c r="B16" s="57" t="s">
        <v>262</v>
      </c>
      <c r="C16" s="57" t="s">
        <v>230</v>
      </c>
      <c r="D16" s="57" t="s">
        <v>268</v>
      </c>
      <c r="E16" s="53" t="s">
        <v>269</v>
      </c>
      <c r="F16" s="57" t="s">
        <v>264</v>
      </c>
      <c r="G16" s="53" t="s">
        <v>270</v>
      </c>
      <c r="H16" s="57" t="s">
        <v>256</v>
      </c>
      <c r="I16" s="57" t="s">
        <v>236</v>
      </c>
      <c r="J16" s="58" t="s">
        <v>271</v>
      </c>
    </row>
    <row r="17" ht="47.35" customHeight="1" spans="1:10">
      <c r="A17" s="121" t="s">
        <v>205</v>
      </c>
      <c r="B17" s="57" t="s">
        <v>262</v>
      </c>
      <c r="C17" s="57" t="s">
        <v>230</v>
      </c>
      <c r="D17" s="57" t="s">
        <v>268</v>
      </c>
      <c r="E17" s="53" t="s">
        <v>272</v>
      </c>
      <c r="F17" s="57" t="s">
        <v>264</v>
      </c>
      <c r="G17" s="53" t="s">
        <v>270</v>
      </c>
      <c r="H17" s="57" t="s">
        <v>256</v>
      </c>
      <c r="I17" s="57" t="s">
        <v>236</v>
      </c>
      <c r="J17" s="58" t="s">
        <v>273</v>
      </c>
    </row>
    <row r="18" ht="47.35" customHeight="1" spans="1:10">
      <c r="A18" s="121" t="s">
        <v>205</v>
      </c>
      <c r="B18" s="57" t="s">
        <v>262</v>
      </c>
      <c r="C18" s="57" t="s">
        <v>230</v>
      </c>
      <c r="D18" s="57" t="s">
        <v>274</v>
      </c>
      <c r="E18" s="53" t="s">
        <v>275</v>
      </c>
      <c r="F18" s="57" t="s">
        <v>264</v>
      </c>
      <c r="G18" s="53" t="s">
        <v>270</v>
      </c>
      <c r="H18" s="57" t="s">
        <v>256</v>
      </c>
      <c r="I18" s="57" t="s">
        <v>236</v>
      </c>
      <c r="J18" s="58" t="s">
        <v>276</v>
      </c>
    </row>
    <row r="19" ht="47.35" customHeight="1" spans="1:10">
      <c r="A19" s="121" t="s">
        <v>205</v>
      </c>
      <c r="B19" s="57" t="s">
        <v>262</v>
      </c>
      <c r="C19" s="57" t="s">
        <v>252</v>
      </c>
      <c r="D19" s="57" t="s">
        <v>277</v>
      </c>
      <c r="E19" s="53" t="s">
        <v>278</v>
      </c>
      <c r="F19" s="57" t="s">
        <v>233</v>
      </c>
      <c r="G19" s="53" t="s">
        <v>279</v>
      </c>
      <c r="H19" s="57" t="s">
        <v>280</v>
      </c>
      <c r="I19" s="57" t="s">
        <v>236</v>
      </c>
      <c r="J19" s="58" t="s">
        <v>281</v>
      </c>
    </row>
    <row r="20" ht="47.35" customHeight="1" spans="1:10">
      <c r="A20" s="121" t="s">
        <v>205</v>
      </c>
      <c r="B20" s="57" t="s">
        <v>262</v>
      </c>
      <c r="C20" s="57" t="s">
        <v>252</v>
      </c>
      <c r="D20" s="57" t="s">
        <v>282</v>
      </c>
      <c r="E20" s="53" t="s">
        <v>283</v>
      </c>
      <c r="F20" s="57" t="s">
        <v>233</v>
      </c>
      <c r="G20" s="53" t="s">
        <v>284</v>
      </c>
      <c r="H20" s="57" t="s">
        <v>256</v>
      </c>
      <c r="I20" s="57" t="s">
        <v>236</v>
      </c>
      <c r="J20" s="58" t="s">
        <v>285</v>
      </c>
    </row>
    <row r="21" ht="47.35" customHeight="1" spans="1:10">
      <c r="A21" s="121" t="s">
        <v>205</v>
      </c>
      <c r="B21" s="57" t="s">
        <v>262</v>
      </c>
      <c r="C21" s="57" t="s">
        <v>258</v>
      </c>
      <c r="D21" s="57" t="s">
        <v>259</v>
      </c>
      <c r="E21" s="53" t="s">
        <v>286</v>
      </c>
      <c r="F21" s="57" t="s">
        <v>233</v>
      </c>
      <c r="G21" s="53" t="s">
        <v>287</v>
      </c>
      <c r="H21" s="57" t="s">
        <v>256</v>
      </c>
      <c r="I21" s="57" t="s">
        <v>236</v>
      </c>
      <c r="J21" s="58" t="s">
        <v>288</v>
      </c>
    </row>
  </sheetData>
  <mergeCells count="6">
    <mergeCell ref="A2:J2"/>
    <mergeCell ref="A3:H3"/>
    <mergeCell ref="A8:A14"/>
    <mergeCell ref="A15:A21"/>
    <mergeCell ref="B8:B14"/>
    <mergeCell ref="B15:B21"/>
  </mergeCells>
  <pageMargins left="0.75" right="0.75" top="1" bottom="1" header="0.5" footer="0.5"/>
  <pageSetup paperSize="9" scale="53"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部门政府性基金预算表06</vt:lpstr>
      <vt:lpstr>部门政府采购预算表07</vt:lpstr>
      <vt:lpstr>部门政府购买服务预算表08</vt:lpstr>
      <vt:lpstr>省对下转移支付预算表09-1</vt:lpstr>
      <vt:lpstr>省对下转移支付绩效目标表09-2</vt:lpstr>
      <vt:lpstr>新增资产配置表10</vt:lpstr>
      <vt:lpstr>中央转移支付补助项目支出预算表11</vt:lpstr>
      <vt:lpstr>部门项目支出中期规划预算表12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周晓磊</cp:lastModifiedBy>
  <dcterms:created xsi:type="dcterms:W3CDTF">2026-02-06T13:51:00Z</dcterms:created>
  <cp:lastPrinted>2026-02-08T11:23:00Z</cp:lastPrinted>
  <dcterms:modified xsi:type="dcterms:W3CDTF">2026-02-25T12:38:24Z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D8F773E3B2AA4F248682F90E4CFE8E36_13</vt:lpwstr>
  </property>
  <property fmtid="{D5CDD505-2E9C-101B-9397-08002B2CF9AE}" pid="3" name="KSOProductBuildVer">
    <vt:lpwstr>2052-12.1.2.24722</vt:lpwstr>
  </property>
  <property fmtid="{D5CDD505-2E9C-101B-9397-08002B2CF9AE}" pid="4" name="CalculationRule">
    <vt:i4>0</vt:i4>
  </property>
</Properties>
</file>