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1"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<sst xmlns="http://schemas.openxmlformats.org/spreadsheetml/2006/main" count="1163" uniqueCount="449">
  <si>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</si>
  <si>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</si>
  <si>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</si>
  <si>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</si>
  <si>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</si>
  <si>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</si>
  <si>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</si>
  <si>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</si>
  <si>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</si>
  <si>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</si>
  <si>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</si>
  <si>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</si>
  <si>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</si>
  <si>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</si>
  <si>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</si>
  <si>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</si>
  <si>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</si>
  <si>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</si>
  <si>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</si>
  <si>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</si>
  <si>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</si>
  <si>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</si>
  <si>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</si>
  <si>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</si>
  <si>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</si>
  <si>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</si>
  <si>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</si>
  <si>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</si>
  <si>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</si>
  <si>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</si>
  <si>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</si>
  <si>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</si>
  <si>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</si>
  <si>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</si>
  <si>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</si>
  <si>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</si>
  <si>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</si>
  <si>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</si>
  <si>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</si>
  <si>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</si>
  <si>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</si>
  <si>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</si>
  <si>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</si>
  <si>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</si>
  <si>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</si>
  <si>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</si>
  <si>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</si>
  <si>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</si>
  <si>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</si>
  <si>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</si>
  <si>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</si>
  <si>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</si>
  <si>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</si>
  <si>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</si>
  <si>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</si>
  <si>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</si>
  <si>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</si>
  <si>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</si>
  <si>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</si>
  <si>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</si>
  <si>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</si>
  <si>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</si>
  <si>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</si>
  <si>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</si>
  <si>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</si>
  <si>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</si>
  <si>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</si>
  <si>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</si>
  <si>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</si>
  <si>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禄劝彝族苗族自治县残疾人联合会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</si>
  <si>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</si>
  <si>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</si>
  <si>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</si>
  <si>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</si>
  <si>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</si>
  <si>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</si>
  <si>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</si>
  <si>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</si>
  <si>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</si>
  <si>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</si>
  <si>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</si>
  <si>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</si>
  <si>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</si>
  <si>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</si>
  <si>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</si>
  <si>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</si>
  <si>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</si>
  <si>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</si>
  <si>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</si>
  <si>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</si>
  <si>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</si>
  <si>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</si>
  <si>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</si>
  <si>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</si>
  <si>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</si>
  <si>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</si>
  <si>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</si>
  <si>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</si>
  <si>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</si>
  <si>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</si>
  <si>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</si>
  <si>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</si>
  <si>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20811</t>
  </si>
  <si>
    <t>残疾人事业</t>
  </si>
  <si>
    <t>2081101</t>
  </si>
  <si>
    <t>行政运行</t>
  </si>
  <si>
    <t>2081104</t>
  </si>
  <si>
    <t>残疾人康复</t>
  </si>
  <si>
    <t>2081105</t>
  </si>
  <si>
    <t>残疾人就业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</si>
  <si>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</si>
  <si>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</si>
  <si>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</si>
  <si>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</si>
  <si>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</si>
  <si>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</si>
  <si>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</si>
  <si>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</si>
  <si>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</si>
  <si>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</si>
  <si>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</si>
  <si>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</si>
  <si>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</si>
  <si>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</si>
  <si>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</si>
  <si>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</si>
  <si>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</si>
  <si>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</si>
  <si>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</si>
  <si>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</si>
  <si>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</si>
  <si>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</si>
  <si>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</si>
  <si>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</si>
  <si>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</si>
  <si>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</si>
  <si>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2296006</t>
  </si>
  <si>
    <t>用于残疾人事业的彩票公益金支出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</si>
  <si>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</si>
  <si>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</si>
  <si>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</si>
  <si>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</si>
  <si>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</si>
  <si>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</si>
  <si>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</si>
  <si>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</si>
  <si>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</si>
  <si>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</si>
  <si>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</si>
  <si>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</si>
  <si>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</si>
  <si>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</si>
  <si>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</si>
  <si>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</si>
  <si>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</si>
  <si>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</si>
  <si>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</si>
  <si>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</si>
  <si>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</si>
  <si>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</si>
  <si>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</si>
  <si>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</si>
  <si>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</si>
  <si>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</si>
  <si>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</si>
  <si>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</si>
  <si>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</si>
  <si>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</si>
  <si>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</si>
  <si>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</si>
  <si>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</si>
  <si>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</si>
  <si>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</si>
  <si>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</si>
  <si>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</si>
  <si>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</si>
  <si>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</si>
  <si>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</si>
  <si>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</si>
  <si>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</si>
  <si>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</si>
  <si>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</si>
  <si>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</si>
  <si>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</si>
  <si>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</si>
  <si>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</si>
  <si>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</si>
  <si>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</si>
  <si>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</si>
  <si>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</si>
  <si>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</si>
  <si>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</si>
  <si>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</si>
  <si>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</si>
  <si>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</si>
  <si>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</si>
  <si>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</si>
  <si>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</si>
  <si>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</si>
  <si>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</si>
  <si>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</si>
  <si>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</si>
  <si>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530128210000000001029</t>
  </si>
  <si>
    <t>行政人员支出工资</t>
  </si>
  <si>
    <t>30101</t>
  </si>
  <si>
    <t>基本工资</t>
  </si>
  <si>
    <t>530128210000000001030</t>
  </si>
  <si>
    <t>事业人员支出工资</t>
  </si>
  <si>
    <t>530128210000000001032</t>
  </si>
  <si>
    <t>30113</t>
  </si>
  <si>
    <t>530128210000000001034</t>
  </si>
  <si>
    <t>公车购置及运维费</t>
  </si>
  <si>
    <t>30231</t>
  </si>
  <si>
    <t>公务用车运行维护费</t>
  </si>
  <si>
    <t>530128210000000001035</t>
  </si>
  <si>
    <t>公务交通补贴</t>
  </si>
  <si>
    <t>30239</t>
  </si>
  <si>
    <t>其他交通费用</t>
  </si>
  <si>
    <t>530128210000000001036</t>
  </si>
  <si>
    <t>工会经费</t>
  </si>
  <si>
    <t>30228</t>
  </si>
  <si>
    <t>530128210000000001037</t>
  </si>
  <si>
    <t>一般公用经费</t>
  </si>
  <si>
    <t>30201</t>
  </si>
  <si>
    <t>办公费</t>
  </si>
  <si>
    <t>30229</t>
  </si>
  <si>
    <t>福利费</t>
  </si>
  <si>
    <t>530128231100001418026</t>
  </si>
  <si>
    <t>行政年终一次性奖金</t>
  </si>
  <si>
    <t>30103</t>
  </si>
  <si>
    <t>奖金</t>
  </si>
  <si>
    <t>530128231100001418027</t>
  </si>
  <si>
    <t>行政人员支出津贴</t>
  </si>
  <si>
    <t>30102</t>
  </si>
  <si>
    <t>津贴补贴</t>
  </si>
  <si>
    <t>530128231100001418041</t>
  </si>
  <si>
    <t>公务员基础绩效奖</t>
  </si>
  <si>
    <t>530128231100001418047</t>
  </si>
  <si>
    <t>事业年终一次性奖金</t>
  </si>
  <si>
    <t>530128231100001418049</t>
  </si>
  <si>
    <t>绩效考核奖励（2017提高部分）</t>
  </si>
  <si>
    <t>30107</t>
  </si>
  <si>
    <t>绩效工资</t>
  </si>
  <si>
    <t>530128231100001418050</t>
  </si>
  <si>
    <t>事业人员支出津贴</t>
  </si>
  <si>
    <t>530128231100001418051</t>
  </si>
  <si>
    <t>工伤保险</t>
  </si>
  <si>
    <t>30112</t>
  </si>
  <si>
    <t>其他社会保障缴费</t>
  </si>
  <si>
    <t>530128231100001418052</t>
  </si>
  <si>
    <t>失业保险</t>
  </si>
  <si>
    <t>530128231100001418054</t>
  </si>
  <si>
    <t>退休人员医疗保险及医疗统筹</t>
  </si>
  <si>
    <t>30110</t>
  </si>
  <si>
    <t>职工基本医疗保险缴费</t>
  </si>
  <si>
    <t>30111</t>
  </si>
  <si>
    <t>公务员医疗补助缴费</t>
  </si>
  <si>
    <t>530128231100001418055</t>
  </si>
  <si>
    <t>医疗保险缴费</t>
  </si>
  <si>
    <t>530128231100001418070</t>
  </si>
  <si>
    <t>事业人员绩效工资</t>
  </si>
  <si>
    <t>530128231100001418071</t>
  </si>
  <si>
    <t>养老保险缴费</t>
  </si>
  <si>
    <t>30108</t>
  </si>
  <si>
    <t>机关事业单位基本养老保险缴费</t>
  </si>
  <si>
    <t>530128241100002346721</t>
  </si>
  <si>
    <t>其他生活补助</t>
  </si>
  <si>
    <t>30305</t>
  </si>
  <si>
    <t>生活补助</t>
  </si>
  <si>
    <t>合  计</t>
  </si>
  <si>
    <t>预算05-1表</t>
  </si>
  <si>
    <t>项目分类</t>
  </si>
  <si>
    <t>项目单位</t>
  </si>
  <si>
    <t>经济科目编码</t>
  </si>
  <si>
    <t>经济科目名称</t>
  </si>
  <si>
    <t>本年拨款</t>
  </si>
  <si>
    <t>其中：本次下达</t>
  </si>
  <si>
    <t>专项业务类</t>
  </si>
  <si>
    <t>530128241100002787848</t>
  </si>
  <si>
    <t>昆财社〔2023〕212号提前下达2024年中央财政残疾人事业发展补助（一般公共预算）资金</t>
  </si>
  <si>
    <t>530128241100002795508</t>
  </si>
  <si>
    <t>昆财社[2024]35号2024年中央残疾人事业发展补助资金中央专项彩票公益金资金</t>
  </si>
  <si>
    <t>530128241100002881628</t>
  </si>
  <si>
    <t>昆财社〔2024〕58号2024年残疾人托养市级补助经费</t>
  </si>
  <si>
    <t>530128241100003022712</t>
  </si>
  <si>
    <t>2024年昆明市残疾人就业服务市级（第一批）补助经费</t>
  </si>
  <si>
    <t>530128241100003022739</t>
  </si>
  <si>
    <t>2024年中央财政残疾人事业发展补助(一般公共预算）资金</t>
  </si>
  <si>
    <t>530128241100003022749</t>
  </si>
  <si>
    <t>2024年省级残疾人就业保障金经费</t>
  </si>
  <si>
    <t>530128241100003043009</t>
  </si>
  <si>
    <t>2024年省级残疾人事业彩票公益金资金</t>
  </si>
  <si>
    <t>530128241100003102780</t>
  </si>
  <si>
    <t>禄财社[2024]67号暨昆财社[2024]100号2024年昆明市残疾人教育市级补助经费</t>
  </si>
  <si>
    <t>530128241100003275348</t>
  </si>
  <si>
    <t>禄财社〔2024〕88号暨昆财社〔2024〕149号2024年昆明市残疾人康复专项市级补助经费</t>
  </si>
  <si>
    <t>530128241100003281944</t>
  </si>
  <si>
    <t>昆财社〔2024〕161号2024年昆明市残疾人就业服务（第二批）市级补助经费</t>
  </si>
  <si>
    <t>530128251100003731049</t>
  </si>
  <si>
    <t>昆明市残疾人职业技能培训取证补助（机动车驾驶）县级配套资金</t>
  </si>
  <si>
    <t>530128251100003731798</t>
  </si>
  <si>
    <t>昆明市残疾人创业就业扶持补助资金县级配套资金</t>
  </si>
  <si>
    <t>530128251100003736476</t>
  </si>
  <si>
    <t>残疾人服务事业经费</t>
  </si>
  <si>
    <t>30227</t>
  </si>
  <si>
    <t>委托业务费</t>
  </si>
  <si>
    <t>530128251100003736653</t>
  </si>
  <si>
    <t>残疾人联合会业务经费</t>
  </si>
  <si>
    <t>民生类</t>
  </si>
  <si>
    <t>530128251100003735241</t>
  </si>
  <si>
    <t>昆明市城乡残疾人社会养老保险补助县级配套资金</t>
  </si>
  <si>
    <t>30311</t>
  </si>
  <si>
    <t>代缴社会保险费</t>
  </si>
  <si>
    <t>530128251100003736292</t>
  </si>
  <si>
    <t>昆明市残疾人城乡居民医疗保险个人缴费部分给予全额补助县级配套资金</t>
  </si>
  <si>
    <t>事业发展类</t>
  </si>
  <si>
    <t>530128241100003102768</t>
  </si>
  <si>
    <t>昆财社[2024]102号2024年中央财政残疾人事业发展补助（第二批）资金</t>
  </si>
  <si>
    <t>预算05-2表</t>
  </si>
  <si>
    <t>项目年度绩效目标</t>
  </si>
  <si>
    <t>一级指标</t>
  </si>
  <si>
    <t>二级指标</t>
  </si>
  <si>
    <t>三级指标</t>
  </si>
  <si>
    <t>指标性质</t>
  </si>
  <si>
    <t>指标值</t>
  </si>
  <si>
    <t>度量单位</t>
  </si>
  <si>
    <t>指标属性</t>
  </si>
  <si>
    <t>指标内容</t>
  </si>
  <si>
    <t>给于三、四级持证残疾人按最低参保缴费档次标准200元代缴2025年城乡居民基本养老保险的参保人数达到90%以上</t>
  </si>
  <si>
    <t>产出指标</t>
  </si>
  <si>
    <t>时效指标</t>
  </si>
  <si>
    <t>项目完成时间</t>
  </si>
  <si>
    <t>&lt;=</t>
  </si>
  <si>
    <t>2025年12月31日</t>
  </si>
  <si>
    <t>年</t>
  </si>
  <si>
    <t>定性指标</t>
  </si>
  <si>
    <t>反映开展工作完成时间</t>
  </si>
  <si>
    <t>效益指标</t>
  </si>
  <si>
    <t>社会效益</t>
  </si>
  <si>
    <t>残疾人老有所养、养有所保、应保尽保</t>
  </si>
  <si>
    <t>效果明显</t>
  </si>
  <si>
    <t>反映老有所养，养有所保、应保尽保效果明显</t>
  </si>
  <si>
    <t>满意度指标</t>
  </si>
  <si>
    <t>服务对象满意度</t>
  </si>
  <si>
    <t>受助残疾人满意度</t>
  </si>
  <si>
    <t>&gt;=</t>
  </si>
  <si>
    <t>90</t>
  </si>
  <si>
    <t>%</t>
  </si>
  <si>
    <t>定量指标</t>
  </si>
  <si>
    <t>反映受助残疾人对2025年代缴最低参保缴费档次标准200元代缴2025年城乡居民基本养老保险的满意度</t>
  </si>
  <si>
    <t>残疾人联合会业务经费项目主要用于残疾人工作的业务费用</t>
  </si>
  <si>
    <t>提高残疾人服务工作效率</t>
  </si>
  <si>
    <t>得到有效提升</t>
  </si>
  <si>
    <t>元</t>
  </si>
  <si>
    <t>反映提升残疾人工作的工作效率</t>
  </si>
  <si>
    <t>反映服务对象满意度</t>
  </si>
  <si>
    <t>昆明市残疾人城乡居民医疗保险个人缴费部分给予全额代缴县级配套资金</t>
  </si>
  <si>
    <t>2025年持证残疾人个人缴费部分给于全额代缴人数不少于15000人</t>
  </si>
  <si>
    <t>反映项目完成时间</t>
  </si>
  <si>
    <t>提高残疾人参保率</t>
  </si>
  <si>
    <t>99</t>
  </si>
  <si>
    <t>反映残疾人病有所医、医有所保，应保尽保效果明显</t>
  </si>
  <si>
    <t>得到补助残疾人满意度</t>
  </si>
  <si>
    <t>反映受助残疾人对2025年城乡居民基本医疗保险个人缴费部分给予全额代缴的满意度</t>
  </si>
  <si>
    <t>2025年残疾人职业技能培训取证补助人员补助人数不少于12人</t>
  </si>
  <si>
    <t>进一步提高残疾人平等参与社会的能力和水平，残疾人参加培训机动车驾驶证培训人数</t>
  </si>
  <si>
    <t>人</t>
  </si>
  <si>
    <t>反映残疾人机动车驾驶技能培训补助人数</t>
  </si>
  <si>
    <t>受助对象满意度</t>
  </si>
  <si>
    <t>反映受助残疾人对2025年残疾人机动车驾驶技能培训补助的满意度</t>
  </si>
  <si>
    <t>2025年领取残疾人创业就业扶持补助不少于10人</t>
  </si>
  <si>
    <t>加大对自主创业残疾人的扶持力度，推动残疾人就业多元发展</t>
  </si>
  <si>
    <t>12人</t>
  </si>
  <si>
    <t>反映残疾人就业创业扶持资金发放户数</t>
  </si>
  <si>
    <t>服务对象满意度指标</t>
  </si>
  <si>
    <t>反映受助残疾人对2025年残疾人就业创业扶持资金发放的满意度</t>
  </si>
  <si>
    <t>开展残疾人服务事业工作，服务残疾人数不少于10000人</t>
  </si>
  <si>
    <t>残疾人服务事业工作的开展让残疾人的到更多的救助和帮扶</t>
  </si>
  <si>
    <t>残疾人的生活水平和质量得到提升</t>
  </si>
  <si>
    <t>反映残疾人服务事业工作的开展让残疾人的生活水平和质量得到提升</t>
  </si>
  <si>
    <t>反映服务对象对残疾人事业工作开展的满意度。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</si>
  <si>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</si>
  <si>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</si>
  <si>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</si>
  <si>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</si>
  <si>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</si>
  <si>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</si>
  <si>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</si>
  <si>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</si>
  <si>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</si>
  <si>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</si>
  <si>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</si>
  <si>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</si>
  <si>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</si>
  <si>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</si>
  <si>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</si>
  <si>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</si>
  <si>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说明：禄劝彝族苗族自治县残疾人联合会2025年无政府采购预算，故本表为空。</t>
  </si>
  <si>
    <t>预算08表</t>
  </si>
  <si>
    <t>政府购买服务项目</t>
  </si>
  <si>
    <t>政府购买服务指导性目录代码</t>
  </si>
  <si>
    <t>基本支出/项目支出</t>
  </si>
  <si>
    <t>所属服务类别</t>
  </si>
  <si>
    <t>所属服务领域</t>
  </si>
  <si>
    <t>购买内容简述</t>
  </si>
  <si>
    <t>说明：禄劝彝族苗族自治县残疾人联合会2025年无政府购买服务预算，故本表为空。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</si>
  <si>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</si>
  <si>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</si>
  <si>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</si>
  <si>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</si>
  <si>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</si>
  <si>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</si>
  <si>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</si>
  <si>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</si>
  <si>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</si>
  <si>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</si>
  <si>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</si>
  <si>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</si>
  <si>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</si>
  <si>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</si>
  <si>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</si>
  <si>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</si>
  <si>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</si>
  <si>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</si>
  <si>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</si>
  <si>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</si>
  <si>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</si>
  <si>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</si>
  <si>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</si>
  <si>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说明：禄劝彝族苗族自治县残疾人联合会2025年无市对下转移支付预算，故本表为空。</t>
  </si>
  <si>
    <t>预算09-2表</t>
  </si>
  <si>
    <t>说明：禄劝彝族苗族自治县残疾人联合会2025年无市对下转移支付绩效目标，故本表为空。</t>
  </si>
  <si>
    <t xml:space="preserve">预算10表
</t>
  </si>
  <si>
    <t>资产类别</t>
  </si>
  <si>
    <t>资产分类代码.名称</t>
  </si>
  <si>
    <t>资产名称</t>
  </si>
  <si>
    <t>计量单位</t>
  </si>
  <si>
    <t>财政部门批复数（元）</t>
  </si>
  <si>
    <t>单价</t>
  </si>
  <si>
    <t>金额</t>
  </si>
  <si>
    <t>说明：禄劝彝族苗族自治县残疾人联合会2025年无新增资产配置预算，故本表为空。</t>
  </si>
  <si>
    <t>预算11表</t>
  </si>
  <si>
    <t>上级补助</t>
  </si>
  <si>
    <t>说明：禄劝彝族苗族自治县残疾人联合会2025年无上级转移支付补助项目支出预算，故本表为空。</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</si>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</sst>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
      <color theme="1"/>
      <name val="宋体"/>
      <charset val="134"/>
      <scheme val="minor"/>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cellStyleXfs>
  <cellXfs count="222">
    <xf numFmtId="0" fontId="0" fillId="0" borderId="0" xfId="0" applyFont="1" applyBorder="1"/>
    <xf numFmtId="0" fontId="0" fillId="0" borderId="0" xfId="0" applyFont="1"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NumberFormat="1"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178" fontId="5" fillId="0" borderId="7" xfId="0" applyNumberFormat="1"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49" fontId="2" fillId="0" borderId="7" xfId="0" applyNumberFormat="1"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12" fillId="0" borderId="14" xfId="0" applyFont="1" applyBorder="1" applyAlignment="1">
      <alignment horizontal="center"/>
    </xf>
    <xf numFmtId="0" fontId="12" fillId="0" borderId="15" xfId="0" applyFont="1" applyBorder="1" applyAlignment="1">
      <alignment horizontal="center"/>
    </xf>
    <xf numFmtId="0" fontId="2" fillId="0" borderId="7" xfId="0" applyFont="1" applyBorder="1" applyAlignment="1">
      <alignment horizontal="right"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0" borderId="1" xfId="0" applyFont="1" applyFill="1" applyBorder="1" applyAlignment="1">
      <alignment horizontal="left" vertical="center" wrapText="1" indent="1"/>
    </xf>
    <xf numFmtId="178" fontId="5" fillId="0" borderId="1" xfId="0" applyNumberFormat="1" applyFont="1" applyFill="1" applyBorder="1" applyAlignment="1">
      <alignment horizontal="right" vertical="center"/>
    </xf>
    <xf numFmtId="178" fontId="5" fillId="0" borderId="1" xfId="0" applyNumberFormat="1" applyFont="1" applyBorder="1" applyAlignment="1">
      <alignment horizontal="right" vertical="center"/>
    </xf>
    <xf numFmtId="0" fontId="2" fillId="0" borderId="16" xfId="0" applyFont="1" applyFill="1" applyBorder="1" applyAlignment="1">
      <alignment horizontal="left" vertical="center" wrapText="1" indent="2"/>
    </xf>
    <xf numFmtId="178" fontId="5" fillId="0" borderId="16" xfId="0" applyNumberFormat="1" applyFont="1" applyFill="1" applyBorder="1" applyAlignment="1">
      <alignment horizontal="right" vertical="center"/>
    </xf>
    <xf numFmtId="0" fontId="0" fillId="0" borderId="16" xfId="0" applyFont="1" applyBorder="1"/>
    <xf numFmtId="0" fontId="0" fillId="0" borderId="14" xfId="0" applyFont="1" applyBorder="1" applyAlignment="1">
      <alignment horizontal="center"/>
    </xf>
    <xf numFmtId="0" fontId="0" fillId="0" borderId="15" xfId="0" applyFont="1" applyBorder="1" applyAlignment="1">
      <alignment horizont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D33" sqref="D33"/>
    </sheetView>
  </sheetViews>
  <sheetFormatPr defaultColWidth="8.575" defaultRowHeight="12.75" customHeight="1" outlineLevelCol="3"/>
  <cols>
    <col min="1" max="4" width="41" customWidth="1"/>
  </cols>
  <sheetData>
    <row r="1" customHeight="1" spans="1:4">
      <c r="A1" s="2"/>
      <c r="B1" s="2"/>
      <c r="C1" s="2"/>
      <c r="D1" s="2"/>
    </row>
    <row r="2" ht="15" customHeight="1" spans="1:4">
      <c r="A2" s="48"/>
      <c r="B2" s="48"/>
      <c r="C2" s="48"/>
      <c r="D2" s="66" t="s">
        <v>0</v>
      </c>
    </row>
    <row r="3" ht="41.25" customHeight="1" spans="1:1">
      <c r="A3" s="43" t="str">
        <f>"2025"&amp;"年部门财务收支预算总表"</f>
        <v>2025年部门财务收支预算总表</v>
      </c>
    </row>
    <row r="4" ht="17.25" customHeight="1" spans="1:4">
      <c r="A4" t="str">
        <f>"单位名称："&amp;"禄劝彝族苗族自治县残疾人联合会"</f>
        <v>单位名称：禄劝彝族苗族自治县残疾人联合会</v>
      </c>
      <c r="D4" s="151" t="s">
        <v>1</v>
      </c>
    </row>
    <row r="5" ht="23.25" customHeight="1" spans="1:4">
      <c r="A5" s="181" t="s">
        <v>2</v>
      </c>
      <c r="B5" s="182"/>
      <c r="C5" s="181" t="s">
        <v>3</v>
      </c>
      <c r="D5" s="182"/>
    </row>
    <row r="6" ht="24" customHeight="1" spans="1:4">
      <c r="A6" s="181" t="s">
        <v>4</v>
      </c>
      <c r="B6" s="181" t="s">
        <v>5</v>
      </c>
      <c r="C6" s="181" t="s">
        <v>6</v>
      </c>
      <c r="D6" s="181" t="s">
        <v>5</v>
      </c>
    </row>
    <row r="7" ht="17.25" customHeight="1" spans="1:4">
      <c r="A7" s="183" t="s">
        <v>7</v>
      </c>
      <c r="B7" s="82">
        <v>3375765.42</v>
      </c>
      <c r="C7" s="183" t="s">
        <v>8</v>
      </c>
      <c r="D7" s="82"/>
    </row>
    <row r="8" ht="17.25" customHeight="1" spans="1:4">
      <c r="A8" s="183" t="s">
        <v>9</v>
      </c>
      <c r="B8" s="82">
        <v>723804.21</v>
      </c>
      <c r="C8" s="183" t="s">
        <v>10</v>
      </c>
      <c r="D8" s="82"/>
    </row>
    <row r="9" ht="17.25" customHeight="1" spans="1:4">
      <c r="A9" s="183" t="s">
        <v>11</v>
      </c>
      <c r="B9" s="82"/>
      <c r="C9" s="221" t="s">
        <v>12</v>
      </c>
      <c r="D9" s="82"/>
    </row>
    <row r="10" ht="17.25" customHeight="1" spans="1:4">
      <c r="A10" s="183" t="s">
        <v>13</v>
      </c>
      <c r="B10" s="82"/>
      <c r="C10" s="221" t="s">
        <v>14</v>
      </c>
      <c r="D10" s="82"/>
    </row>
    <row r="11" ht="17.25" customHeight="1" spans="1:4">
      <c r="A11" s="183" t="s">
        <v>15</v>
      </c>
      <c r="B11" s="82"/>
      <c r="C11" s="221" t="s">
        <v>16</v>
      </c>
      <c r="D11" s="82"/>
    </row>
    <row r="12" ht="17.25" customHeight="1" spans="1:4">
      <c r="A12" s="183" t="s">
        <v>17</v>
      </c>
      <c r="B12" s="82"/>
      <c r="C12" s="221" t="s">
        <v>18</v>
      </c>
      <c r="D12" s="82"/>
    </row>
    <row r="13" ht="17.25" customHeight="1" spans="1:4">
      <c r="A13" s="183" t="s">
        <v>19</v>
      </c>
      <c r="B13" s="82"/>
      <c r="C13" s="33" t="s">
        <v>20</v>
      </c>
      <c r="D13" s="82"/>
    </row>
    <row r="14" ht="17.25" customHeight="1" spans="1:4">
      <c r="A14" s="183" t="s">
        <v>21</v>
      </c>
      <c r="B14" s="82"/>
      <c r="C14" s="33" t="s">
        <v>22</v>
      </c>
      <c r="D14" s="82">
        <v>5333834.97</v>
      </c>
    </row>
    <row r="15" ht="17.25" customHeight="1" spans="1:4">
      <c r="A15" s="183" t="s">
        <v>23</v>
      </c>
      <c r="B15" s="82"/>
      <c r="C15" s="33" t="s">
        <v>24</v>
      </c>
      <c r="D15" s="82">
        <v>264178.3</v>
      </c>
    </row>
    <row r="16" ht="17.25" customHeight="1" spans="1:4">
      <c r="A16" s="183" t="s">
        <v>25</v>
      </c>
      <c r="B16" s="82"/>
      <c r="C16" s="33" t="s">
        <v>26</v>
      </c>
      <c r="D16" s="82"/>
    </row>
    <row r="17" ht="17.25" customHeight="1" spans="1:4">
      <c r="A17" s="184"/>
      <c r="B17" s="82"/>
      <c r="C17" s="33" t="s">
        <v>27</v>
      </c>
      <c r="D17" s="82"/>
    </row>
    <row r="18" ht="17.25" customHeight="1" spans="1:4">
      <c r="A18" s="185"/>
      <c r="B18" s="82"/>
      <c r="C18" s="33" t="s">
        <v>28</v>
      </c>
      <c r="D18" s="82"/>
    </row>
    <row r="19" ht="17.25" customHeight="1" spans="1:4">
      <c r="A19" s="185"/>
      <c r="B19" s="82"/>
      <c r="C19" s="33" t="s">
        <v>29</v>
      </c>
      <c r="D19" s="82"/>
    </row>
    <row r="20" ht="17.25" customHeight="1" spans="1:4">
      <c r="A20" s="185"/>
      <c r="B20" s="82"/>
      <c r="C20" s="33" t="s">
        <v>30</v>
      </c>
      <c r="D20" s="82"/>
    </row>
    <row r="21" ht="17.25" customHeight="1" spans="1:4">
      <c r="A21" s="185"/>
      <c r="B21" s="82"/>
      <c r="C21" s="33" t="s">
        <v>31</v>
      </c>
      <c r="D21" s="82"/>
    </row>
    <row r="22" ht="17.25" customHeight="1" spans="1:4">
      <c r="A22" s="185"/>
      <c r="B22" s="82"/>
      <c r="C22" s="33" t="s">
        <v>32</v>
      </c>
      <c r="D22" s="82"/>
    </row>
    <row r="23" ht="17.25" customHeight="1" spans="1:4">
      <c r="A23" s="185"/>
      <c r="B23" s="82"/>
      <c r="C23" s="33" t="s">
        <v>33</v>
      </c>
      <c r="D23" s="82"/>
    </row>
    <row r="24" ht="17.25" customHeight="1" spans="1:4">
      <c r="A24" s="185"/>
      <c r="B24" s="82"/>
      <c r="C24" s="33" t="s">
        <v>34</v>
      </c>
      <c r="D24" s="82"/>
    </row>
    <row r="25" ht="17.25" customHeight="1" spans="1:4">
      <c r="A25" s="185"/>
      <c r="B25" s="82"/>
      <c r="C25" s="33" t="s">
        <v>35</v>
      </c>
      <c r="D25" s="82">
        <v>143556.36</v>
      </c>
    </row>
    <row r="26" ht="17.25" customHeight="1" spans="1:4">
      <c r="A26" s="185"/>
      <c r="B26" s="82"/>
      <c r="C26" s="33" t="s">
        <v>36</v>
      </c>
      <c r="D26" s="82"/>
    </row>
    <row r="27" ht="17.25" customHeight="1" spans="1:4">
      <c r="A27" s="185"/>
      <c r="B27" s="82"/>
      <c r="C27" s="184" t="s">
        <v>37</v>
      </c>
      <c r="D27" s="82"/>
    </row>
    <row r="28" ht="17.25" customHeight="1" spans="1:4">
      <c r="A28" s="185"/>
      <c r="B28" s="82"/>
      <c r="C28" s="33" t="s">
        <v>38</v>
      </c>
      <c r="D28" s="82"/>
    </row>
    <row r="29" ht="16.5" customHeight="1" spans="1:4">
      <c r="A29" s="185"/>
      <c r="B29" s="82"/>
      <c r="C29" s="33" t="s">
        <v>39</v>
      </c>
      <c r="D29" s="82"/>
    </row>
    <row r="30" ht="16.5" customHeight="1" spans="1:4">
      <c r="A30" s="185"/>
      <c r="B30" s="82"/>
      <c r="C30" s="184" t="s">
        <v>40</v>
      </c>
      <c r="D30" s="82">
        <v>723804.21</v>
      </c>
    </row>
    <row r="31" ht="17.25" customHeight="1" spans="1:4">
      <c r="A31" s="185"/>
      <c r="B31" s="82"/>
      <c r="C31" s="184" t="s">
        <v>41</v>
      </c>
      <c r="D31" s="82"/>
    </row>
    <row r="32" ht="17.25" customHeight="1" spans="1:4">
      <c r="A32" s="185"/>
      <c r="B32" s="82"/>
      <c r="C32" s="33" t="s">
        <v>42</v>
      </c>
      <c r="D32" s="82"/>
    </row>
    <row r="33" ht="16.5" customHeight="1" spans="1:4">
      <c r="A33" s="185" t="s">
        <v>43</v>
      </c>
      <c r="B33" s="82">
        <v>4099569.63</v>
      </c>
      <c r="C33" s="185" t="s">
        <v>44</v>
      </c>
      <c r="D33" s="82">
        <v>6465373.84</v>
      </c>
    </row>
    <row r="34" ht="16.5" customHeight="1" spans="1:4">
      <c r="A34" s="184" t="s">
        <v>45</v>
      </c>
      <c r="B34" s="82">
        <v>2365804.21</v>
      </c>
      <c r="C34" s="184" t="s">
        <v>46</v>
      </c>
      <c r="D34" s="82"/>
    </row>
    <row r="35" ht="16.5" customHeight="1" spans="1:4">
      <c r="A35" s="33" t="s">
        <v>47</v>
      </c>
      <c r="B35" s="82">
        <v>2365804.21</v>
      </c>
      <c r="C35" s="33" t="s">
        <v>47</v>
      </c>
      <c r="D35" s="82"/>
    </row>
    <row r="36" ht="16.5" customHeight="1" spans="1:4">
      <c r="A36" s="33" t="s">
        <v>48</v>
      </c>
      <c r="B36" s="82"/>
      <c r="C36" s="33" t="s">
        <v>49</v>
      </c>
      <c r="D36" s="82"/>
    </row>
    <row r="37" ht="16.5" customHeight="1" spans="1:4">
      <c r="A37" s="186" t="s">
        <v>50</v>
      </c>
      <c r="B37" s="82">
        <v>6465373.84</v>
      </c>
      <c r="C37" s="186" t="s">
        <v>51</v>
      </c>
      <c r="D37" s="82">
        <v>6465373.84</v>
      </c>
    </row>
  </sheetData>
  <mergeCells count="3">
    <mergeCell ref="A3:D3"/>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28" sqref="D28"/>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6" t="s">
        <v>52</v>
      </c>
    </row>
    <row r="3" ht="41.25" customHeight="1" spans="1:1">
      <c r="A3" s="43" t="str">
        <f>"2025"&amp;"年部门收入预算表"</f>
        <v>2025年部门收入预算表</v>
      </c>
    </row>
    <row r="4" ht="17.25" customHeight="1" spans="1:19">
      <c r="A4" t="str">
        <f>"单位名称："&amp;"禄劝彝族苗族自治县残疾人联合会"</f>
        <v>单位名称：禄劝彝族苗族自治县残疾人联合会</v>
      </c>
      <c r="S4" s="48" t="s">
        <v>1</v>
      </c>
    </row>
    <row r="5" ht="21.75" customHeight="1" spans="1:19">
      <c r="A5" s="207" t="s">
        <v>53</v>
      </c>
      <c r="B5" s="208" t="s">
        <v>54</v>
      </c>
      <c r="C5" s="208" t="s">
        <v>55</v>
      </c>
      <c r="D5" s="209" t="s">
        <v>56</v>
      </c>
      <c r="E5" s="209"/>
      <c r="F5" s="209"/>
      <c r="G5" s="209"/>
      <c r="H5" s="209"/>
      <c r="I5" s="215"/>
      <c r="J5" s="209"/>
      <c r="K5" s="209"/>
      <c r="L5" s="209"/>
      <c r="M5" s="209"/>
      <c r="N5" s="216"/>
      <c r="O5" s="209" t="s">
        <v>45</v>
      </c>
      <c r="P5" s="209"/>
      <c r="Q5" s="209"/>
      <c r="R5" s="209"/>
      <c r="S5" s="216"/>
    </row>
    <row r="6" ht="27" customHeight="1" spans="1:19">
      <c r="A6" s="210"/>
      <c r="B6" s="211"/>
      <c r="C6" s="211"/>
      <c r="D6" s="211" t="s">
        <v>57</v>
      </c>
      <c r="E6" s="211" t="s">
        <v>58</v>
      </c>
      <c r="F6" s="211" t="s">
        <v>59</v>
      </c>
      <c r="G6" s="211" t="s">
        <v>60</v>
      </c>
      <c r="H6" s="211" t="s">
        <v>61</v>
      </c>
      <c r="I6" s="217" t="s">
        <v>62</v>
      </c>
      <c r="J6" s="218"/>
      <c r="K6" s="218"/>
      <c r="L6" s="218"/>
      <c r="M6" s="218"/>
      <c r="N6" s="219"/>
      <c r="O6" s="211" t="s">
        <v>57</v>
      </c>
      <c r="P6" s="211" t="s">
        <v>58</v>
      </c>
      <c r="Q6" s="211" t="s">
        <v>59</v>
      </c>
      <c r="R6" s="211" t="s">
        <v>60</v>
      </c>
      <c r="S6" s="211" t="s">
        <v>63</v>
      </c>
    </row>
    <row r="7" ht="30" customHeight="1" spans="1:19">
      <c r="A7" s="212"/>
      <c r="B7" s="108"/>
      <c r="C7" s="117"/>
      <c r="D7" s="117"/>
      <c r="E7" s="117"/>
      <c r="F7" s="117"/>
      <c r="G7" s="117"/>
      <c r="H7" s="117"/>
      <c r="I7" s="73" t="s">
        <v>57</v>
      </c>
      <c r="J7" s="219" t="s">
        <v>64</v>
      </c>
      <c r="K7" s="219" t="s">
        <v>65</v>
      </c>
      <c r="L7" s="219" t="s">
        <v>66</v>
      </c>
      <c r="M7" s="219" t="s">
        <v>67</v>
      </c>
      <c r="N7" s="219" t="s">
        <v>68</v>
      </c>
      <c r="O7" s="220"/>
      <c r="P7" s="220"/>
      <c r="Q7" s="220"/>
      <c r="R7" s="220"/>
      <c r="S7" s="117"/>
    </row>
    <row r="8" ht="15" customHeight="1" spans="1:19">
      <c r="A8" s="213">
        <v>1</v>
      </c>
      <c r="B8" s="213">
        <v>2</v>
      </c>
      <c r="C8" s="213">
        <v>3</v>
      </c>
      <c r="D8" s="213">
        <v>4</v>
      </c>
      <c r="E8" s="213">
        <v>5</v>
      </c>
      <c r="F8" s="213">
        <v>6</v>
      </c>
      <c r="G8" s="213">
        <v>7</v>
      </c>
      <c r="H8" s="213">
        <v>8</v>
      </c>
      <c r="I8" s="73">
        <v>9</v>
      </c>
      <c r="J8" s="213">
        <v>10</v>
      </c>
      <c r="K8" s="213">
        <v>11</v>
      </c>
      <c r="L8" s="213">
        <v>12</v>
      </c>
      <c r="M8" s="213">
        <v>13</v>
      </c>
      <c r="N8" s="213">
        <v>14</v>
      </c>
      <c r="O8" s="213">
        <v>15</v>
      </c>
      <c r="P8" s="213">
        <v>16</v>
      </c>
      <c r="Q8" s="213">
        <v>17</v>
      </c>
      <c r="R8" s="213">
        <v>18</v>
      </c>
      <c r="S8" s="213">
        <v>19</v>
      </c>
    </row>
    <row r="9" ht="18" customHeight="1" spans="1:19">
      <c r="A9" s="22">
        <v>210</v>
      </c>
      <c r="B9" s="22" t="s">
        <v>69</v>
      </c>
      <c r="C9" s="82">
        <v>6465373.84</v>
      </c>
      <c r="D9" s="82">
        <v>4099569.63</v>
      </c>
      <c r="E9" s="82">
        <v>3375765.42</v>
      </c>
      <c r="F9" s="82">
        <v>723804.21</v>
      </c>
      <c r="G9" s="82"/>
      <c r="H9" s="82"/>
      <c r="I9" s="82"/>
      <c r="J9" s="82"/>
      <c r="K9" s="82"/>
      <c r="L9" s="82"/>
      <c r="M9" s="82"/>
      <c r="N9" s="82"/>
      <c r="O9" s="82">
        <v>2365804.21</v>
      </c>
      <c r="P9" s="82">
        <v>1642000</v>
      </c>
      <c r="Q9" s="82">
        <v>723804.21</v>
      </c>
      <c r="R9" s="82"/>
      <c r="S9" s="82"/>
    </row>
    <row r="10" ht="18" customHeight="1" spans="1:19">
      <c r="A10" s="134">
        <v>210001</v>
      </c>
      <c r="B10" s="134" t="s">
        <v>69</v>
      </c>
      <c r="C10" s="82">
        <v>6465373.84</v>
      </c>
      <c r="D10" s="82">
        <v>4099569.63</v>
      </c>
      <c r="E10" s="82">
        <v>3375765.42</v>
      </c>
      <c r="F10" s="82">
        <v>723804.21</v>
      </c>
      <c r="G10" s="82"/>
      <c r="H10" s="82"/>
      <c r="I10" s="82"/>
      <c r="J10" s="82"/>
      <c r="K10" s="82"/>
      <c r="L10" s="82"/>
      <c r="M10" s="82"/>
      <c r="N10" s="82"/>
      <c r="O10" s="82">
        <v>2365804.21</v>
      </c>
      <c r="P10" s="82">
        <v>1642000</v>
      </c>
      <c r="Q10" s="82">
        <v>723804.21</v>
      </c>
      <c r="R10" s="82"/>
      <c r="S10" s="82"/>
    </row>
    <row r="11" ht="18" customHeight="1" spans="1:19">
      <c r="A11" s="51" t="s">
        <v>55</v>
      </c>
      <c r="B11" s="214"/>
      <c r="C11" s="82">
        <v>6465373.84</v>
      </c>
      <c r="D11" s="82">
        <v>4099569.63</v>
      </c>
      <c r="E11" s="82">
        <v>3375765.42</v>
      </c>
      <c r="F11" s="82">
        <v>723804.21</v>
      </c>
      <c r="G11" s="82"/>
      <c r="H11" s="82"/>
      <c r="I11" s="82"/>
      <c r="J11" s="82"/>
      <c r="K11" s="82"/>
      <c r="L11" s="82"/>
      <c r="M11" s="82"/>
      <c r="N11" s="82"/>
      <c r="O11" s="82">
        <v>2365804.21</v>
      </c>
      <c r="P11" s="82">
        <v>1642000</v>
      </c>
      <c r="Q11" s="82">
        <v>723804.21</v>
      </c>
      <c r="R11" s="82"/>
      <c r="S11" s="82"/>
    </row>
  </sheetData>
  <mergeCells count="19">
    <mergeCell ref="A2:S2"/>
    <mergeCell ref="A3:S3"/>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 activePane="bottomLeft" state="frozen"/>
      <selection/>
      <selection pane="bottomLeft" activeCell="E11" sqref="E1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8" t="s">
        <v>70</v>
      </c>
    </row>
    <row r="3" ht="41.25" customHeight="1" spans="1:1">
      <c r="A3" s="43" t="str">
        <f>"2025"&amp;"年部门支出预算表"</f>
        <v>2025年部门支出预算表</v>
      </c>
    </row>
    <row r="4" ht="17.25" customHeight="1" spans="1:15">
      <c r="A4" s="46" t="str">
        <f>"单位名称："&amp;"禄劝彝族苗族自治县残疾人联合会"</f>
        <v>单位名称：禄劝彝族苗族自治县残疾人联合会</v>
      </c>
      <c r="O4" s="82" t="s">
        <v>1</v>
      </c>
    </row>
    <row r="5" ht="27" customHeight="1" spans="1:15">
      <c r="A5" s="188" t="s">
        <v>71</v>
      </c>
      <c r="B5" s="188" t="s">
        <v>72</v>
      </c>
      <c r="C5" s="188" t="s">
        <v>55</v>
      </c>
      <c r="D5" s="189" t="s">
        <v>58</v>
      </c>
      <c r="E5" s="190"/>
      <c r="F5" s="191"/>
      <c r="G5" s="192" t="s">
        <v>59</v>
      </c>
      <c r="H5" s="192" t="s">
        <v>60</v>
      </c>
      <c r="I5" s="192" t="s">
        <v>73</v>
      </c>
      <c r="J5" s="189" t="s">
        <v>62</v>
      </c>
      <c r="K5" s="190"/>
      <c r="L5" s="190"/>
      <c r="M5" s="190"/>
      <c r="N5" s="204"/>
      <c r="O5" s="205"/>
    </row>
    <row r="6" ht="42" customHeight="1" spans="1:15">
      <c r="A6" s="193"/>
      <c r="B6" s="193"/>
      <c r="C6" s="194"/>
      <c r="D6" s="195" t="s">
        <v>57</v>
      </c>
      <c r="E6" s="195" t="s">
        <v>74</v>
      </c>
      <c r="F6" s="195" t="s">
        <v>75</v>
      </c>
      <c r="G6" s="194"/>
      <c r="H6" s="194"/>
      <c r="I6" s="206"/>
      <c r="J6" s="195" t="s">
        <v>57</v>
      </c>
      <c r="K6" s="181" t="s">
        <v>76</v>
      </c>
      <c r="L6" s="181" t="s">
        <v>77</v>
      </c>
      <c r="M6" s="181" t="s">
        <v>78</v>
      </c>
      <c r="N6" s="181" t="s">
        <v>79</v>
      </c>
      <c r="O6" s="181" t="s">
        <v>80</v>
      </c>
    </row>
    <row r="7" ht="18" customHeight="1" spans="1:15">
      <c r="A7" s="54" t="s">
        <v>81</v>
      </c>
      <c r="B7" s="54" t="s">
        <v>82</v>
      </c>
      <c r="C7" s="54" t="s">
        <v>83</v>
      </c>
      <c r="D7" s="58" t="s">
        <v>84</v>
      </c>
      <c r="E7" s="58" t="s">
        <v>85</v>
      </c>
      <c r="F7" s="58" t="s">
        <v>86</v>
      </c>
      <c r="G7" s="58" t="s">
        <v>87</v>
      </c>
      <c r="H7" s="58" t="s">
        <v>88</v>
      </c>
      <c r="I7" s="58" t="s">
        <v>89</v>
      </c>
      <c r="J7" s="58" t="s">
        <v>90</v>
      </c>
      <c r="K7" s="58" t="s">
        <v>91</v>
      </c>
      <c r="L7" s="58" t="s">
        <v>92</v>
      </c>
      <c r="M7" s="58" t="s">
        <v>93</v>
      </c>
      <c r="N7" s="54" t="s">
        <v>94</v>
      </c>
      <c r="O7" s="58" t="s">
        <v>95</v>
      </c>
    </row>
    <row r="8" ht="18" customHeight="1" spans="1:15">
      <c r="A8" s="139" t="s">
        <v>96</v>
      </c>
      <c r="B8" s="139" t="s">
        <v>97</v>
      </c>
      <c r="C8" s="133">
        <v>5333834.97</v>
      </c>
      <c r="D8" s="133">
        <v>5333834.97</v>
      </c>
      <c r="E8" s="133">
        <v>1512334.97</v>
      </c>
      <c r="F8" s="133">
        <v>3821500</v>
      </c>
      <c r="G8" s="82"/>
      <c r="H8" s="82"/>
      <c r="I8" s="82"/>
      <c r="J8" s="82"/>
      <c r="K8" s="82"/>
      <c r="L8" s="82"/>
      <c r="M8" s="82"/>
      <c r="N8" s="82"/>
      <c r="O8" s="82"/>
    </row>
    <row r="9" ht="18" customHeight="1" spans="1:15">
      <c r="A9" s="142" t="s">
        <v>98</v>
      </c>
      <c r="B9" s="142" t="s">
        <v>99</v>
      </c>
      <c r="C9" s="133">
        <v>202039.95</v>
      </c>
      <c r="D9" s="133">
        <v>202039.95</v>
      </c>
      <c r="E9" s="133">
        <v>202039.95</v>
      </c>
      <c r="F9" s="133"/>
      <c r="G9" s="82"/>
      <c r="H9" s="82"/>
      <c r="I9" s="82"/>
      <c r="J9" s="82"/>
      <c r="K9" s="82"/>
      <c r="L9" s="82"/>
      <c r="M9" s="82"/>
      <c r="N9" s="82"/>
      <c r="O9" s="82"/>
    </row>
    <row r="10" ht="18" customHeight="1" spans="1:15">
      <c r="A10" s="143" t="s">
        <v>100</v>
      </c>
      <c r="B10" s="143" t="s">
        <v>101</v>
      </c>
      <c r="C10" s="133">
        <v>202039.95</v>
      </c>
      <c r="D10" s="133">
        <v>202039.95</v>
      </c>
      <c r="E10" s="133">
        <v>202039.95</v>
      </c>
      <c r="F10" s="133"/>
      <c r="G10" s="82"/>
      <c r="H10" s="82"/>
      <c r="I10" s="82"/>
      <c r="J10" s="82"/>
      <c r="K10" s="82"/>
      <c r="L10" s="82"/>
      <c r="M10" s="82"/>
      <c r="N10" s="82"/>
      <c r="O10" s="82"/>
    </row>
    <row r="11" ht="18" customHeight="1" spans="1:15">
      <c r="A11" s="142" t="s">
        <v>102</v>
      </c>
      <c r="B11" s="142" t="s">
        <v>103</v>
      </c>
      <c r="C11" s="133">
        <v>5130203</v>
      </c>
      <c r="D11" s="133">
        <v>5130203</v>
      </c>
      <c r="E11" s="133">
        <v>1308703</v>
      </c>
      <c r="F11" s="133">
        <v>3821500</v>
      </c>
      <c r="G11" s="82"/>
      <c r="H11" s="82"/>
      <c r="I11" s="82"/>
      <c r="J11" s="82"/>
      <c r="K11" s="82"/>
      <c r="L11" s="82"/>
      <c r="M11" s="82"/>
      <c r="N11" s="82"/>
      <c r="O11" s="82"/>
    </row>
    <row r="12" ht="18" customHeight="1" spans="1:15">
      <c r="A12" s="143" t="s">
        <v>104</v>
      </c>
      <c r="B12" s="143" t="s">
        <v>105</v>
      </c>
      <c r="C12" s="133">
        <v>1337703</v>
      </c>
      <c r="D12" s="133">
        <v>1337703</v>
      </c>
      <c r="E12" s="133">
        <v>1287703</v>
      </c>
      <c r="F12" s="133">
        <v>50000</v>
      </c>
      <c r="G12" s="82"/>
      <c r="H12" s="82"/>
      <c r="I12" s="82"/>
      <c r="J12" s="82"/>
      <c r="K12" s="82"/>
      <c r="L12" s="82"/>
      <c r="M12" s="82"/>
      <c r="N12" s="82"/>
      <c r="O12" s="82"/>
    </row>
    <row r="13" ht="18" customHeight="1" spans="1:15">
      <c r="A13" s="143" t="s">
        <v>106</v>
      </c>
      <c r="B13" s="143" t="s">
        <v>107</v>
      </c>
      <c r="C13" s="133">
        <v>368400</v>
      </c>
      <c r="D13" s="133">
        <v>368400</v>
      </c>
      <c r="E13" s="133"/>
      <c r="F13" s="133">
        <v>368400</v>
      </c>
      <c r="G13" s="82"/>
      <c r="H13" s="82"/>
      <c r="I13" s="82"/>
      <c r="J13" s="82"/>
      <c r="K13" s="82"/>
      <c r="L13" s="82"/>
      <c r="M13" s="82"/>
      <c r="N13" s="82"/>
      <c r="O13" s="82"/>
    </row>
    <row r="14" ht="18" customHeight="1" spans="1:15">
      <c r="A14" s="143" t="s">
        <v>108</v>
      </c>
      <c r="B14" s="143" t="s">
        <v>109</v>
      </c>
      <c r="C14" s="133">
        <v>731100</v>
      </c>
      <c r="D14" s="133">
        <v>731100</v>
      </c>
      <c r="E14" s="133"/>
      <c r="F14" s="133">
        <v>731100</v>
      </c>
      <c r="G14" s="82"/>
      <c r="H14" s="82"/>
      <c r="I14" s="82"/>
      <c r="J14" s="82"/>
      <c r="K14" s="82"/>
      <c r="L14" s="82"/>
      <c r="M14" s="82"/>
      <c r="N14" s="82"/>
      <c r="O14" s="82"/>
    </row>
    <row r="15" ht="18" customHeight="1" spans="1:15">
      <c r="A15" s="143" t="s">
        <v>110</v>
      </c>
      <c r="B15" s="143" t="s">
        <v>111</v>
      </c>
      <c r="C15" s="133">
        <v>2693000</v>
      </c>
      <c r="D15" s="133">
        <v>2693000</v>
      </c>
      <c r="E15" s="133">
        <v>21000</v>
      </c>
      <c r="F15" s="133">
        <v>2672000</v>
      </c>
      <c r="G15" s="82"/>
      <c r="H15" s="82"/>
      <c r="I15" s="82"/>
      <c r="J15" s="82"/>
      <c r="K15" s="82"/>
      <c r="L15" s="82"/>
      <c r="M15" s="82"/>
      <c r="N15" s="82"/>
      <c r="O15" s="82"/>
    </row>
    <row r="16" ht="18" customHeight="1" spans="1:15">
      <c r="A16" s="142" t="s">
        <v>112</v>
      </c>
      <c r="B16" s="142" t="s">
        <v>113</v>
      </c>
      <c r="C16" s="133">
        <v>1592.02</v>
      </c>
      <c r="D16" s="133">
        <v>1592.02</v>
      </c>
      <c r="E16" s="133">
        <v>1592.02</v>
      </c>
      <c r="F16" s="82"/>
      <c r="G16" s="82"/>
      <c r="H16" s="82"/>
      <c r="I16" s="82"/>
      <c r="J16" s="82"/>
      <c r="K16" s="82"/>
      <c r="L16" s="82"/>
      <c r="M16" s="82"/>
      <c r="N16" s="82"/>
      <c r="O16" s="82"/>
    </row>
    <row r="17" ht="18" customHeight="1" spans="1:15">
      <c r="A17" s="143" t="s">
        <v>114</v>
      </c>
      <c r="B17" s="143" t="s">
        <v>113</v>
      </c>
      <c r="C17" s="133">
        <v>1592.02</v>
      </c>
      <c r="D17" s="133">
        <v>1592.02</v>
      </c>
      <c r="E17" s="133">
        <v>1592.02</v>
      </c>
      <c r="F17" s="82"/>
      <c r="G17" s="82"/>
      <c r="H17" s="82"/>
      <c r="I17" s="82"/>
      <c r="J17" s="82"/>
      <c r="K17" s="82"/>
      <c r="L17" s="82"/>
      <c r="M17" s="82"/>
      <c r="N17" s="82"/>
      <c r="O17" s="82"/>
    </row>
    <row r="18" ht="18" customHeight="1" spans="1:15">
      <c r="A18" s="139" t="s">
        <v>115</v>
      </c>
      <c r="B18" s="139" t="s">
        <v>116</v>
      </c>
      <c r="C18" s="133">
        <v>264178.3</v>
      </c>
      <c r="D18" s="133">
        <v>264178.3</v>
      </c>
      <c r="E18" s="133">
        <v>264178.3</v>
      </c>
      <c r="F18" s="82"/>
      <c r="G18" s="82"/>
      <c r="H18" s="82"/>
      <c r="I18" s="82"/>
      <c r="J18" s="82"/>
      <c r="K18" s="82"/>
      <c r="L18" s="82"/>
      <c r="M18" s="82"/>
      <c r="N18" s="82"/>
      <c r="O18" s="82"/>
    </row>
    <row r="19" ht="18" customHeight="1" spans="1:15">
      <c r="A19" s="142" t="s">
        <v>117</v>
      </c>
      <c r="B19" s="142" t="s">
        <v>118</v>
      </c>
      <c r="C19" s="133">
        <v>264178.3</v>
      </c>
      <c r="D19" s="133">
        <v>264178.3</v>
      </c>
      <c r="E19" s="133">
        <v>264178.3</v>
      </c>
      <c r="F19" s="82"/>
      <c r="G19" s="82"/>
      <c r="H19" s="82"/>
      <c r="I19" s="82"/>
      <c r="J19" s="82"/>
      <c r="K19" s="82"/>
      <c r="L19" s="82"/>
      <c r="M19" s="82"/>
      <c r="N19" s="82"/>
      <c r="O19" s="82"/>
    </row>
    <row r="20" ht="18" customHeight="1" spans="1:15">
      <c r="A20" s="143" t="s">
        <v>119</v>
      </c>
      <c r="B20" s="143" t="s">
        <v>120</v>
      </c>
      <c r="C20" s="133">
        <v>81199.91</v>
      </c>
      <c r="D20" s="133">
        <v>81199.91</v>
      </c>
      <c r="E20" s="133">
        <v>81199.91</v>
      </c>
      <c r="F20" s="82"/>
      <c r="G20" s="82"/>
      <c r="H20" s="82"/>
      <c r="I20" s="82"/>
      <c r="J20" s="82"/>
      <c r="K20" s="82"/>
      <c r="L20" s="82"/>
      <c r="M20" s="82"/>
      <c r="N20" s="82"/>
      <c r="O20" s="82"/>
    </row>
    <row r="21" ht="18" customHeight="1" spans="1:15">
      <c r="A21" s="143" t="s">
        <v>121</v>
      </c>
      <c r="B21" s="143" t="s">
        <v>122</v>
      </c>
      <c r="C21" s="133">
        <v>31338.4</v>
      </c>
      <c r="D21" s="133">
        <v>31338.4</v>
      </c>
      <c r="E21" s="133">
        <v>31338.4</v>
      </c>
      <c r="F21" s="82"/>
      <c r="G21" s="82"/>
      <c r="H21" s="82"/>
      <c r="I21" s="82"/>
      <c r="J21" s="82"/>
      <c r="K21" s="82"/>
      <c r="L21" s="82"/>
      <c r="M21" s="82"/>
      <c r="N21" s="82"/>
      <c r="O21" s="82"/>
    </row>
    <row r="22" ht="18" customHeight="1" spans="1:15">
      <c r="A22" s="143" t="s">
        <v>123</v>
      </c>
      <c r="B22" s="143" t="s">
        <v>124</v>
      </c>
      <c r="C22" s="133">
        <v>142237.49</v>
      </c>
      <c r="D22" s="133">
        <v>142237.49</v>
      </c>
      <c r="E22" s="133">
        <v>142237.49</v>
      </c>
      <c r="F22" s="82"/>
      <c r="G22" s="82"/>
      <c r="H22" s="82"/>
      <c r="I22" s="82"/>
      <c r="J22" s="82"/>
      <c r="K22" s="82"/>
      <c r="L22" s="82"/>
      <c r="M22" s="82"/>
      <c r="N22" s="82"/>
      <c r="O22" s="82"/>
    </row>
    <row r="23" ht="18" customHeight="1" spans="1:15">
      <c r="A23" s="143" t="s">
        <v>125</v>
      </c>
      <c r="B23" s="143" t="s">
        <v>126</v>
      </c>
      <c r="C23" s="133">
        <v>9402.5</v>
      </c>
      <c r="D23" s="133">
        <v>9402.5</v>
      </c>
      <c r="E23" s="133">
        <v>9402.5</v>
      </c>
      <c r="F23" s="82"/>
      <c r="G23" s="82"/>
      <c r="H23" s="82"/>
      <c r="I23" s="82"/>
      <c r="J23" s="82"/>
      <c r="K23" s="82"/>
      <c r="L23" s="82"/>
      <c r="M23" s="82"/>
      <c r="N23" s="82"/>
      <c r="O23" s="82"/>
    </row>
    <row r="24" ht="18" customHeight="1" spans="1:15">
      <c r="A24" s="139" t="s">
        <v>127</v>
      </c>
      <c r="B24" s="139" t="s">
        <v>128</v>
      </c>
      <c r="C24" s="133">
        <v>143556.36</v>
      </c>
      <c r="D24" s="133">
        <v>143556.36</v>
      </c>
      <c r="E24" s="133">
        <v>143556.36</v>
      </c>
      <c r="F24" s="82"/>
      <c r="G24" s="82"/>
      <c r="H24" s="82"/>
      <c r="I24" s="82"/>
      <c r="J24" s="82"/>
      <c r="K24" s="82"/>
      <c r="L24" s="82"/>
      <c r="M24" s="82"/>
      <c r="N24" s="82"/>
      <c r="O24" s="82"/>
    </row>
    <row r="25" ht="18" customHeight="1" spans="1:15">
      <c r="A25" s="142" t="s">
        <v>129</v>
      </c>
      <c r="B25" s="142" t="s">
        <v>130</v>
      </c>
      <c r="C25" s="133">
        <v>143556.36</v>
      </c>
      <c r="D25" s="133">
        <v>143556.36</v>
      </c>
      <c r="E25" s="133">
        <v>143556.36</v>
      </c>
      <c r="F25" s="82"/>
      <c r="G25" s="82"/>
      <c r="H25" s="82"/>
      <c r="I25" s="82"/>
      <c r="J25" s="82"/>
      <c r="K25" s="82"/>
      <c r="L25" s="82"/>
      <c r="M25" s="82"/>
      <c r="N25" s="82"/>
      <c r="O25" s="82"/>
    </row>
    <row r="26" ht="18" customHeight="1" spans="1:15">
      <c r="A26" s="143" t="s">
        <v>131</v>
      </c>
      <c r="B26" s="143" t="s">
        <v>132</v>
      </c>
      <c r="C26" s="133">
        <v>143556.36</v>
      </c>
      <c r="D26" s="133">
        <v>143556.36</v>
      </c>
      <c r="E26" s="133">
        <v>143556.36</v>
      </c>
      <c r="F26" s="82"/>
      <c r="G26" s="82"/>
      <c r="H26" s="82"/>
      <c r="I26" s="82"/>
      <c r="J26" s="82"/>
      <c r="K26" s="82"/>
      <c r="L26" s="82"/>
      <c r="M26" s="82"/>
      <c r="N26" s="82"/>
      <c r="O26" s="82"/>
    </row>
    <row r="27" ht="21" customHeight="1" spans="1:15">
      <c r="A27" s="139" t="s">
        <v>133</v>
      </c>
      <c r="B27" s="139" t="s">
        <v>80</v>
      </c>
      <c r="C27" s="133">
        <v>723804.21</v>
      </c>
      <c r="D27" s="82"/>
      <c r="E27" s="82"/>
      <c r="F27" s="82"/>
      <c r="G27" s="133">
        <v>723804.21</v>
      </c>
      <c r="H27" s="82"/>
      <c r="I27" s="82"/>
      <c r="J27" s="82"/>
      <c r="K27" s="82"/>
      <c r="L27" s="82"/>
      <c r="M27" s="82"/>
      <c r="N27" s="82"/>
      <c r="O27" s="82"/>
    </row>
    <row r="28" ht="21" customHeight="1" spans="1:15">
      <c r="A28" s="196" t="s">
        <v>134</v>
      </c>
      <c r="B28" s="196" t="s">
        <v>135</v>
      </c>
      <c r="C28" s="197">
        <v>723804.21</v>
      </c>
      <c r="D28" s="198"/>
      <c r="E28" s="198"/>
      <c r="F28" s="198"/>
      <c r="G28" s="197">
        <v>723804.21</v>
      </c>
      <c r="H28" s="198"/>
      <c r="I28" s="198"/>
      <c r="J28" s="198"/>
      <c r="K28" s="198"/>
      <c r="L28" s="198"/>
      <c r="M28" s="198"/>
      <c r="N28" s="198"/>
      <c r="O28" s="198"/>
    </row>
    <row r="29" customHeight="1" spans="1:15">
      <c r="A29" s="199" t="s">
        <v>136</v>
      </c>
      <c r="B29" s="199" t="s">
        <v>137</v>
      </c>
      <c r="C29" s="200">
        <v>723804.21</v>
      </c>
      <c r="D29" s="201"/>
      <c r="E29" s="201"/>
      <c r="F29" s="201"/>
      <c r="G29" s="200">
        <v>723804.21</v>
      </c>
      <c r="H29" s="201"/>
      <c r="I29" s="201"/>
      <c r="J29" s="201"/>
      <c r="K29" s="201"/>
      <c r="L29" s="201"/>
      <c r="M29" s="201"/>
      <c r="N29" s="201"/>
      <c r="O29" s="201"/>
    </row>
    <row r="30" customHeight="1" spans="1:15">
      <c r="A30" s="202" t="s">
        <v>55</v>
      </c>
      <c r="B30" s="203"/>
      <c r="C30" s="133">
        <v>6465373.84</v>
      </c>
      <c r="D30" s="133">
        <v>5741569.63</v>
      </c>
      <c r="E30" s="133">
        <v>1920069.63</v>
      </c>
      <c r="F30" s="133">
        <v>3821500</v>
      </c>
      <c r="G30" s="133">
        <v>723804.21</v>
      </c>
      <c r="H30" s="201"/>
      <c r="I30" s="201"/>
      <c r="J30" s="201"/>
      <c r="K30" s="201"/>
      <c r="L30" s="201"/>
      <c r="M30" s="201"/>
      <c r="N30" s="201"/>
      <c r="O30" s="201"/>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6" sqref="D16"/>
    </sheetView>
  </sheetViews>
  <sheetFormatPr defaultColWidth="8.575" defaultRowHeight="12.75" customHeight="1" outlineLevelCol="3"/>
  <cols>
    <col min="1" max="4" width="35.575" customWidth="1"/>
  </cols>
  <sheetData>
    <row r="1" customHeight="1" spans="1:4">
      <c r="A1" s="2"/>
      <c r="B1" s="2"/>
      <c r="C1" s="2"/>
      <c r="D1" s="2"/>
    </row>
    <row r="2" ht="15" customHeight="1" spans="1:4">
      <c r="A2" s="44"/>
      <c r="B2" s="48"/>
      <c r="C2" s="48"/>
      <c r="D2" s="48" t="s">
        <v>138</v>
      </c>
    </row>
    <row r="3" ht="41.25" customHeight="1" spans="1:1">
      <c r="A3" s="43" t="str">
        <f>"2025"&amp;"年部门财政拨款收支预算总表"</f>
        <v>2025年部门财政拨款收支预算总表</v>
      </c>
    </row>
    <row r="4" ht="17.25" customHeight="1" spans="1:4">
      <c r="A4" s="46" t="str">
        <f>"单位名称："&amp;"禄劝彝族苗族自治县残疾人联合会"</f>
        <v>单位名称：禄劝彝族苗族自治县残疾人联合会</v>
      </c>
      <c r="B4" s="180"/>
      <c r="D4" s="48" t="s">
        <v>1</v>
      </c>
    </row>
    <row r="5" ht="17.25" customHeight="1" spans="1:4">
      <c r="A5" s="181" t="s">
        <v>2</v>
      </c>
      <c r="B5" s="182"/>
      <c r="C5" s="181" t="s">
        <v>3</v>
      </c>
      <c r="D5" s="182"/>
    </row>
    <row r="6" ht="18.75" customHeight="1" spans="1:4">
      <c r="A6" s="181" t="s">
        <v>4</v>
      </c>
      <c r="B6" s="181" t="s">
        <v>5</v>
      </c>
      <c r="C6" s="181" t="s">
        <v>6</v>
      </c>
      <c r="D6" s="181" t="s">
        <v>5</v>
      </c>
    </row>
    <row r="7" ht="16.5" customHeight="1" spans="1:4">
      <c r="A7" s="183" t="s">
        <v>139</v>
      </c>
      <c r="B7" s="82">
        <v>4099569.63</v>
      </c>
      <c r="C7" s="183" t="s">
        <v>140</v>
      </c>
      <c r="D7" s="82"/>
    </row>
    <row r="8" ht="16.5" customHeight="1" spans="1:4">
      <c r="A8" s="183" t="s">
        <v>141</v>
      </c>
      <c r="B8" s="82">
        <v>3375765.42</v>
      </c>
      <c r="C8" s="183" t="s">
        <v>142</v>
      </c>
      <c r="D8" s="82"/>
    </row>
    <row r="9" ht="16.5" customHeight="1" spans="1:4">
      <c r="A9" s="183" t="s">
        <v>143</v>
      </c>
      <c r="B9" s="82">
        <v>723804.21</v>
      </c>
      <c r="C9" s="183" t="s">
        <v>144</v>
      </c>
      <c r="D9" s="82"/>
    </row>
    <row r="10" ht="16.5" customHeight="1" spans="1:4">
      <c r="A10" s="183" t="s">
        <v>145</v>
      </c>
      <c r="B10" s="82"/>
      <c r="C10" s="183" t="s">
        <v>146</v>
      </c>
      <c r="D10" s="82"/>
    </row>
    <row r="11" ht="16.5" customHeight="1" spans="1:4">
      <c r="A11" s="183" t="s">
        <v>147</v>
      </c>
      <c r="B11" s="82">
        <v>2365804.21</v>
      </c>
      <c r="C11" s="183" t="s">
        <v>148</v>
      </c>
      <c r="D11" s="82"/>
    </row>
    <row r="12" ht="16.5" customHeight="1" spans="1:4">
      <c r="A12" s="183" t="s">
        <v>141</v>
      </c>
      <c r="B12" s="82">
        <v>1642000</v>
      </c>
      <c r="C12" s="183" t="s">
        <v>149</v>
      </c>
      <c r="D12" s="82"/>
    </row>
    <row r="13" ht="16.5" customHeight="1" spans="1:4">
      <c r="A13" s="184" t="s">
        <v>143</v>
      </c>
      <c r="B13" s="82">
        <v>723804.21</v>
      </c>
      <c r="C13" s="71" t="s">
        <v>150</v>
      </c>
      <c r="D13" s="82"/>
    </row>
    <row r="14" ht="16.5" customHeight="1" spans="1:4">
      <c r="A14" s="184" t="s">
        <v>145</v>
      </c>
      <c r="B14" s="82"/>
      <c r="C14" s="71" t="s">
        <v>151</v>
      </c>
      <c r="D14" s="82"/>
    </row>
    <row r="15" ht="16.5" customHeight="1" spans="1:4">
      <c r="A15" s="185"/>
      <c r="B15" s="82"/>
      <c r="C15" s="71" t="s">
        <v>152</v>
      </c>
      <c r="D15" s="82">
        <v>5333834.97</v>
      </c>
    </row>
    <row r="16" ht="16.5" customHeight="1" spans="1:4">
      <c r="A16" s="185"/>
      <c r="B16" s="82"/>
      <c r="C16" s="71" t="s">
        <v>153</v>
      </c>
      <c r="D16" s="82">
        <v>264178.3</v>
      </c>
    </row>
    <row r="17" ht="16.5" customHeight="1" spans="1:4">
      <c r="A17" s="185"/>
      <c r="B17" s="82"/>
      <c r="C17" s="71" t="s">
        <v>154</v>
      </c>
      <c r="D17" s="82"/>
    </row>
    <row r="18" ht="16.5" customHeight="1" spans="1:4">
      <c r="A18" s="185"/>
      <c r="B18" s="82"/>
      <c r="C18" s="71" t="s">
        <v>155</v>
      </c>
      <c r="D18" s="82"/>
    </row>
    <row r="19" ht="16.5" customHeight="1" spans="1:4">
      <c r="A19" s="185"/>
      <c r="B19" s="82"/>
      <c r="C19" s="71" t="s">
        <v>156</v>
      </c>
      <c r="D19" s="82"/>
    </row>
    <row r="20" ht="16.5" customHeight="1" spans="1:4">
      <c r="A20" s="185"/>
      <c r="B20" s="82"/>
      <c r="C20" s="71" t="s">
        <v>157</v>
      </c>
      <c r="D20" s="82"/>
    </row>
    <row r="21" ht="16.5" customHeight="1" spans="1:4">
      <c r="A21" s="185"/>
      <c r="B21" s="82"/>
      <c r="C21" s="71" t="s">
        <v>158</v>
      </c>
      <c r="D21" s="82"/>
    </row>
    <row r="22" ht="16.5" customHeight="1" spans="1:4">
      <c r="A22" s="185"/>
      <c r="B22" s="82"/>
      <c r="C22" s="71" t="s">
        <v>159</v>
      </c>
      <c r="D22" s="82"/>
    </row>
    <row r="23" ht="16.5" customHeight="1" spans="1:4">
      <c r="A23" s="185"/>
      <c r="B23" s="82"/>
      <c r="C23" s="71" t="s">
        <v>160</v>
      </c>
      <c r="D23" s="82"/>
    </row>
    <row r="24" ht="16.5" customHeight="1" spans="1:4">
      <c r="A24" s="185"/>
      <c r="B24" s="82"/>
      <c r="C24" s="71" t="s">
        <v>161</v>
      </c>
      <c r="D24" s="82"/>
    </row>
    <row r="25" ht="16.5" customHeight="1" spans="1:4">
      <c r="A25" s="185"/>
      <c r="B25" s="82"/>
      <c r="C25" s="71" t="s">
        <v>162</v>
      </c>
      <c r="D25" s="82"/>
    </row>
    <row r="26" ht="16.5" customHeight="1" spans="1:4">
      <c r="A26" s="185"/>
      <c r="B26" s="82"/>
      <c r="C26" s="71" t="s">
        <v>163</v>
      </c>
      <c r="D26" s="82">
        <v>143556.36</v>
      </c>
    </row>
    <row r="27" ht="16.5" customHeight="1" spans="1:4">
      <c r="A27" s="185"/>
      <c r="B27" s="82"/>
      <c r="C27" s="71" t="s">
        <v>164</v>
      </c>
      <c r="D27" s="82"/>
    </row>
    <row r="28" ht="16.5" customHeight="1" spans="1:4">
      <c r="A28" s="185"/>
      <c r="B28" s="82"/>
      <c r="C28" s="71" t="s">
        <v>165</v>
      </c>
      <c r="D28" s="82"/>
    </row>
    <row r="29" ht="16.5" customHeight="1" spans="1:4">
      <c r="A29" s="185"/>
      <c r="B29" s="82"/>
      <c r="C29" s="71" t="s">
        <v>166</v>
      </c>
      <c r="D29" s="82"/>
    </row>
    <row r="30" ht="16.5" customHeight="1" spans="1:4">
      <c r="A30" s="185"/>
      <c r="B30" s="82"/>
      <c r="C30" s="71" t="s">
        <v>167</v>
      </c>
      <c r="D30" s="82"/>
    </row>
    <row r="31" ht="16.5" customHeight="1" spans="1:4">
      <c r="A31" s="185"/>
      <c r="B31" s="82"/>
      <c r="C31" s="71" t="s">
        <v>168</v>
      </c>
      <c r="D31" s="82">
        <v>723804.21</v>
      </c>
    </row>
    <row r="32" ht="16.5" customHeight="1" spans="1:4">
      <c r="A32" s="185"/>
      <c r="B32" s="82"/>
      <c r="C32" s="184" t="s">
        <v>169</v>
      </c>
      <c r="D32" s="82"/>
    </row>
    <row r="33" ht="16.5" customHeight="1" spans="1:4">
      <c r="A33" s="185"/>
      <c r="B33" s="82"/>
      <c r="C33" s="184" t="s">
        <v>170</v>
      </c>
      <c r="D33" s="82"/>
    </row>
    <row r="34" ht="16.5" customHeight="1" spans="1:4">
      <c r="A34" s="185"/>
      <c r="B34" s="82"/>
      <c r="C34" s="31" t="s">
        <v>171</v>
      </c>
      <c r="D34" s="82"/>
    </row>
    <row r="35" ht="15" customHeight="1" spans="1:4">
      <c r="A35" s="186" t="s">
        <v>50</v>
      </c>
      <c r="B35" s="187">
        <v>6465373.84</v>
      </c>
      <c r="C35" s="186" t="s">
        <v>51</v>
      </c>
      <c r="D35" s="187">
        <v>6465373.84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E34" sqref="E3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44"/>
      <c r="F2" s="74"/>
      <c r="G2" s="151" t="s">
        <v>172</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6" t="str">
        <f>"单位名称："&amp;"禄劝彝族苗族自治县残疾人联合会"</f>
        <v>单位名称：禄劝彝族苗族自治县残疾人联合会</v>
      </c>
      <c r="F4" s="123"/>
      <c r="G4" s="151" t="s">
        <v>1</v>
      </c>
    </row>
    <row r="5" ht="20.25" customHeight="1" spans="1:7">
      <c r="A5" s="167" t="s">
        <v>173</v>
      </c>
      <c r="B5" s="168"/>
      <c r="C5" s="169" t="s">
        <v>55</v>
      </c>
      <c r="D5" s="170" t="s">
        <v>74</v>
      </c>
      <c r="E5" s="171"/>
      <c r="F5" s="172"/>
      <c r="G5" s="173" t="s">
        <v>75</v>
      </c>
    </row>
    <row r="6" ht="20.25" customHeight="1" spans="1:7">
      <c r="A6" s="174" t="s">
        <v>71</v>
      </c>
      <c r="B6" s="174" t="s">
        <v>72</v>
      </c>
      <c r="C6" s="175"/>
      <c r="D6" s="62" t="s">
        <v>57</v>
      </c>
      <c r="E6" s="62" t="s">
        <v>174</v>
      </c>
      <c r="F6" s="62" t="s">
        <v>175</v>
      </c>
      <c r="G6" s="176"/>
    </row>
    <row r="7" ht="15" customHeight="1" spans="1:7">
      <c r="A7" s="62" t="s">
        <v>81</v>
      </c>
      <c r="B7" s="62" t="s">
        <v>82</v>
      </c>
      <c r="C7" s="62" t="s">
        <v>83</v>
      </c>
      <c r="D7" s="62" t="s">
        <v>84</v>
      </c>
      <c r="E7" s="62" t="s">
        <v>85</v>
      </c>
      <c r="F7" s="62" t="s">
        <v>86</v>
      </c>
      <c r="G7" s="62" t="s">
        <v>87</v>
      </c>
    </row>
    <row r="8" ht="15" customHeight="1" spans="1:7">
      <c r="A8" s="139" t="s">
        <v>96</v>
      </c>
      <c r="B8" s="139" t="s">
        <v>97</v>
      </c>
      <c r="C8" s="133">
        <v>5333834.97</v>
      </c>
      <c r="D8" s="133">
        <v>1512334.97</v>
      </c>
      <c r="E8" s="133">
        <v>1420934.97</v>
      </c>
      <c r="F8" s="133">
        <v>91400</v>
      </c>
      <c r="G8" s="133">
        <v>3821500</v>
      </c>
    </row>
    <row r="9" ht="15" customHeight="1" spans="1:7">
      <c r="A9" s="142" t="s">
        <v>98</v>
      </c>
      <c r="B9" s="142" t="s">
        <v>99</v>
      </c>
      <c r="C9" s="133">
        <v>202039.95</v>
      </c>
      <c r="D9" s="133">
        <v>202039.95</v>
      </c>
      <c r="E9" s="133">
        <v>202039.95</v>
      </c>
      <c r="F9" s="133"/>
      <c r="G9" s="133"/>
    </row>
    <row r="10" ht="15" customHeight="1" spans="1:7">
      <c r="A10" s="143" t="s">
        <v>100</v>
      </c>
      <c r="B10" s="143" t="s">
        <v>101</v>
      </c>
      <c r="C10" s="133">
        <v>202039.95</v>
      </c>
      <c r="D10" s="133">
        <v>202039.95</v>
      </c>
      <c r="E10" s="133">
        <v>202039.95</v>
      </c>
      <c r="F10" s="133"/>
      <c r="G10" s="133"/>
    </row>
    <row r="11" ht="15" customHeight="1" spans="1:7">
      <c r="A11" s="142" t="s">
        <v>102</v>
      </c>
      <c r="B11" s="142" t="s">
        <v>103</v>
      </c>
      <c r="C11" s="133">
        <v>5130203</v>
      </c>
      <c r="D11" s="133">
        <v>1308703</v>
      </c>
      <c r="E11" s="133">
        <v>1196303</v>
      </c>
      <c r="F11" s="133">
        <v>91400</v>
      </c>
      <c r="G11" s="133">
        <v>3821500</v>
      </c>
    </row>
    <row r="12" ht="15" customHeight="1" spans="1:7">
      <c r="A12" s="143" t="s">
        <v>104</v>
      </c>
      <c r="B12" s="143" t="s">
        <v>105</v>
      </c>
      <c r="C12" s="133">
        <v>1337703</v>
      </c>
      <c r="D12" s="133">
        <v>1287703</v>
      </c>
      <c r="E12" s="133">
        <v>1196303</v>
      </c>
      <c r="F12" s="133">
        <v>91400</v>
      </c>
      <c r="G12" s="133">
        <v>50000</v>
      </c>
    </row>
    <row r="13" ht="15" customHeight="1" spans="1:7">
      <c r="A13" s="143" t="s">
        <v>106</v>
      </c>
      <c r="B13" s="143" t="s">
        <v>107</v>
      </c>
      <c r="C13" s="133">
        <v>368400</v>
      </c>
      <c r="D13" s="133"/>
      <c r="E13" s="133"/>
      <c r="F13" s="133"/>
      <c r="G13" s="133">
        <v>368400</v>
      </c>
    </row>
    <row r="14" ht="15" customHeight="1" spans="1:7">
      <c r="A14" s="143" t="s">
        <v>108</v>
      </c>
      <c r="B14" s="143" t="s">
        <v>109</v>
      </c>
      <c r="C14" s="133">
        <v>731100</v>
      </c>
      <c r="D14" s="133"/>
      <c r="E14" s="133"/>
      <c r="F14" s="133"/>
      <c r="G14" s="133">
        <v>731100</v>
      </c>
    </row>
    <row r="15" ht="15" customHeight="1" spans="1:7">
      <c r="A15" s="143" t="s">
        <v>110</v>
      </c>
      <c r="B15" s="143" t="s">
        <v>111</v>
      </c>
      <c r="C15" s="133">
        <v>2693000</v>
      </c>
      <c r="D15" s="133">
        <v>21000</v>
      </c>
      <c r="E15" s="133">
        <v>21000</v>
      </c>
      <c r="F15" s="133"/>
      <c r="G15" s="133">
        <v>2672000</v>
      </c>
    </row>
    <row r="16" ht="15" customHeight="1" spans="1:7">
      <c r="A16" s="142" t="s">
        <v>112</v>
      </c>
      <c r="B16" s="142" t="s">
        <v>113</v>
      </c>
      <c r="C16" s="133">
        <v>1592.02</v>
      </c>
      <c r="D16" s="133">
        <v>1592.02</v>
      </c>
      <c r="E16" s="133">
        <v>1592.02</v>
      </c>
      <c r="F16" s="133"/>
      <c r="G16" s="62"/>
    </row>
    <row r="17" ht="15" customHeight="1" spans="1:7">
      <c r="A17" s="143" t="s">
        <v>114</v>
      </c>
      <c r="B17" s="143" t="s">
        <v>113</v>
      </c>
      <c r="C17" s="133">
        <v>1592.02</v>
      </c>
      <c r="D17" s="133">
        <v>1592.02</v>
      </c>
      <c r="E17" s="133">
        <v>1592.02</v>
      </c>
      <c r="F17" s="133"/>
      <c r="G17" s="62"/>
    </row>
    <row r="18" ht="15" customHeight="1" spans="1:7">
      <c r="A18" s="139" t="s">
        <v>115</v>
      </c>
      <c r="B18" s="139" t="s">
        <v>116</v>
      </c>
      <c r="C18" s="133">
        <v>264178.3</v>
      </c>
      <c r="D18" s="133">
        <v>264178.3</v>
      </c>
      <c r="E18" s="133">
        <v>264178.3</v>
      </c>
      <c r="F18" s="133"/>
      <c r="G18" s="62"/>
    </row>
    <row r="19" ht="15" customHeight="1" spans="1:7">
      <c r="A19" s="142" t="s">
        <v>117</v>
      </c>
      <c r="B19" s="142" t="s">
        <v>118</v>
      </c>
      <c r="C19" s="133">
        <v>264178.3</v>
      </c>
      <c r="D19" s="133">
        <v>264178.3</v>
      </c>
      <c r="E19" s="133">
        <v>264178.3</v>
      </c>
      <c r="F19" s="133"/>
      <c r="G19" s="62"/>
    </row>
    <row r="20" ht="15" customHeight="1" spans="1:7">
      <c r="A20" s="143" t="s">
        <v>119</v>
      </c>
      <c r="B20" s="143" t="s">
        <v>120</v>
      </c>
      <c r="C20" s="133">
        <v>81199.91</v>
      </c>
      <c r="D20" s="133">
        <v>81199.91</v>
      </c>
      <c r="E20" s="133">
        <v>81199.91</v>
      </c>
      <c r="F20" s="133"/>
      <c r="G20" s="62"/>
    </row>
    <row r="21" ht="15" customHeight="1" spans="1:7">
      <c r="A21" s="143" t="s">
        <v>121</v>
      </c>
      <c r="B21" s="143" t="s">
        <v>122</v>
      </c>
      <c r="C21" s="133">
        <v>31338.4</v>
      </c>
      <c r="D21" s="133">
        <v>31338.4</v>
      </c>
      <c r="E21" s="133">
        <v>31338.4</v>
      </c>
      <c r="F21" s="133"/>
      <c r="G21" s="62"/>
    </row>
    <row r="22" ht="15" customHeight="1" spans="1:7">
      <c r="A22" s="143" t="s">
        <v>123</v>
      </c>
      <c r="B22" s="143" t="s">
        <v>124</v>
      </c>
      <c r="C22" s="133">
        <v>142237.49</v>
      </c>
      <c r="D22" s="133">
        <v>142237.49</v>
      </c>
      <c r="E22" s="133">
        <v>142237.49</v>
      </c>
      <c r="F22" s="133"/>
      <c r="G22" s="62"/>
    </row>
    <row r="23" ht="15" customHeight="1" spans="1:7">
      <c r="A23" s="143" t="s">
        <v>125</v>
      </c>
      <c r="B23" s="143" t="s">
        <v>126</v>
      </c>
      <c r="C23" s="133">
        <v>9402.5</v>
      </c>
      <c r="D23" s="133">
        <v>9402.5</v>
      </c>
      <c r="E23" s="133">
        <v>9402.5</v>
      </c>
      <c r="F23" s="133"/>
      <c r="G23" s="62"/>
    </row>
    <row r="24" ht="15" customHeight="1" spans="1:7">
      <c r="A24" s="139" t="s">
        <v>127</v>
      </c>
      <c r="B24" s="139" t="s">
        <v>128</v>
      </c>
      <c r="C24" s="133">
        <v>143556.36</v>
      </c>
      <c r="D24" s="133">
        <v>143556.36</v>
      </c>
      <c r="E24" s="133">
        <v>143556.36</v>
      </c>
      <c r="F24" s="133"/>
      <c r="G24" s="62"/>
    </row>
    <row r="25" ht="15" customHeight="1" spans="1:7">
      <c r="A25" s="142" t="s">
        <v>129</v>
      </c>
      <c r="B25" s="142" t="s">
        <v>130</v>
      </c>
      <c r="C25" s="133">
        <v>143556.36</v>
      </c>
      <c r="D25" s="133">
        <v>143556.36</v>
      </c>
      <c r="E25" s="133">
        <v>143556.36</v>
      </c>
      <c r="F25" s="133"/>
      <c r="G25" s="62"/>
    </row>
    <row r="26" ht="15" customHeight="1" spans="1:7">
      <c r="A26" s="143" t="s">
        <v>131</v>
      </c>
      <c r="B26" s="143" t="s">
        <v>132</v>
      </c>
      <c r="C26" s="133">
        <v>143556.36</v>
      </c>
      <c r="D26" s="133">
        <v>143556.36</v>
      </c>
      <c r="E26" s="133">
        <v>143556.36</v>
      </c>
      <c r="F26" s="133"/>
      <c r="G26" s="62"/>
    </row>
    <row r="27" ht="15" customHeight="1" spans="1:7">
      <c r="A27" s="177" t="s">
        <v>55</v>
      </c>
      <c r="B27" s="178"/>
      <c r="C27" s="133">
        <v>5741569.72</v>
      </c>
      <c r="D27" s="179">
        <v>1920069.63</v>
      </c>
      <c r="E27" s="179">
        <v>1828669.63</v>
      </c>
      <c r="F27" s="133">
        <v>91400</v>
      </c>
      <c r="G27" s="133">
        <v>3821500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21" sqref="A21"/>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45"/>
      <c r="B2" s="45"/>
      <c r="C2" s="45"/>
      <c r="D2" s="45"/>
      <c r="E2" s="44"/>
      <c r="F2" s="163" t="s">
        <v>176</v>
      </c>
    </row>
    <row r="3" ht="41.25" customHeight="1" spans="1:6">
      <c r="A3" s="164" t="str">
        <f>"2025"&amp;"年一般公共预算“三公”经费支出预算表"</f>
        <v>2025年一般公共预算“三公”经费支出预算表</v>
      </c>
      <c r="B3" s="45"/>
      <c r="C3" s="45"/>
      <c r="D3" s="45"/>
      <c r="E3" s="44"/>
      <c r="F3" s="45"/>
    </row>
    <row r="4" customHeight="1" spans="1:6">
      <c r="A4" s="113" t="str">
        <f>"单位名称："&amp;"禄劝彝族苗族自治县残疾人联合会"</f>
        <v>单位名称：禄劝彝族苗族自治县残疾人联合会</v>
      </c>
      <c r="B4" s="165"/>
      <c r="D4" s="45"/>
      <c r="E4" s="44"/>
      <c r="F4" s="66" t="s">
        <v>1</v>
      </c>
    </row>
    <row r="5" ht="27" customHeight="1" spans="1:6">
      <c r="A5" s="49" t="s">
        <v>177</v>
      </c>
      <c r="B5" s="49" t="s">
        <v>178</v>
      </c>
      <c r="C5" s="51" t="s">
        <v>179</v>
      </c>
      <c r="D5" s="49"/>
      <c r="E5" s="50"/>
      <c r="F5" s="49" t="s">
        <v>180</v>
      </c>
    </row>
    <row r="6" ht="28.5" customHeight="1" spans="1:6">
      <c r="A6" s="166"/>
      <c r="B6" s="53"/>
      <c r="C6" s="50" t="s">
        <v>57</v>
      </c>
      <c r="D6" s="50" t="s">
        <v>181</v>
      </c>
      <c r="E6" s="50" t="s">
        <v>182</v>
      </c>
      <c r="F6" s="52"/>
    </row>
    <row r="7" ht="17.25" customHeight="1" spans="1:6">
      <c r="A7" s="58" t="s">
        <v>81</v>
      </c>
      <c r="B7" s="58" t="s">
        <v>82</v>
      </c>
      <c r="C7" s="58" t="s">
        <v>83</v>
      </c>
      <c r="D7" s="58" t="s">
        <v>84</v>
      </c>
      <c r="E7" s="58" t="s">
        <v>85</v>
      </c>
      <c r="F7" s="58" t="s">
        <v>86</v>
      </c>
    </row>
    <row r="8" ht="17.25" customHeight="1" spans="1:6">
      <c r="A8" s="82">
        <v>6000</v>
      </c>
      <c r="B8" s="82">
        <v>0</v>
      </c>
      <c r="C8" s="82">
        <v>6000</v>
      </c>
      <c r="D8" s="82"/>
      <c r="E8" s="82">
        <v>6000</v>
      </c>
      <c r="F8" s="8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tabSelected="1" workbookViewId="0">
      <pane ySplit="1" topLeftCell="A5" activePane="bottomLeft" state="frozen"/>
      <selection/>
      <selection pane="bottomLeft" activeCell="C18" sqref="C18"/>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4"/>
      <c r="C2" s="152"/>
      <c r="E2" s="153"/>
      <c r="F2" s="153"/>
      <c r="G2" s="153"/>
      <c r="H2" s="153"/>
      <c r="I2" s="86"/>
      <c r="J2" s="86"/>
      <c r="K2" s="86"/>
      <c r="L2" s="86"/>
      <c r="M2" s="86"/>
      <c r="N2" s="86"/>
      <c r="R2" s="86"/>
      <c r="V2" s="152"/>
      <c r="X2" s="4" t="s">
        <v>183</v>
      </c>
    </row>
    <row r="3" ht="45.75" customHeight="1" spans="1:24">
      <c r="A3" s="68" t="str">
        <f>"2025"&amp;"年部门基本支出预算表"</f>
        <v>2025年部门基本支出预算表</v>
      </c>
      <c r="B3" s="5"/>
      <c r="C3" s="68"/>
      <c r="D3" s="68"/>
      <c r="E3" s="68"/>
      <c r="F3" s="68"/>
      <c r="G3" s="68"/>
      <c r="H3" s="68"/>
      <c r="I3" s="68"/>
      <c r="J3" s="68"/>
      <c r="K3" s="68"/>
      <c r="L3" s="68"/>
      <c r="M3" s="68"/>
      <c r="N3" s="68"/>
      <c r="O3" s="5"/>
      <c r="P3" s="5"/>
      <c r="Q3" s="5"/>
      <c r="R3" s="68"/>
      <c r="S3" s="68"/>
      <c r="T3" s="68"/>
      <c r="U3" s="68"/>
      <c r="V3" s="68"/>
      <c r="W3" s="68"/>
      <c r="X3" s="68"/>
    </row>
    <row r="4" ht="18.75" customHeight="1" spans="1:24">
      <c r="A4" s="6" t="str">
        <f>"单位名称："&amp;"禄劝彝族苗族自治县残疾人联合会"</f>
        <v>单位名称：禄劝彝族苗族自治县残疾人联合会</v>
      </c>
      <c r="B4" s="7"/>
      <c r="C4" s="154"/>
      <c r="D4" s="154"/>
      <c r="E4" s="154"/>
      <c r="F4" s="154"/>
      <c r="G4" s="154"/>
      <c r="H4" s="154"/>
      <c r="I4" s="88"/>
      <c r="J4" s="88"/>
      <c r="K4" s="88"/>
      <c r="L4" s="88"/>
      <c r="M4" s="88"/>
      <c r="N4" s="88"/>
      <c r="O4" s="8"/>
      <c r="P4" s="8"/>
      <c r="Q4" s="8"/>
      <c r="R4" s="88"/>
      <c r="V4" s="152"/>
      <c r="X4" s="4" t="s">
        <v>1</v>
      </c>
    </row>
    <row r="5" ht="18" customHeight="1" spans="1:24">
      <c r="A5" s="10" t="s">
        <v>184</v>
      </c>
      <c r="B5" s="10" t="s">
        <v>185</v>
      </c>
      <c r="C5" s="10" t="s">
        <v>186</v>
      </c>
      <c r="D5" s="10" t="s">
        <v>187</v>
      </c>
      <c r="E5" s="10" t="s">
        <v>188</v>
      </c>
      <c r="F5" s="10" t="s">
        <v>189</v>
      </c>
      <c r="G5" s="10" t="s">
        <v>190</v>
      </c>
      <c r="H5" s="10" t="s">
        <v>191</v>
      </c>
      <c r="I5" s="159" t="s">
        <v>192</v>
      </c>
      <c r="J5" s="83" t="s">
        <v>192</v>
      </c>
      <c r="K5" s="83"/>
      <c r="L5" s="83"/>
      <c r="M5" s="83"/>
      <c r="N5" s="83"/>
      <c r="O5" s="13"/>
      <c r="P5" s="13"/>
      <c r="Q5" s="13"/>
      <c r="R5" s="104" t="s">
        <v>61</v>
      </c>
      <c r="S5" s="83" t="s">
        <v>62</v>
      </c>
      <c r="T5" s="83"/>
      <c r="U5" s="83"/>
      <c r="V5" s="83"/>
      <c r="W5" s="83"/>
      <c r="X5" s="84"/>
    </row>
    <row r="6" ht="18" customHeight="1" spans="1:24">
      <c r="A6" s="15"/>
      <c r="B6" s="30"/>
      <c r="C6" s="129"/>
      <c r="D6" s="15"/>
      <c r="E6" s="15"/>
      <c r="F6" s="15"/>
      <c r="G6" s="15"/>
      <c r="H6" s="15"/>
      <c r="I6" s="127" t="s">
        <v>193</v>
      </c>
      <c r="J6" s="159" t="s">
        <v>58</v>
      </c>
      <c r="K6" s="83"/>
      <c r="L6" s="83"/>
      <c r="M6" s="83"/>
      <c r="N6" s="84"/>
      <c r="O6" s="12" t="s">
        <v>194</v>
      </c>
      <c r="P6" s="13"/>
      <c r="Q6" s="14"/>
      <c r="R6" s="10" t="s">
        <v>61</v>
      </c>
      <c r="S6" s="159" t="s">
        <v>62</v>
      </c>
      <c r="T6" s="104" t="s">
        <v>64</v>
      </c>
      <c r="U6" s="83" t="s">
        <v>62</v>
      </c>
      <c r="V6" s="104" t="s">
        <v>66</v>
      </c>
      <c r="W6" s="104" t="s">
        <v>67</v>
      </c>
      <c r="X6" s="162" t="s">
        <v>68</v>
      </c>
    </row>
    <row r="7" ht="19.5" customHeight="1" spans="1:24">
      <c r="A7" s="30"/>
      <c r="B7" s="30"/>
      <c r="C7" s="30"/>
      <c r="D7" s="30"/>
      <c r="E7" s="30"/>
      <c r="F7" s="30"/>
      <c r="G7" s="30"/>
      <c r="H7" s="30"/>
      <c r="I7" s="30"/>
      <c r="J7" s="160" t="s">
        <v>195</v>
      </c>
      <c r="K7" s="10" t="s">
        <v>196</v>
      </c>
      <c r="L7" s="10" t="s">
        <v>197</v>
      </c>
      <c r="M7" s="10" t="s">
        <v>198</v>
      </c>
      <c r="N7" s="10" t="s">
        <v>199</v>
      </c>
      <c r="O7" s="10" t="s">
        <v>58</v>
      </c>
      <c r="P7" s="10" t="s">
        <v>59</v>
      </c>
      <c r="Q7" s="10" t="s">
        <v>60</v>
      </c>
      <c r="R7" s="30"/>
      <c r="S7" s="10" t="s">
        <v>57</v>
      </c>
      <c r="T7" s="10" t="s">
        <v>64</v>
      </c>
      <c r="U7" s="10" t="s">
        <v>200</v>
      </c>
      <c r="V7" s="10" t="s">
        <v>66</v>
      </c>
      <c r="W7" s="10" t="s">
        <v>67</v>
      </c>
      <c r="X7" s="10" t="s">
        <v>68</v>
      </c>
    </row>
    <row r="8" ht="37.5" customHeight="1" spans="1:24">
      <c r="A8" s="155"/>
      <c r="B8" s="20"/>
      <c r="C8" s="155"/>
      <c r="D8" s="155"/>
      <c r="E8" s="155"/>
      <c r="F8" s="155"/>
      <c r="G8" s="155"/>
      <c r="H8" s="155"/>
      <c r="I8" s="155"/>
      <c r="J8" s="161" t="s">
        <v>57</v>
      </c>
      <c r="K8" s="18" t="s">
        <v>201</v>
      </c>
      <c r="L8" s="18" t="s">
        <v>197</v>
      </c>
      <c r="M8" s="18" t="s">
        <v>198</v>
      </c>
      <c r="N8" s="18" t="s">
        <v>199</v>
      </c>
      <c r="O8" s="18" t="s">
        <v>197</v>
      </c>
      <c r="P8" s="18" t="s">
        <v>198</v>
      </c>
      <c r="Q8" s="18" t="s">
        <v>199</v>
      </c>
      <c r="R8" s="18" t="s">
        <v>61</v>
      </c>
      <c r="S8" s="18" t="s">
        <v>57</v>
      </c>
      <c r="T8" s="18" t="s">
        <v>64</v>
      </c>
      <c r="U8" s="18" t="s">
        <v>200</v>
      </c>
      <c r="V8" s="18" t="s">
        <v>66</v>
      </c>
      <c r="W8" s="18" t="s">
        <v>67</v>
      </c>
      <c r="X8" s="18"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s="1" customFormat="1" ht="20.25" customHeight="1" spans="1:24">
      <c r="A10" s="156" t="s">
        <v>69</v>
      </c>
      <c r="B10" s="156" t="s">
        <v>69</v>
      </c>
      <c r="C10" s="156" t="s">
        <v>202</v>
      </c>
      <c r="D10" s="156" t="s">
        <v>203</v>
      </c>
      <c r="E10" s="156" t="s">
        <v>104</v>
      </c>
      <c r="F10" s="156" t="s">
        <v>105</v>
      </c>
      <c r="G10" s="156" t="s">
        <v>204</v>
      </c>
      <c r="H10" s="156" t="s">
        <v>205</v>
      </c>
      <c r="I10" s="133">
        <v>276024</v>
      </c>
      <c r="J10" s="133">
        <v>276024</v>
      </c>
      <c r="K10" s="133"/>
      <c r="L10" s="133"/>
      <c r="M10" s="133">
        <v>276024</v>
      </c>
      <c r="N10" s="133"/>
      <c r="O10" s="133"/>
      <c r="P10" s="133"/>
      <c r="Q10" s="133"/>
      <c r="R10" s="133"/>
      <c r="S10" s="133"/>
      <c r="T10" s="133"/>
      <c r="U10" s="133"/>
      <c r="V10" s="133"/>
      <c r="W10" s="133"/>
      <c r="X10" s="133"/>
    </row>
    <row r="11" s="1" customFormat="1" ht="20.25" customHeight="1" spans="1:24">
      <c r="A11" s="156" t="s">
        <v>69</v>
      </c>
      <c r="B11" s="156" t="s">
        <v>69</v>
      </c>
      <c r="C11" s="156" t="s">
        <v>206</v>
      </c>
      <c r="D11" s="156" t="s">
        <v>207</v>
      </c>
      <c r="E11" s="156" t="s">
        <v>104</v>
      </c>
      <c r="F11" s="156" t="s">
        <v>105</v>
      </c>
      <c r="G11" s="156" t="s">
        <v>204</v>
      </c>
      <c r="H11" s="156" t="s">
        <v>205</v>
      </c>
      <c r="I11" s="133">
        <v>137820</v>
      </c>
      <c r="J11" s="133">
        <v>137820</v>
      </c>
      <c r="K11" s="25"/>
      <c r="L11" s="25"/>
      <c r="M11" s="133">
        <v>137820</v>
      </c>
      <c r="N11" s="25"/>
      <c r="O11" s="133"/>
      <c r="P11" s="133"/>
      <c r="Q11" s="133"/>
      <c r="R11" s="133"/>
      <c r="S11" s="133"/>
      <c r="T11" s="133"/>
      <c r="U11" s="133"/>
      <c r="V11" s="133"/>
      <c r="W11" s="133"/>
      <c r="X11" s="133"/>
    </row>
    <row r="12" s="1" customFormat="1" ht="20.25" customHeight="1" spans="1:24">
      <c r="A12" s="156" t="s">
        <v>69</v>
      </c>
      <c r="B12" s="156" t="s">
        <v>69</v>
      </c>
      <c r="C12" s="156" t="s">
        <v>208</v>
      </c>
      <c r="D12" s="156" t="s">
        <v>132</v>
      </c>
      <c r="E12" s="156" t="s">
        <v>131</v>
      </c>
      <c r="F12" s="156" t="s">
        <v>132</v>
      </c>
      <c r="G12" s="156" t="s">
        <v>209</v>
      </c>
      <c r="H12" s="156" t="s">
        <v>132</v>
      </c>
      <c r="I12" s="133">
        <v>46286.04</v>
      </c>
      <c r="J12" s="133">
        <v>46286.04</v>
      </c>
      <c r="K12" s="25"/>
      <c r="L12" s="25"/>
      <c r="M12" s="133">
        <v>46286.04</v>
      </c>
      <c r="N12" s="25"/>
      <c r="O12" s="133"/>
      <c r="P12" s="133"/>
      <c r="Q12" s="133"/>
      <c r="R12" s="133"/>
      <c r="S12" s="133"/>
      <c r="T12" s="133"/>
      <c r="U12" s="133"/>
      <c r="V12" s="133"/>
      <c r="W12" s="133"/>
      <c r="X12" s="133"/>
    </row>
    <row r="13" s="1" customFormat="1" ht="20.25" customHeight="1" spans="1:24">
      <c r="A13" s="156" t="s">
        <v>69</v>
      </c>
      <c r="B13" s="156" t="s">
        <v>69</v>
      </c>
      <c r="C13" s="156" t="s">
        <v>208</v>
      </c>
      <c r="D13" s="156" t="s">
        <v>132</v>
      </c>
      <c r="E13" s="156" t="s">
        <v>131</v>
      </c>
      <c r="F13" s="156" t="s">
        <v>132</v>
      </c>
      <c r="G13" s="156" t="s">
        <v>209</v>
      </c>
      <c r="H13" s="156" t="s">
        <v>132</v>
      </c>
      <c r="I13" s="133">
        <v>97270.32</v>
      </c>
      <c r="J13" s="133">
        <v>97270.32</v>
      </c>
      <c r="K13" s="25"/>
      <c r="L13" s="25"/>
      <c r="M13" s="133">
        <v>97270.32</v>
      </c>
      <c r="N13" s="25"/>
      <c r="O13" s="133"/>
      <c r="P13" s="133"/>
      <c r="Q13" s="133"/>
      <c r="R13" s="133"/>
      <c r="S13" s="133"/>
      <c r="T13" s="133"/>
      <c r="U13" s="133"/>
      <c r="V13" s="133"/>
      <c r="W13" s="133"/>
      <c r="X13" s="133"/>
    </row>
    <row r="14" s="1" customFormat="1" ht="20.25" customHeight="1" spans="1:24">
      <c r="A14" s="156" t="s">
        <v>69</v>
      </c>
      <c r="B14" s="156" t="s">
        <v>69</v>
      </c>
      <c r="C14" s="156" t="s">
        <v>210</v>
      </c>
      <c r="D14" s="156" t="s">
        <v>211</v>
      </c>
      <c r="E14" s="156" t="s">
        <v>104</v>
      </c>
      <c r="F14" s="156" t="s">
        <v>105</v>
      </c>
      <c r="G14" s="156" t="s">
        <v>212</v>
      </c>
      <c r="H14" s="156" t="s">
        <v>213</v>
      </c>
      <c r="I14" s="133">
        <v>6000</v>
      </c>
      <c r="J14" s="133">
        <v>6000</v>
      </c>
      <c r="K14" s="25"/>
      <c r="L14" s="25"/>
      <c r="M14" s="133">
        <v>6000</v>
      </c>
      <c r="N14" s="25"/>
      <c r="O14" s="133"/>
      <c r="P14" s="133"/>
      <c r="Q14" s="133"/>
      <c r="R14" s="133"/>
      <c r="S14" s="133"/>
      <c r="T14" s="133"/>
      <c r="U14" s="133"/>
      <c r="V14" s="133"/>
      <c r="W14" s="133"/>
      <c r="X14" s="133"/>
    </row>
    <row r="15" s="1" customFormat="1" ht="20.25" customHeight="1" spans="1:24">
      <c r="A15" s="156" t="s">
        <v>69</v>
      </c>
      <c r="B15" s="156" t="s">
        <v>69</v>
      </c>
      <c r="C15" s="156" t="s">
        <v>214</v>
      </c>
      <c r="D15" s="156" t="s">
        <v>215</v>
      </c>
      <c r="E15" s="156" t="s">
        <v>104</v>
      </c>
      <c r="F15" s="156" t="s">
        <v>105</v>
      </c>
      <c r="G15" s="156" t="s">
        <v>216</v>
      </c>
      <c r="H15" s="156" t="s">
        <v>217</v>
      </c>
      <c r="I15" s="133">
        <v>58200</v>
      </c>
      <c r="J15" s="133">
        <v>58200</v>
      </c>
      <c r="K15" s="25"/>
      <c r="L15" s="25"/>
      <c r="M15" s="133">
        <v>58200</v>
      </c>
      <c r="N15" s="25"/>
      <c r="O15" s="133"/>
      <c r="P15" s="133"/>
      <c r="Q15" s="133"/>
      <c r="R15" s="133"/>
      <c r="S15" s="133"/>
      <c r="T15" s="133"/>
      <c r="U15" s="133"/>
      <c r="V15" s="133"/>
      <c r="W15" s="133"/>
      <c r="X15" s="133"/>
    </row>
    <row r="16" s="1" customFormat="1" ht="20.25" customHeight="1" spans="1:24">
      <c r="A16" s="156" t="s">
        <v>69</v>
      </c>
      <c r="B16" s="156" t="s">
        <v>69</v>
      </c>
      <c r="C16" s="156" t="s">
        <v>218</v>
      </c>
      <c r="D16" s="156" t="s">
        <v>219</v>
      </c>
      <c r="E16" s="156" t="s">
        <v>104</v>
      </c>
      <c r="F16" s="156" t="s">
        <v>105</v>
      </c>
      <c r="G16" s="156" t="s">
        <v>220</v>
      </c>
      <c r="H16" s="156" t="s">
        <v>219</v>
      </c>
      <c r="I16" s="133">
        <v>3600</v>
      </c>
      <c r="J16" s="133">
        <v>3600</v>
      </c>
      <c r="K16" s="25"/>
      <c r="L16" s="25"/>
      <c r="M16" s="133">
        <v>3600</v>
      </c>
      <c r="N16" s="25"/>
      <c r="O16" s="133"/>
      <c r="P16" s="133"/>
      <c r="Q16" s="133"/>
      <c r="R16" s="133"/>
      <c r="S16" s="133"/>
      <c r="T16" s="133"/>
      <c r="U16" s="133"/>
      <c r="V16" s="133"/>
      <c r="W16" s="133"/>
      <c r="X16" s="133"/>
    </row>
    <row r="17" s="1" customFormat="1" ht="20.25" customHeight="1" spans="1:24">
      <c r="A17" s="156" t="s">
        <v>69</v>
      </c>
      <c r="B17" s="156" t="s">
        <v>69</v>
      </c>
      <c r="C17" s="156" t="s">
        <v>218</v>
      </c>
      <c r="D17" s="156" t="s">
        <v>219</v>
      </c>
      <c r="E17" s="156" t="s">
        <v>104</v>
      </c>
      <c r="F17" s="156" t="s">
        <v>105</v>
      </c>
      <c r="G17" s="156" t="s">
        <v>220</v>
      </c>
      <c r="H17" s="156" t="s">
        <v>219</v>
      </c>
      <c r="I17" s="133">
        <v>2400</v>
      </c>
      <c r="J17" s="133">
        <v>2400</v>
      </c>
      <c r="K17" s="25"/>
      <c r="L17" s="25"/>
      <c r="M17" s="133">
        <v>2400</v>
      </c>
      <c r="N17" s="25"/>
      <c r="O17" s="133"/>
      <c r="P17" s="133"/>
      <c r="Q17" s="133"/>
      <c r="R17" s="133"/>
      <c r="S17" s="133"/>
      <c r="T17" s="133"/>
      <c r="U17" s="133"/>
      <c r="V17" s="133"/>
      <c r="W17" s="133"/>
      <c r="X17" s="133"/>
    </row>
    <row r="18" s="1" customFormat="1" ht="20.25" customHeight="1" spans="1:24">
      <c r="A18" s="156" t="s">
        <v>69</v>
      </c>
      <c r="B18" s="156" t="s">
        <v>69</v>
      </c>
      <c r="C18" s="156" t="s">
        <v>221</v>
      </c>
      <c r="D18" s="156" t="s">
        <v>222</v>
      </c>
      <c r="E18" s="156" t="s">
        <v>104</v>
      </c>
      <c r="F18" s="156" t="s">
        <v>105</v>
      </c>
      <c r="G18" s="156" t="s">
        <v>223</v>
      </c>
      <c r="H18" s="156" t="s">
        <v>224</v>
      </c>
      <c r="I18" s="133">
        <v>8000</v>
      </c>
      <c r="J18" s="133">
        <v>8000</v>
      </c>
      <c r="K18" s="25"/>
      <c r="L18" s="25"/>
      <c r="M18" s="133">
        <v>8000</v>
      </c>
      <c r="N18" s="25"/>
      <c r="O18" s="133"/>
      <c r="P18" s="133"/>
      <c r="Q18" s="133"/>
      <c r="R18" s="133"/>
      <c r="S18" s="133"/>
      <c r="T18" s="133"/>
      <c r="U18" s="133"/>
      <c r="V18" s="133"/>
      <c r="W18" s="133"/>
      <c r="X18" s="133"/>
    </row>
    <row r="19" s="1" customFormat="1" ht="20.25" customHeight="1" spans="1:24">
      <c r="A19" s="156" t="s">
        <v>69</v>
      </c>
      <c r="B19" s="156" t="s">
        <v>69</v>
      </c>
      <c r="C19" s="156" t="s">
        <v>221</v>
      </c>
      <c r="D19" s="156" t="s">
        <v>222</v>
      </c>
      <c r="E19" s="156" t="s">
        <v>104</v>
      </c>
      <c r="F19" s="156" t="s">
        <v>105</v>
      </c>
      <c r="G19" s="156" t="s">
        <v>223</v>
      </c>
      <c r="H19" s="156" t="s">
        <v>224</v>
      </c>
      <c r="I19" s="133">
        <v>12000</v>
      </c>
      <c r="J19" s="133">
        <v>12000</v>
      </c>
      <c r="K19" s="25"/>
      <c r="L19" s="25"/>
      <c r="M19" s="133">
        <v>12000</v>
      </c>
      <c r="N19" s="25"/>
      <c r="O19" s="133"/>
      <c r="P19" s="133"/>
      <c r="Q19" s="133"/>
      <c r="R19" s="133"/>
      <c r="S19" s="133"/>
      <c r="T19" s="133"/>
      <c r="U19" s="133"/>
      <c r="V19" s="133"/>
      <c r="W19" s="133"/>
      <c r="X19" s="133"/>
    </row>
    <row r="20" s="1" customFormat="1" ht="20.25" customHeight="1" spans="1:24">
      <c r="A20" s="156" t="s">
        <v>69</v>
      </c>
      <c r="B20" s="156" t="s">
        <v>69</v>
      </c>
      <c r="C20" s="156" t="s">
        <v>221</v>
      </c>
      <c r="D20" s="156" t="s">
        <v>222</v>
      </c>
      <c r="E20" s="156" t="s">
        <v>104</v>
      </c>
      <c r="F20" s="156" t="s">
        <v>105</v>
      </c>
      <c r="G20" s="156" t="s">
        <v>225</v>
      </c>
      <c r="H20" s="156" t="s">
        <v>226</v>
      </c>
      <c r="I20" s="133">
        <v>1200</v>
      </c>
      <c r="J20" s="133">
        <v>1200</v>
      </c>
      <c r="K20" s="25"/>
      <c r="L20" s="25"/>
      <c r="M20" s="133">
        <v>1200</v>
      </c>
      <c r="N20" s="25"/>
      <c r="O20" s="133"/>
      <c r="P20" s="133"/>
      <c r="Q20" s="133"/>
      <c r="R20" s="133"/>
      <c r="S20" s="133"/>
      <c r="T20" s="133"/>
      <c r="U20" s="133"/>
      <c r="V20" s="133"/>
      <c r="W20" s="133"/>
      <c r="X20" s="133"/>
    </row>
    <row r="21" s="1" customFormat="1" ht="20.25" customHeight="1" spans="1:24">
      <c r="A21" s="156" t="s">
        <v>69</v>
      </c>
      <c r="B21" s="156" t="s">
        <v>69</v>
      </c>
      <c r="C21" s="156" t="s">
        <v>227</v>
      </c>
      <c r="D21" s="156" t="s">
        <v>228</v>
      </c>
      <c r="E21" s="156" t="s">
        <v>104</v>
      </c>
      <c r="F21" s="156" t="s">
        <v>105</v>
      </c>
      <c r="G21" s="156" t="s">
        <v>229</v>
      </c>
      <c r="H21" s="156" t="s">
        <v>230</v>
      </c>
      <c r="I21" s="133">
        <v>23002</v>
      </c>
      <c r="J21" s="133">
        <v>23002</v>
      </c>
      <c r="K21" s="25"/>
      <c r="L21" s="25"/>
      <c r="M21" s="133">
        <v>23002</v>
      </c>
      <c r="N21" s="25"/>
      <c r="O21" s="133"/>
      <c r="P21" s="133"/>
      <c r="Q21" s="133"/>
      <c r="R21" s="133"/>
      <c r="S21" s="133"/>
      <c r="T21" s="133"/>
      <c r="U21" s="133"/>
      <c r="V21" s="133"/>
      <c r="W21" s="133"/>
      <c r="X21" s="133"/>
    </row>
    <row r="22" s="1" customFormat="1" ht="20.25" customHeight="1" spans="1:24">
      <c r="A22" s="156" t="s">
        <v>69</v>
      </c>
      <c r="B22" s="156" t="s">
        <v>69</v>
      </c>
      <c r="C22" s="156" t="s">
        <v>231</v>
      </c>
      <c r="D22" s="156" t="s">
        <v>232</v>
      </c>
      <c r="E22" s="156" t="s">
        <v>104</v>
      </c>
      <c r="F22" s="156" t="s">
        <v>105</v>
      </c>
      <c r="G22" s="156" t="s">
        <v>233</v>
      </c>
      <c r="H22" s="156" t="s">
        <v>234</v>
      </c>
      <c r="I22" s="133">
        <v>413280</v>
      </c>
      <c r="J22" s="133">
        <v>413280</v>
      </c>
      <c r="K22" s="25"/>
      <c r="L22" s="25"/>
      <c r="M22" s="133">
        <v>413280</v>
      </c>
      <c r="N22" s="25"/>
      <c r="O22" s="133"/>
      <c r="P22" s="133"/>
      <c r="Q22" s="133"/>
      <c r="R22" s="133"/>
      <c r="S22" s="133"/>
      <c r="T22" s="133"/>
      <c r="U22" s="133"/>
      <c r="V22" s="133"/>
      <c r="W22" s="133"/>
      <c r="X22" s="133"/>
    </row>
    <row r="23" s="1" customFormat="1" ht="20.25" customHeight="1" spans="1:24">
      <c r="A23" s="156" t="s">
        <v>69</v>
      </c>
      <c r="B23" s="156" t="s">
        <v>69</v>
      </c>
      <c r="C23" s="156" t="s">
        <v>235</v>
      </c>
      <c r="D23" s="156" t="s">
        <v>236</v>
      </c>
      <c r="E23" s="156" t="s">
        <v>104</v>
      </c>
      <c r="F23" s="156" t="s">
        <v>105</v>
      </c>
      <c r="G23" s="156" t="s">
        <v>229</v>
      </c>
      <c r="H23" s="156" t="s">
        <v>230</v>
      </c>
      <c r="I23" s="133">
        <v>98280</v>
      </c>
      <c r="J23" s="133">
        <v>98280</v>
      </c>
      <c r="K23" s="25"/>
      <c r="L23" s="25"/>
      <c r="M23" s="133">
        <v>98280</v>
      </c>
      <c r="N23" s="25"/>
      <c r="O23" s="133"/>
      <c r="P23" s="133"/>
      <c r="Q23" s="133"/>
      <c r="R23" s="133"/>
      <c r="S23" s="133"/>
      <c r="T23" s="133"/>
      <c r="U23" s="133"/>
      <c r="V23" s="133"/>
      <c r="W23" s="133"/>
      <c r="X23" s="133"/>
    </row>
    <row r="24" s="1" customFormat="1" ht="20.25" customHeight="1" spans="1:24">
      <c r="A24" s="156" t="s">
        <v>69</v>
      </c>
      <c r="B24" s="156" t="s">
        <v>69</v>
      </c>
      <c r="C24" s="156" t="s">
        <v>237</v>
      </c>
      <c r="D24" s="156" t="s">
        <v>238</v>
      </c>
      <c r="E24" s="156" t="s">
        <v>104</v>
      </c>
      <c r="F24" s="156" t="s">
        <v>105</v>
      </c>
      <c r="G24" s="156" t="s">
        <v>229</v>
      </c>
      <c r="H24" s="156" t="s">
        <v>230</v>
      </c>
      <c r="I24" s="133">
        <v>11485</v>
      </c>
      <c r="J24" s="133">
        <v>11485</v>
      </c>
      <c r="K24" s="25"/>
      <c r="L24" s="25"/>
      <c r="M24" s="133">
        <v>11485</v>
      </c>
      <c r="N24" s="25"/>
      <c r="O24" s="133"/>
      <c r="P24" s="133"/>
      <c r="Q24" s="133"/>
      <c r="R24" s="133"/>
      <c r="S24" s="133"/>
      <c r="T24" s="133"/>
      <c r="U24" s="133"/>
      <c r="V24" s="133"/>
      <c r="W24" s="133"/>
      <c r="X24" s="133"/>
    </row>
    <row r="25" s="1" customFormat="1" ht="20.25" customHeight="1" spans="1:24">
      <c r="A25" s="156" t="s">
        <v>69</v>
      </c>
      <c r="B25" s="156" t="s">
        <v>69</v>
      </c>
      <c r="C25" s="156" t="s">
        <v>239</v>
      </c>
      <c r="D25" s="156" t="s">
        <v>240</v>
      </c>
      <c r="E25" s="156" t="s">
        <v>104</v>
      </c>
      <c r="F25" s="156" t="s">
        <v>105</v>
      </c>
      <c r="G25" s="156" t="s">
        <v>241</v>
      </c>
      <c r="H25" s="156" t="s">
        <v>242</v>
      </c>
      <c r="I25" s="133">
        <v>33600</v>
      </c>
      <c r="J25" s="133">
        <v>33600</v>
      </c>
      <c r="K25" s="25"/>
      <c r="L25" s="25"/>
      <c r="M25" s="133">
        <v>33600</v>
      </c>
      <c r="N25" s="25"/>
      <c r="O25" s="133"/>
      <c r="P25" s="133"/>
      <c r="Q25" s="133"/>
      <c r="R25" s="133"/>
      <c r="S25" s="133"/>
      <c r="T25" s="133"/>
      <c r="U25" s="133"/>
      <c r="V25" s="133"/>
      <c r="W25" s="133"/>
      <c r="X25" s="133"/>
    </row>
    <row r="26" s="1" customFormat="1" ht="20.25" customHeight="1" spans="1:24">
      <c r="A26" s="156" t="s">
        <v>69</v>
      </c>
      <c r="B26" s="156" t="s">
        <v>69</v>
      </c>
      <c r="C26" s="156" t="s">
        <v>243</v>
      </c>
      <c r="D26" s="156" t="s">
        <v>244</v>
      </c>
      <c r="E26" s="156" t="s">
        <v>104</v>
      </c>
      <c r="F26" s="156" t="s">
        <v>105</v>
      </c>
      <c r="G26" s="156" t="s">
        <v>233</v>
      </c>
      <c r="H26" s="156" t="s">
        <v>234</v>
      </c>
      <c r="I26" s="133">
        <v>97680</v>
      </c>
      <c r="J26" s="133">
        <v>97680</v>
      </c>
      <c r="K26" s="25"/>
      <c r="L26" s="25"/>
      <c r="M26" s="133">
        <v>97680</v>
      </c>
      <c r="N26" s="25"/>
      <c r="O26" s="133"/>
      <c r="P26" s="133"/>
      <c r="Q26" s="133"/>
      <c r="R26" s="133"/>
      <c r="S26" s="133"/>
      <c r="T26" s="133"/>
      <c r="U26" s="133"/>
      <c r="V26" s="133"/>
      <c r="W26" s="133"/>
      <c r="X26" s="133"/>
    </row>
    <row r="27" s="1" customFormat="1" ht="20.25" customHeight="1" spans="1:24">
      <c r="A27" s="156" t="s">
        <v>69</v>
      </c>
      <c r="B27" s="156" t="s">
        <v>69</v>
      </c>
      <c r="C27" s="156" t="s">
        <v>245</v>
      </c>
      <c r="D27" s="156" t="s">
        <v>246</v>
      </c>
      <c r="E27" s="156" t="s">
        <v>125</v>
      </c>
      <c r="F27" s="156" t="s">
        <v>126</v>
      </c>
      <c r="G27" s="156" t="s">
        <v>247</v>
      </c>
      <c r="H27" s="156" t="s">
        <v>248</v>
      </c>
      <c r="I27" s="133">
        <v>1754.07</v>
      </c>
      <c r="J27" s="133">
        <v>1754.07</v>
      </c>
      <c r="K27" s="25"/>
      <c r="L27" s="25"/>
      <c r="M27" s="133">
        <v>1754.07</v>
      </c>
      <c r="N27" s="25"/>
      <c r="O27" s="133"/>
      <c r="P27" s="133"/>
      <c r="Q27" s="133"/>
      <c r="R27" s="133"/>
      <c r="S27" s="133"/>
      <c r="T27" s="133"/>
      <c r="U27" s="133"/>
      <c r="V27" s="133"/>
      <c r="W27" s="133"/>
      <c r="X27" s="133"/>
    </row>
    <row r="28" s="1" customFormat="1" ht="20.25" customHeight="1" spans="1:24">
      <c r="A28" s="156" t="s">
        <v>69</v>
      </c>
      <c r="B28" s="156" t="s">
        <v>69</v>
      </c>
      <c r="C28" s="156" t="s">
        <v>245</v>
      </c>
      <c r="D28" s="156" t="s">
        <v>246</v>
      </c>
      <c r="E28" s="156" t="s">
        <v>125</v>
      </c>
      <c r="F28" s="156" t="s">
        <v>126</v>
      </c>
      <c r="G28" s="156" t="s">
        <v>247</v>
      </c>
      <c r="H28" s="156" t="s">
        <v>248</v>
      </c>
      <c r="I28" s="133">
        <v>771.43</v>
      </c>
      <c r="J28" s="133">
        <v>771.43</v>
      </c>
      <c r="K28" s="25"/>
      <c r="L28" s="25"/>
      <c r="M28" s="133">
        <v>771.43</v>
      </c>
      <c r="N28" s="25"/>
      <c r="O28" s="133"/>
      <c r="P28" s="133"/>
      <c r="Q28" s="133"/>
      <c r="R28" s="133"/>
      <c r="S28" s="133"/>
      <c r="T28" s="133"/>
      <c r="U28" s="133"/>
      <c r="V28" s="133"/>
      <c r="W28" s="133"/>
      <c r="X28" s="133"/>
    </row>
    <row r="29" s="1" customFormat="1" ht="20.25" customHeight="1" spans="1:24">
      <c r="A29" s="156" t="s">
        <v>69</v>
      </c>
      <c r="B29" s="156" t="s">
        <v>69</v>
      </c>
      <c r="C29" s="156" t="s">
        <v>249</v>
      </c>
      <c r="D29" s="156" t="s">
        <v>250</v>
      </c>
      <c r="E29" s="156" t="s">
        <v>114</v>
      </c>
      <c r="F29" s="156" t="s">
        <v>113</v>
      </c>
      <c r="G29" s="156" t="s">
        <v>247</v>
      </c>
      <c r="H29" s="156" t="s">
        <v>248</v>
      </c>
      <c r="I29" s="133">
        <v>1592.02</v>
      </c>
      <c r="J29" s="133">
        <v>1592.02</v>
      </c>
      <c r="K29" s="25"/>
      <c r="L29" s="25"/>
      <c r="M29" s="133">
        <v>1592.02</v>
      </c>
      <c r="N29" s="25"/>
      <c r="O29" s="133"/>
      <c r="P29" s="133"/>
      <c r="Q29" s="133"/>
      <c r="R29" s="133"/>
      <c r="S29" s="133"/>
      <c r="T29" s="133"/>
      <c r="U29" s="133"/>
      <c r="V29" s="133"/>
      <c r="W29" s="133"/>
      <c r="X29" s="133"/>
    </row>
    <row r="30" s="1" customFormat="1" ht="20.25" customHeight="1" spans="1:24">
      <c r="A30" s="156" t="s">
        <v>69</v>
      </c>
      <c r="B30" s="156" t="s">
        <v>69</v>
      </c>
      <c r="C30" s="156" t="s">
        <v>251</v>
      </c>
      <c r="D30" s="156" t="s">
        <v>252</v>
      </c>
      <c r="E30" s="156" t="s">
        <v>119</v>
      </c>
      <c r="F30" s="156" t="s">
        <v>120</v>
      </c>
      <c r="G30" s="156" t="s">
        <v>253</v>
      </c>
      <c r="H30" s="156" t="s">
        <v>254</v>
      </c>
      <c r="I30" s="133">
        <v>3144</v>
      </c>
      <c r="J30" s="133">
        <v>3144</v>
      </c>
      <c r="K30" s="25"/>
      <c r="L30" s="25"/>
      <c r="M30" s="133">
        <v>3144</v>
      </c>
      <c r="N30" s="25"/>
      <c r="O30" s="133"/>
      <c r="P30" s="133"/>
      <c r="Q30" s="133"/>
      <c r="R30" s="133"/>
      <c r="S30" s="133"/>
      <c r="T30" s="133"/>
      <c r="U30" s="133"/>
      <c r="V30" s="133"/>
      <c r="W30" s="133"/>
      <c r="X30" s="133"/>
    </row>
    <row r="31" s="1" customFormat="1" ht="20.25" customHeight="1" spans="1:24">
      <c r="A31" s="156" t="s">
        <v>69</v>
      </c>
      <c r="B31" s="156" t="s">
        <v>69</v>
      </c>
      <c r="C31" s="156" t="s">
        <v>251</v>
      </c>
      <c r="D31" s="156" t="s">
        <v>252</v>
      </c>
      <c r="E31" s="156" t="s">
        <v>123</v>
      </c>
      <c r="F31" s="156" t="s">
        <v>124</v>
      </c>
      <c r="G31" s="156" t="s">
        <v>255</v>
      </c>
      <c r="H31" s="156" t="s">
        <v>256</v>
      </c>
      <c r="I31" s="133">
        <v>80780</v>
      </c>
      <c r="J31" s="133">
        <v>80780</v>
      </c>
      <c r="K31" s="25"/>
      <c r="L31" s="25"/>
      <c r="M31" s="133">
        <v>80780</v>
      </c>
      <c r="N31" s="25"/>
      <c r="O31" s="133"/>
      <c r="P31" s="133"/>
      <c r="Q31" s="133"/>
      <c r="R31" s="133"/>
      <c r="S31" s="133"/>
      <c r="T31" s="133"/>
      <c r="U31" s="133"/>
      <c r="V31" s="133"/>
      <c r="W31" s="133"/>
      <c r="X31" s="133"/>
    </row>
    <row r="32" s="1" customFormat="1" ht="20.25" customHeight="1" spans="1:24">
      <c r="A32" s="156" t="s">
        <v>69</v>
      </c>
      <c r="B32" s="156" t="s">
        <v>69</v>
      </c>
      <c r="C32" s="156" t="s">
        <v>257</v>
      </c>
      <c r="D32" s="156" t="s">
        <v>258</v>
      </c>
      <c r="E32" s="156" t="s">
        <v>119</v>
      </c>
      <c r="F32" s="156" t="s">
        <v>120</v>
      </c>
      <c r="G32" s="156" t="s">
        <v>253</v>
      </c>
      <c r="H32" s="156" t="s">
        <v>254</v>
      </c>
      <c r="I32" s="133">
        <v>68408.55</v>
      </c>
      <c r="J32" s="133">
        <v>68408.55</v>
      </c>
      <c r="K32" s="25"/>
      <c r="L32" s="25"/>
      <c r="M32" s="133">
        <v>68408.55</v>
      </c>
      <c r="N32" s="25"/>
      <c r="O32" s="133"/>
      <c r="P32" s="133"/>
      <c r="Q32" s="133"/>
      <c r="R32" s="133"/>
      <c r="S32" s="133"/>
      <c r="T32" s="133"/>
      <c r="U32" s="133"/>
      <c r="V32" s="133"/>
      <c r="W32" s="133"/>
      <c r="X32" s="133"/>
    </row>
    <row r="33" s="1" customFormat="1" ht="20.25" customHeight="1" spans="1:24">
      <c r="A33" s="156" t="s">
        <v>69</v>
      </c>
      <c r="B33" s="156" t="s">
        <v>69</v>
      </c>
      <c r="C33" s="156" t="s">
        <v>257</v>
      </c>
      <c r="D33" s="156" t="s">
        <v>258</v>
      </c>
      <c r="E33" s="156" t="s">
        <v>119</v>
      </c>
      <c r="F33" s="156" t="s">
        <v>120</v>
      </c>
      <c r="G33" s="156" t="s">
        <v>253</v>
      </c>
      <c r="H33" s="156" t="s">
        <v>254</v>
      </c>
      <c r="I33" s="133">
        <v>7893.29</v>
      </c>
      <c r="J33" s="133">
        <v>7893.29</v>
      </c>
      <c r="K33" s="25"/>
      <c r="L33" s="25"/>
      <c r="M33" s="133">
        <v>7893.29</v>
      </c>
      <c r="N33" s="25"/>
      <c r="O33" s="133"/>
      <c r="P33" s="133"/>
      <c r="Q33" s="133"/>
      <c r="R33" s="133"/>
      <c r="S33" s="133"/>
      <c r="T33" s="133"/>
      <c r="U33" s="133"/>
      <c r="V33" s="133"/>
      <c r="W33" s="133"/>
      <c r="X33" s="133"/>
    </row>
    <row r="34" s="1" customFormat="1" ht="20.25" customHeight="1" spans="1:24">
      <c r="A34" s="156" t="s">
        <v>69</v>
      </c>
      <c r="B34" s="156" t="s">
        <v>69</v>
      </c>
      <c r="C34" s="156" t="s">
        <v>257</v>
      </c>
      <c r="D34" s="156" t="s">
        <v>258</v>
      </c>
      <c r="E34" s="156" t="s">
        <v>119</v>
      </c>
      <c r="F34" s="156" t="s">
        <v>120</v>
      </c>
      <c r="G34" s="156" t="s">
        <v>253</v>
      </c>
      <c r="H34" s="156" t="s">
        <v>254</v>
      </c>
      <c r="I34" s="133">
        <v>1754.07</v>
      </c>
      <c r="J34" s="133">
        <v>1754.07</v>
      </c>
      <c r="K34" s="25"/>
      <c r="L34" s="25"/>
      <c r="M34" s="133">
        <v>1754.07</v>
      </c>
      <c r="N34" s="25"/>
      <c r="O34" s="133"/>
      <c r="P34" s="133"/>
      <c r="Q34" s="133"/>
      <c r="R34" s="133"/>
      <c r="S34" s="133"/>
      <c r="T34" s="133"/>
      <c r="U34" s="133"/>
      <c r="V34" s="133"/>
      <c r="W34" s="133"/>
      <c r="X34" s="133"/>
    </row>
    <row r="35" s="1" customFormat="1" ht="20.25" customHeight="1" spans="1:24">
      <c r="A35" s="156" t="s">
        <v>69</v>
      </c>
      <c r="B35" s="156" t="s">
        <v>69</v>
      </c>
      <c r="C35" s="156" t="s">
        <v>257</v>
      </c>
      <c r="D35" s="156" t="s">
        <v>258</v>
      </c>
      <c r="E35" s="156" t="s">
        <v>121</v>
      </c>
      <c r="F35" s="156" t="s">
        <v>122</v>
      </c>
      <c r="G35" s="156" t="s">
        <v>253</v>
      </c>
      <c r="H35" s="156" t="s">
        <v>254</v>
      </c>
      <c r="I35" s="133">
        <v>27465.12</v>
      </c>
      <c r="J35" s="133">
        <v>27465.12</v>
      </c>
      <c r="K35" s="25"/>
      <c r="L35" s="25"/>
      <c r="M35" s="133">
        <v>27465.12</v>
      </c>
      <c r="N35" s="25"/>
      <c r="O35" s="133"/>
      <c r="P35" s="133"/>
      <c r="Q35" s="133"/>
      <c r="R35" s="133"/>
      <c r="S35" s="133"/>
      <c r="T35" s="133"/>
      <c r="U35" s="133"/>
      <c r="V35" s="133"/>
      <c r="W35" s="133"/>
      <c r="X35" s="133"/>
    </row>
    <row r="36" s="1" customFormat="1" ht="20.25" customHeight="1" spans="1:24">
      <c r="A36" s="156" t="s">
        <v>69</v>
      </c>
      <c r="B36" s="156" t="s">
        <v>69</v>
      </c>
      <c r="C36" s="156" t="s">
        <v>257</v>
      </c>
      <c r="D36" s="156" t="s">
        <v>258</v>
      </c>
      <c r="E36" s="156" t="s">
        <v>121</v>
      </c>
      <c r="F36" s="156" t="s">
        <v>122</v>
      </c>
      <c r="G36" s="156" t="s">
        <v>253</v>
      </c>
      <c r="H36" s="156" t="s">
        <v>254</v>
      </c>
      <c r="I36" s="133">
        <v>3169.05</v>
      </c>
      <c r="J36" s="133">
        <v>3169.05</v>
      </c>
      <c r="K36" s="25"/>
      <c r="L36" s="25"/>
      <c r="M36" s="133">
        <v>3169.05</v>
      </c>
      <c r="N36" s="25"/>
      <c r="O36" s="133"/>
      <c r="P36" s="133"/>
      <c r="Q36" s="133"/>
      <c r="R36" s="133"/>
      <c r="S36" s="133"/>
      <c r="T36" s="133"/>
      <c r="U36" s="133"/>
      <c r="V36" s="133"/>
      <c r="W36" s="133"/>
      <c r="X36" s="133"/>
    </row>
    <row r="37" s="1" customFormat="1" ht="20.25" customHeight="1" spans="1:24">
      <c r="A37" s="156" t="s">
        <v>69</v>
      </c>
      <c r="B37" s="156" t="s">
        <v>69</v>
      </c>
      <c r="C37" s="156" t="s">
        <v>257</v>
      </c>
      <c r="D37" s="156" t="s">
        <v>258</v>
      </c>
      <c r="E37" s="156" t="s">
        <v>121</v>
      </c>
      <c r="F37" s="156" t="s">
        <v>122</v>
      </c>
      <c r="G37" s="156" t="s">
        <v>253</v>
      </c>
      <c r="H37" s="156" t="s">
        <v>254</v>
      </c>
      <c r="I37" s="133">
        <v>704.23</v>
      </c>
      <c r="J37" s="133">
        <v>704.23</v>
      </c>
      <c r="K37" s="25"/>
      <c r="L37" s="25"/>
      <c r="M37" s="133">
        <v>704.23</v>
      </c>
      <c r="N37" s="25"/>
      <c r="O37" s="133"/>
      <c r="P37" s="133"/>
      <c r="Q37" s="133"/>
      <c r="R37" s="133"/>
      <c r="S37" s="133"/>
      <c r="T37" s="133"/>
      <c r="U37" s="133"/>
      <c r="V37" s="133"/>
      <c r="W37" s="133"/>
      <c r="X37" s="133"/>
    </row>
    <row r="38" s="1" customFormat="1" ht="20.25" customHeight="1" spans="1:24">
      <c r="A38" s="156" t="s">
        <v>69</v>
      </c>
      <c r="B38" s="156" t="s">
        <v>69</v>
      </c>
      <c r="C38" s="156" t="s">
        <v>257</v>
      </c>
      <c r="D38" s="156" t="s">
        <v>258</v>
      </c>
      <c r="E38" s="156" t="s">
        <v>123</v>
      </c>
      <c r="F38" s="156" t="s">
        <v>124</v>
      </c>
      <c r="G38" s="156" t="s">
        <v>255</v>
      </c>
      <c r="H38" s="156" t="s">
        <v>256</v>
      </c>
      <c r="I38" s="133">
        <v>43851.64</v>
      </c>
      <c r="J38" s="133">
        <v>43851.64</v>
      </c>
      <c r="K38" s="25"/>
      <c r="L38" s="25"/>
      <c r="M38" s="133">
        <v>43851.64</v>
      </c>
      <c r="N38" s="25"/>
      <c r="O38" s="133"/>
      <c r="P38" s="133"/>
      <c r="Q38" s="133"/>
      <c r="R38" s="133"/>
      <c r="S38" s="133"/>
      <c r="T38" s="133"/>
      <c r="U38" s="133"/>
      <c r="V38" s="133"/>
      <c r="W38" s="133"/>
      <c r="X38" s="133"/>
    </row>
    <row r="39" s="1" customFormat="1" ht="20.25" customHeight="1" spans="1:24">
      <c r="A39" s="156" t="s">
        <v>69</v>
      </c>
      <c r="B39" s="156" t="s">
        <v>69</v>
      </c>
      <c r="C39" s="156" t="s">
        <v>257</v>
      </c>
      <c r="D39" s="156" t="s">
        <v>258</v>
      </c>
      <c r="E39" s="156" t="s">
        <v>123</v>
      </c>
      <c r="F39" s="156" t="s">
        <v>124</v>
      </c>
      <c r="G39" s="156" t="s">
        <v>255</v>
      </c>
      <c r="H39" s="156" t="s">
        <v>256</v>
      </c>
      <c r="I39" s="133">
        <v>17605.85</v>
      </c>
      <c r="J39" s="133">
        <v>17605.85</v>
      </c>
      <c r="K39" s="25"/>
      <c r="L39" s="25"/>
      <c r="M39" s="133">
        <v>17605.85</v>
      </c>
      <c r="N39" s="25"/>
      <c r="O39" s="133"/>
      <c r="P39" s="133"/>
      <c r="Q39" s="133"/>
      <c r="R39" s="133"/>
      <c r="S39" s="133"/>
      <c r="T39" s="133"/>
      <c r="U39" s="133"/>
      <c r="V39" s="133"/>
      <c r="W39" s="133"/>
      <c r="X39" s="133"/>
    </row>
    <row r="40" s="1" customFormat="1" ht="20.25" customHeight="1" spans="1:24">
      <c r="A40" s="156" t="s">
        <v>69</v>
      </c>
      <c r="B40" s="156" t="s">
        <v>69</v>
      </c>
      <c r="C40" s="156" t="s">
        <v>257</v>
      </c>
      <c r="D40" s="156" t="s">
        <v>258</v>
      </c>
      <c r="E40" s="156" t="s">
        <v>125</v>
      </c>
      <c r="F40" s="156" t="s">
        <v>126</v>
      </c>
      <c r="G40" s="156" t="s">
        <v>247</v>
      </c>
      <c r="H40" s="156" t="s">
        <v>248</v>
      </c>
      <c r="I40" s="133">
        <v>4761</v>
      </c>
      <c r="J40" s="133">
        <v>4761</v>
      </c>
      <c r="K40" s="25"/>
      <c r="L40" s="25"/>
      <c r="M40" s="133">
        <v>4761</v>
      </c>
      <c r="N40" s="25"/>
      <c r="O40" s="133"/>
      <c r="P40" s="133"/>
      <c r="Q40" s="133"/>
      <c r="R40" s="133"/>
      <c r="S40" s="133"/>
      <c r="T40" s="133"/>
      <c r="U40" s="133"/>
      <c r="V40" s="133"/>
      <c r="W40" s="133"/>
      <c r="X40" s="133"/>
    </row>
    <row r="41" s="1" customFormat="1" ht="20.25" customHeight="1" spans="1:24">
      <c r="A41" s="156" t="s">
        <v>69</v>
      </c>
      <c r="B41" s="156" t="s">
        <v>69</v>
      </c>
      <c r="C41" s="156" t="s">
        <v>257</v>
      </c>
      <c r="D41" s="156" t="s">
        <v>258</v>
      </c>
      <c r="E41" s="156" t="s">
        <v>125</v>
      </c>
      <c r="F41" s="156" t="s">
        <v>126</v>
      </c>
      <c r="G41" s="156" t="s">
        <v>247</v>
      </c>
      <c r="H41" s="156" t="s">
        <v>248</v>
      </c>
      <c r="I41" s="133">
        <v>2116</v>
      </c>
      <c r="J41" s="133">
        <v>2116</v>
      </c>
      <c r="K41" s="25"/>
      <c r="L41" s="25"/>
      <c r="M41" s="133">
        <v>2116</v>
      </c>
      <c r="N41" s="25"/>
      <c r="O41" s="133"/>
      <c r="P41" s="133"/>
      <c r="Q41" s="133"/>
      <c r="R41" s="133"/>
      <c r="S41" s="133"/>
      <c r="T41" s="133"/>
      <c r="U41" s="133"/>
      <c r="V41" s="133"/>
      <c r="W41" s="133"/>
      <c r="X41" s="133"/>
    </row>
    <row r="42" s="1" customFormat="1" ht="20.25" customHeight="1" spans="1:24">
      <c r="A42" s="156" t="s">
        <v>69</v>
      </c>
      <c r="B42" s="156" t="s">
        <v>69</v>
      </c>
      <c r="C42" s="156" t="s">
        <v>259</v>
      </c>
      <c r="D42" s="156" t="s">
        <v>260</v>
      </c>
      <c r="E42" s="156" t="s">
        <v>104</v>
      </c>
      <c r="F42" s="156" t="s">
        <v>105</v>
      </c>
      <c r="G42" s="156" t="s">
        <v>241</v>
      </c>
      <c r="H42" s="156" t="s">
        <v>242</v>
      </c>
      <c r="I42" s="133">
        <v>35892</v>
      </c>
      <c r="J42" s="133">
        <v>35892</v>
      </c>
      <c r="K42" s="25"/>
      <c r="L42" s="25"/>
      <c r="M42" s="133">
        <v>35892</v>
      </c>
      <c r="N42" s="25"/>
      <c r="O42" s="133"/>
      <c r="P42" s="133"/>
      <c r="Q42" s="133"/>
      <c r="R42" s="133"/>
      <c r="S42" s="133"/>
      <c r="T42" s="133"/>
      <c r="U42" s="133"/>
      <c r="V42" s="133"/>
      <c r="W42" s="133"/>
      <c r="X42" s="133"/>
    </row>
    <row r="43" s="1" customFormat="1" ht="20.25" customHeight="1" spans="1:24">
      <c r="A43" s="156" t="s">
        <v>69</v>
      </c>
      <c r="B43" s="156" t="s">
        <v>69</v>
      </c>
      <c r="C43" s="156" t="s">
        <v>259</v>
      </c>
      <c r="D43" s="156" t="s">
        <v>260</v>
      </c>
      <c r="E43" s="156" t="s">
        <v>104</v>
      </c>
      <c r="F43" s="156" t="s">
        <v>105</v>
      </c>
      <c r="G43" s="156" t="s">
        <v>241</v>
      </c>
      <c r="H43" s="156" t="s">
        <v>242</v>
      </c>
      <c r="I43" s="133">
        <v>69240</v>
      </c>
      <c r="J43" s="133">
        <v>69240</v>
      </c>
      <c r="K43" s="25"/>
      <c r="L43" s="25"/>
      <c r="M43" s="133">
        <v>69240</v>
      </c>
      <c r="N43" s="25"/>
      <c r="O43" s="133"/>
      <c r="P43" s="133"/>
      <c r="Q43" s="133"/>
      <c r="R43" s="133"/>
      <c r="S43" s="133"/>
      <c r="T43" s="133"/>
      <c r="U43" s="133"/>
      <c r="V43" s="133"/>
      <c r="W43" s="133"/>
      <c r="X43" s="133"/>
    </row>
    <row r="44" s="1" customFormat="1" ht="20.25" customHeight="1" spans="1:24">
      <c r="A44" s="156" t="s">
        <v>69</v>
      </c>
      <c r="B44" s="156" t="s">
        <v>69</v>
      </c>
      <c r="C44" s="156" t="s">
        <v>261</v>
      </c>
      <c r="D44" s="156" t="s">
        <v>262</v>
      </c>
      <c r="E44" s="156" t="s">
        <v>100</v>
      </c>
      <c r="F44" s="156" t="s">
        <v>101</v>
      </c>
      <c r="G44" s="156" t="s">
        <v>263</v>
      </c>
      <c r="H44" s="156" t="s">
        <v>264</v>
      </c>
      <c r="I44" s="133">
        <v>140325.24</v>
      </c>
      <c r="J44" s="133">
        <v>140325.24</v>
      </c>
      <c r="K44" s="25"/>
      <c r="L44" s="25"/>
      <c r="M44" s="133">
        <v>140325.24</v>
      </c>
      <c r="N44" s="25"/>
      <c r="O44" s="133"/>
      <c r="P44" s="133"/>
      <c r="Q44" s="133"/>
      <c r="R44" s="133"/>
      <c r="S44" s="133"/>
      <c r="T44" s="133"/>
      <c r="U44" s="133"/>
      <c r="V44" s="133"/>
      <c r="W44" s="133"/>
      <c r="X44" s="133"/>
    </row>
    <row r="45" s="1" customFormat="1" ht="20.25" customHeight="1" spans="1:24">
      <c r="A45" s="156" t="s">
        <v>69</v>
      </c>
      <c r="B45" s="156" t="s">
        <v>69</v>
      </c>
      <c r="C45" s="156" t="s">
        <v>261</v>
      </c>
      <c r="D45" s="156" t="s">
        <v>262</v>
      </c>
      <c r="E45" s="156" t="s">
        <v>100</v>
      </c>
      <c r="F45" s="156" t="s">
        <v>101</v>
      </c>
      <c r="G45" s="156" t="s">
        <v>263</v>
      </c>
      <c r="H45" s="156" t="s">
        <v>264</v>
      </c>
      <c r="I45" s="133">
        <v>61714.71</v>
      </c>
      <c r="J45" s="133">
        <v>61714.71</v>
      </c>
      <c r="K45" s="25"/>
      <c r="L45" s="25"/>
      <c r="M45" s="133">
        <v>61714.71</v>
      </c>
      <c r="N45" s="25"/>
      <c r="O45" s="133"/>
      <c r="P45" s="133"/>
      <c r="Q45" s="133"/>
      <c r="R45" s="133"/>
      <c r="S45" s="133"/>
      <c r="T45" s="133"/>
      <c r="U45" s="133"/>
      <c r="V45" s="133"/>
      <c r="W45" s="133"/>
      <c r="X45" s="133"/>
    </row>
    <row r="46" s="1" customFormat="1" ht="20.25" customHeight="1" spans="1:24">
      <c r="A46" s="156" t="s">
        <v>69</v>
      </c>
      <c r="B46" s="156" t="s">
        <v>69</v>
      </c>
      <c r="C46" s="156" t="s">
        <v>265</v>
      </c>
      <c r="D46" s="156" t="s">
        <v>266</v>
      </c>
      <c r="E46" s="156" t="s">
        <v>110</v>
      </c>
      <c r="F46" s="156" t="s">
        <v>111</v>
      </c>
      <c r="G46" s="156" t="s">
        <v>267</v>
      </c>
      <c r="H46" s="156" t="s">
        <v>268</v>
      </c>
      <c r="I46" s="133">
        <v>21000</v>
      </c>
      <c r="J46" s="133">
        <v>21000</v>
      </c>
      <c r="K46" s="25"/>
      <c r="L46" s="25"/>
      <c r="M46" s="133">
        <v>21000</v>
      </c>
      <c r="N46" s="25"/>
      <c r="O46" s="133"/>
      <c r="P46" s="133"/>
      <c r="Q46" s="133"/>
      <c r="R46" s="133"/>
      <c r="S46" s="133"/>
      <c r="T46" s="133"/>
      <c r="U46" s="133"/>
      <c r="V46" s="133"/>
      <c r="W46" s="133"/>
      <c r="X46" s="133"/>
    </row>
    <row r="47" s="1" customFormat="1" ht="17.25" customHeight="1" spans="1:24">
      <c r="A47" s="145" t="s">
        <v>269</v>
      </c>
      <c r="B47" s="146"/>
      <c r="C47" s="157"/>
      <c r="D47" s="157"/>
      <c r="E47" s="157"/>
      <c r="F47" s="157"/>
      <c r="G47" s="157"/>
      <c r="H47" s="158"/>
      <c r="I47" s="133">
        <v>1920069.63</v>
      </c>
      <c r="J47" s="133">
        <v>1920069.63</v>
      </c>
      <c r="K47" s="133"/>
      <c r="L47" s="133"/>
      <c r="M47" s="133">
        <v>1920069.63</v>
      </c>
      <c r="N47" s="133"/>
      <c r="O47" s="133"/>
      <c r="P47" s="133"/>
      <c r="Q47" s="133"/>
      <c r="R47" s="133"/>
      <c r="S47" s="133"/>
      <c r="T47" s="133"/>
      <c r="U47" s="133"/>
      <c r="V47" s="133"/>
      <c r="W47" s="133"/>
      <c r="X47" s="133"/>
    </row>
  </sheetData>
  <mergeCells count="31">
    <mergeCell ref="A3:X3"/>
    <mergeCell ref="A4:H4"/>
    <mergeCell ref="I5:X5"/>
    <mergeCell ref="J6:N6"/>
    <mergeCell ref="O6:Q6"/>
    <mergeCell ref="S6:X6"/>
    <mergeCell ref="A47:H4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pane ySplit="1" topLeftCell="A2" activePane="bottomLeft" state="frozen"/>
      <selection/>
      <selection pane="bottomLeft" activeCell="D16" sqref="D1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4"/>
      <c r="E2" s="3"/>
      <c r="F2" s="3"/>
      <c r="G2" s="3"/>
      <c r="H2" s="3"/>
      <c r="U2" s="144"/>
      <c r="W2" s="151" t="s">
        <v>270</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"单位名称："&amp;"禄劝彝族苗族自治县残疾人联合会"</f>
        <v>单位名称：禄劝彝族苗族自治县残疾人联合会</v>
      </c>
      <c r="B4" s="7"/>
      <c r="C4" s="7"/>
      <c r="D4" s="7"/>
      <c r="E4" s="7"/>
      <c r="F4" s="7"/>
      <c r="G4" s="7"/>
      <c r="H4" s="7"/>
      <c r="I4" s="8"/>
      <c r="J4" s="8"/>
      <c r="K4" s="8"/>
      <c r="L4" s="8"/>
      <c r="M4" s="8"/>
      <c r="N4" s="8"/>
      <c r="O4" s="8"/>
      <c r="P4" s="8"/>
      <c r="Q4" s="8"/>
      <c r="U4" s="144"/>
      <c r="W4" s="120" t="s">
        <v>1</v>
      </c>
    </row>
    <row r="5" ht="21.75" customHeight="1" spans="1:23">
      <c r="A5" s="10" t="s">
        <v>271</v>
      </c>
      <c r="B5" s="11" t="s">
        <v>186</v>
      </c>
      <c r="C5" s="10" t="s">
        <v>187</v>
      </c>
      <c r="D5" s="10" t="s">
        <v>272</v>
      </c>
      <c r="E5" s="11" t="s">
        <v>188</v>
      </c>
      <c r="F5" s="11" t="s">
        <v>189</v>
      </c>
      <c r="G5" s="11" t="s">
        <v>273</v>
      </c>
      <c r="H5" s="11" t="s">
        <v>274</v>
      </c>
      <c r="I5" s="29" t="s">
        <v>55</v>
      </c>
      <c r="J5" s="12" t="s">
        <v>275</v>
      </c>
      <c r="K5" s="13"/>
      <c r="L5" s="13"/>
      <c r="M5" s="14"/>
      <c r="N5" s="12" t="s">
        <v>194</v>
      </c>
      <c r="O5" s="13"/>
      <c r="P5" s="14"/>
      <c r="Q5" s="11" t="s">
        <v>61</v>
      </c>
      <c r="R5" s="12" t="s">
        <v>62</v>
      </c>
      <c r="S5" s="13"/>
      <c r="T5" s="13"/>
      <c r="U5" s="13"/>
      <c r="V5" s="13"/>
      <c r="W5" s="14"/>
    </row>
    <row r="6" ht="21.75" customHeight="1" spans="1:23">
      <c r="A6" s="15"/>
      <c r="B6" s="30"/>
      <c r="C6" s="15"/>
      <c r="D6" s="15"/>
      <c r="E6" s="16"/>
      <c r="F6" s="16"/>
      <c r="G6" s="16"/>
      <c r="H6" s="16"/>
      <c r="I6" s="30"/>
      <c r="J6" s="147" t="s">
        <v>58</v>
      </c>
      <c r="K6" s="148"/>
      <c r="L6" s="11" t="s">
        <v>59</v>
      </c>
      <c r="M6" s="11" t="s">
        <v>60</v>
      </c>
      <c r="N6" s="11" t="s">
        <v>58</v>
      </c>
      <c r="O6" s="11" t="s">
        <v>59</v>
      </c>
      <c r="P6" s="11" t="s">
        <v>60</v>
      </c>
      <c r="Q6" s="16"/>
      <c r="R6" s="11" t="s">
        <v>57</v>
      </c>
      <c r="S6" s="11" t="s">
        <v>64</v>
      </c>
      <c r="T6" s="11" t="s">
        <v>200</v>
      </c>
      <c r="U6" s="11" t="s">
        <v>66</v>
      </c>
      <c r="V6" s="11" t="s">
        <v>67</v>
      </c>
      <c r="W6" s="11" t="s">
        <v>68</v>
      </c>
    </row>
    <row r="7" ht="21" customHeight="1" spans="1:23">
      <c r="A7" s="30"/>
      <c r="B7" s="30"/>
      <c r="C7" s="30"/>
      <c r="D7" s="30"/>
      <c r="E7" s="30"/>
      <c r="F7" s="30"/>
      <c r="G7" s="30"/>
      <c r="H7" s="30"/>
      <c r="I7" s="30"/>
      <c r="J7" s="149" t="s">
        <v>57</v>
      </c>
      <c r="K7" s="150"/>
      <c r="L7" s="30"/>
      <c r="M7" s="30"/>
      <c r="N7" s="30"/>
      <c r="O7" s="30"/>
      <c r="P7" s="30"/>
      <c r="Q7" s="30"/>
      <c r="R7" s="30"/>
      <c r="S7" s="30"/>
      <c r="T7" s="30"/>
      <c r="U7" s="30"/>
      <c r="V7" s="30"/>
      <c r="W7" s="30"/>
    </row>
    <row r="8" ht="39.75" customHeight="1" spans="1:23">
      <c r="A8" s="18"/>
      <c r="B8" s="20"/>
      <c r="C8" s="18"/>
      <c r="D8" s="18"/>
      <c r="E8" s="19"/>
      <c r="F8" s="19"/>
      <c r="G8" s="19"/>
      <c r="H8" s="19"/>
      <c r="I8" s="20"/>
      <c r="J8" s="69" t="s">
        <v>57</v>
      </c>
      <c r="K8" s="69" t="s">
        <v>276</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8">
        <v>12</v>
      </c>
      <c r="M9" s="38">
        <v>13</v>
      </c>
      <c r="N9" s="38">
        <v>14</v>
      </c>
      <c r="O9" s="38">
        <v>15</v>
      </c>
      <c r="P9" s="38">
        <v>16</v>
      </c>
      <c r="Q9" s="38">
        <v>17</v>
      </c>
      <c r="R9" s="38">
        <v>18</v>
      </c>
      <c r="S9" s="38">
        <v>19</v>
      </c>
      <c r="T9" s="38">
        <v>20</v>
      </c>
      <c r="U9" s="21">
        <v>21</v>
      </c>
      <c r="V9" s="38">
        <v>22</v>
      </c>
      <c r="W9" s="21">
        <v>23</v>
      </c>
    </row>
    <row r="10" s="1" customFormat="1" ht="21.75" customHeight="1" spans="1:23">
      <c r="A10" s="140" t="s">
        <v>277</v>
      </c>
      <c r="B10" s="140" t="s">
        <v>278</v>
      </c>
      <c r="C10" s="140" t="s">
        <v>279</v>
      </c>
      <c r="D10" s="140" t="s">
        <v>69</v>
      </c>
      <c r="E10" s="140" t="s">
        <v>106</v>
      </c>
      <c r="F10" s="140" t="s">
        <v>107</v>
      </c>
      <c r="G10" s="140" t="s">
        <v>267</v>
      </c>
      <c r="H10" s="140" t="s">
        <v>268</v>
      </c>
      <c r="I10" s="133">
        <v>105400</v>
      </c>
      <c r="J10" s="133"/>
      <c r="K10" s="133"/>
      <c r="L10" s="133"/>
      <c r="M10" s="133"/>
      <c r="N10" s="133">
        <v>105400</v>
      </c>
      <c r="O10" s="133"/>
      <c r="P10" s="133"/>
      <c r="Q10" s="133"/>
      <c r="R10" s="133"/>
      <c r="S10" s="133"/>
      <c r="T10" s="133"/>
      <c r="U10" s="133"/>
      <c r="V10" s="133"/>
      <c r="W10" s="133"/>
    </row>
    <row r="11" s="1" customFormat="1" ht="21.75" customHeight="1" spans="1:23">
      <c r="A11" s="140" t="s">
        <v>277</v>
      </c>
      <c r="B11" s="140" t="s">
        <v>278</v>
      </c>
      <c r="C11" s="140" t="s">
        <v>279</v>
      </c>
      <c r="D11" s="140" t="s">
        <v>69</v>
      </c>
      <c r="E11" s="140" t="s">
        <v>108</v>
      </c>
      <c r="F11" s="140" t="s">
        <v>109</v>
      </c>
      <c r="G11" s="140" t="s">
        <v>267</v>
      </c>
      <c r="H11" s="140" t="s">
        <v>268</v>
      </c>
      <c r="I11" s="133">
        <v>450000</v>
      </c>
      <c r="J11" s="133"/>
      <c r="K11" s="133"/>
      <c r="L11" s="133"/>
      <c r="M11" s="133"/>
      <c r="N11" s="133">
        <v>450000</v>
      </c>
      <c r="O11" s="133"/>
      <c r="P11" s="133"/>
      <c r="Q11" s="133"/>
      <c r="R11" s="133"/>
      <c r="S11" s="133"/>
      <c r="T11" s="133"/>
      <c r="U11" s="133"/>
      <c r="V11" s="133"/>
      <c r="W11" s="133"/>
    </row>
    <row r="12" s="1" customFormat="1" ht="21.75" customHeight="1" spans="1:23">
      <c r="A12" s="140" t="s">
        <v>277</v>
      </c>
      <c r="B12" s="140" t="s">
        <v>280</v>
      </c>
      <c r="C12" s="140" t="s">
        <v>281</v>
      </c>
      <c r="D12" s="140" t="s">
        <v>69</v>
      </c>
      <c r="E12" s="140" t="s">
        <v>136</v>
      </c>
      <c r="F12" s="140" t="s">
        <v>137</v>
      </c>
      <c r="G12" s="140" t="s">
        <v>267</v>
      </c>
      <c r="H12" s="140" t="s">
        <v>268</v>
      </c>
      <c r="I12" s="133">
        <v>90304.21</v>
      </c>
      <c r="J12" s="133"/>
      <c r="K12" s="133"/>
      <c r="L12" s="133"/>
      <c r="M12" s="133"/>
      <c r="N12" s="133"/>
      <c r="O12" s="133">
        <v>90304.21</v>
      </c>
      <c r="P12" s="133"/>
      <c r="Q12" s="133"/>
      <c r="R12" s="133"/>
      <c r="S12" s="133"/>
      <c r="T12" s="133"/>
      <c r="U12" s="133"/>
      <c r="V12" s="133"/>
      <c r="W12" s="133"/>
    </row>
    <row r="13" s="1" customFormat="1" ht="21.75" customHeight="1" spans="1:23">
      <c r="A13" s="140" t="s">
        <v>277</v>
      </c>
      <c r="B13" s="140" t="s">
        <v>282</v>
      </c>
      <c r="C13" s="140" t="s">
        <v>283</v>
      </c>
      <c r="D13" s="140" t="s">
        <v>69</v>
      </c>
      <c r="E13" s="140" t="s">
        <v>110</v>
      </c>
      <c r="F13" s="140" t="s">
        <v>111</v>
      </c>
      <c r="G13" s="140" t="s">
        <v>267</v>
      </c>
      <c r="H13" s="140" t="s">
        <v>268</v>
      </c>
      <c r="I13" s="133">
        <v>570000</v>
      </c>
      <c r="J13" s="133"/>
      <c r="K13" s="133"/>
      <c r="L13" s="133"/>
      <c r="M13" s="133"/>
      <c r="N13" s="133">
        <v>570000</v>
      </c>
      <c r="O13" s="133"/>
      <c r="P13" s="133"/>
      <c r="Q13" s="133"/>
      <c r="R13" s="133"/>
      <c r="S13" s="133"/>
      <c r="T13" s="133"/>
      <c r="U13" s="133"/>
      <c r="V13" s="133"/>
      <c r="W13" s="133"/>
    </row>
    <row r="14" s="1" customFormat="1" ht="21.75" customHeight="1" spans="1:23">
      <c r="A14" s="140" t="s">
        <v>277</v>
      </c>
      <c r="B14" s="140" t="s">
        <v>284</v>
      </c>
      <c r="C14" s="140" t="s">
        <v>285</v>
      </c>
      <c r="D14" s="140" t="s">
        <v>69</v>
      </c>
      <c r="E14" s="140" t="s">
        <v>108</v>
      </c>
      <c r="F14" s="140" t="s">
        <v>109</v>
      </c>
      <c r="G14" s="140" t="s">
        <v>267</v>
      </c>
      <c r="H14" s="140" t="s">
        <v>268</v>
      </c>
      <c r="I14" s="133">
        <v>24000</v>
      </c>
      <c r="J14" s="133"/>
      <c r="K14" s="133"/>
      <c r="L14" s="133"/>
      <c r="M14" s="133"/>
      <c r="N14" s="133">
        <v>24000</v>
      </c>
      <c r="O14" s="133"/>
      <c r="P14" s="133"/>
      <c r="Q14" s="133"/>
      <c r="R14" s="133"/>
      <c r="S14" s="133"/>
      <c r="T14" s="133"/>
      <c r="U14" s="133"/>
      <c r="V14" s="133"/>
      <c r="W14" s="133"/>
    </row>
    <row r="15" s="1" customFormat="1" ht="21.75" customHeight="1" spans="1:23">
      <c r="A15" s="140" t="s">
        <v>277</v>
      </c>
      <c r="B15" s="140" t="s">
        <v>286</v>
      </c>
      <c r="C15" s="140" t="s">
        <v>287</v>
      </c>
      <c r="D15" s="140" t="s">
        <v>69</v>
      </c>
      <c r="E15" s="140" t="s">
        <v>106</v>
      </c>
      <c r="F15" s="140" t="s">
        <v>107</v>
      </c>
      <c r="G15" s="140" t="s">
        <v>267</v>
      </c>
      <c r="H15" s="140" t="s">
        <v>268</v>
      </c>
      <c r="I15" s="133">
        <v>78000</v>
      </c>
      <c r="J15" s="133"/>
      <c r="K15" s="133"/>
      <c r="L15" s="133"/>
      <c r="M15" s="133"/>
      <c r="N15" s="133">
        <v>78000</v>
      </c>
      <c r="O15" s="133"/>
      <c r="P15" s="133"/>
      <c r="Q15" s="133"/>
      <c r="R15" s="133"/>
      <c r="S15" s="133"/>
      <c r="T15" s="133"/>
      <c r="U15" s="133"/>
      <c r="V15" s="133"/>
      <c r="W15" s="133"/>
    </row>
    <row r="16" s="1" customFormat="1" ht="21.75" customHeight="1" spans="1:23">
      <c r="A16" s="140" t="s">
        <v>277</v>
      </c>
      <c r="B16" s="140" t="s">
        <v>288</v>
      </c>
      <c r="C16" s="140" t="s">
        <v>289</v>
      </c>
      <c r="D16" s="140" t="s">
        <v>69</v>
      </c>
      <c r="E16" s="140" t="s">
        <v>108</v>
      </c>
      <c r="F16" s="140" t="s">
        <v>109</v>
      </c>
      <c r="G16" s="140" t="s">
        <v>267</v>
      </c>
      <c r="H16" s="140" t="s">
        <v>268</v>
      </c>
      <c r="I16" s="133">
        <v>120000</v>
      </c>
      <c r="J16" s="133"/>
      <c r="K16" s="133"/>
      <c r="L16" s="133"/>
      <c r="M16" s="133"/>
      <c r="N16" s="133">
        <v>120000</v>
      </c>
      <c r="O16" s="133"/>
      <c r="P16" s="133"/>
      <c r="Q16" s="133"/>
      <c r="R16" s="133"/>
      <c r="S16" s="133"/>
      <c r="T16" s="133"/>
      <c r="U16" s="133"/>
      <c r="V16" s="133"/>
      <c r="W16" s="133"/>
    </row>
    <row r="17" s="1" customFormat="1" ht="21.75" customHeight="1" spans="1:23">
      <c r="A17" s="140" t="s">
        <v>277</v>
      </c>
      <c r="B17" s="140" t="s">
        <v>288</v>
      </c>
      <c r="C17" s="140" t="s">
        <v>289</v>
      </c>
      <c r="D17" s="140" t="s">
        <v>69</v>
      </c>
      <c r="E17" s="140" t="s">
        <v>108</v>
      </c>
      <c r="F17" s="140" t="s">
        <v>109</v>
      </c>
      <c r="G17" s="140" t="s">
        <v>267</v>
      </c>
      <c r="H17" s="140" t="s">
        <v>268</v>
      </c>
      <c r="I17" s="133">
        <v>14000</v>
      </c>
      <c r="J17" s="133"/>
      <c r="K17" s="133"/>
      <c r="L17" s="133"/>
      <c r="M17" s="133"/>
      <c r="N17" s="133">
        <v>14000</v>
      </c>
      <c r="O17" s="133"/>
      <c r="P17" s="133"/>
      <c r="Q17" s="133"/>
      <c r="R17" s="133"/>
      <c r="S17" s="133"/>
      <c r="T17" s="133"/>
      <c r="U17" s="133"/>
      <c r="V17" s="133"/>
      <c r="W17" s="133"/>
    </row>
    <row r="18" s="1" customFormat="1" ht="21.75" customHeight="1" spans="1:23">
      <c r="A18" s="140" t="s">
        <v>277</v>
      </c>
      <c r="B18" s="140" t="s">
        <v>290</v>
      </c>
      <c r="C18" s="140" t="s">
        <v>291</v>
      </c>
      <c r="D18" s="140" t="s">
        <v>69</v>
      </c>
      <c r="E18" s="140" t="s">
        <v>136</v>
      </c>
      <c r="F18" s="140" t="s">
        <v>137</v>
      </c>
      <c r="G18" s="140" t="s">
        <v>267</v>
      </c>
      <c r="H18" s="140" t="s">
        <v>268</v>
      </c>
      <c r="I18" s="133">
        <v>347000</v>
      </c>
      <c r="J18" s="133"/>
      <c r="K18" s="133"/>
      <c r="L18" s="133"/>
      <c r="M18" s="133"/>
      <c r="N18" s="133"/>
      <c r="O18" s="133">
        <v>347000</v>
      </c>
      <c r="P18" s="133"/>
      <c r="Q18" s="133"/>
      <c r="R18" s="133"/>
      <c r="S18" s="133"/>
      <c r="T18" s="133"/>
      <c r="U18" s="133"/>
      <c r="V18" s="133"/>
      <c r="W18" s="133"/>
    </row>
    <row r="19" s="1" customFormat="1" ht="21.75" customHeight="1" spans="1:23">
      <c r="A19" s="140" t="s">
        <v>277</v>
      </c>
      <c r="B19" s="140" t="s">
        <v>292</v>
      </c>
      <c r="C19" s="140" t="s">
        <v>293</v>
      </c>
      <c r="D19" s="140" t="s">
        <v>69</v>
      </c>
      <c r="E19" s="140" t="s">
        <v>136</v>
      </c>
      <c r="F19" s="140" t="s">
        <v>137</v>
      </c>
      <c r="G19" s="140" t="s">
        <v>267</v>
      </c>
      <c r="H19" s="140" t="s">
        <v>268</v>
      </c>
      <c r="I19" s="133">
        <v>76500</v>
      </c>
      <c r="J19" s="133"/>
      <c r="K19" s="133"/>
      <c r="L19" s="133"/>
      <c r="M19" s="133"/>
      <c r="N19" s="133"/>
      <c r="O19" s="133">
        <v>76500</v>
      </c>
      <c r="P19" s="133"/>
      <c r="Q19" s="133"/>
      <c r="R19" s="133"/>
      <c r="S19" s="133"/>
      <c r="T19" s="133"/>
      <c r="U19" s="133"/>
      <c r="V19" s="133"/>
      <c r="W19" s="133"/>
    </row>
    <row r="20" s="1" customFormat="1" ht="21.75" customHeight="1" spans="1:23">
      <c r="A20" s="140" t="s">
        <v>277</v>
      </c>
      <c r="B20" s="140" t="s">
        <v>294</v>
      </c>
      <c r="C20" s="140" t="s">
        <v>295</v>
      </c>
      <c r="D20" s="140" t="s">
        <v>69</v>
      </c>
      <c r="E20" s="140" t="s">
        <v>106</v>
      </c>
      <c r="F20" s="140" t="s">
        <v>107</v>
      </c>
      <c r="G20" s="140" t="s">
        <v>267</v>
      </c>
      <c r="H20" s="140" t="s">
        <v>268</v>
      </c>
      <c r="I20" s="133">
        <v>185000</v>
      </c>
      <c r="J20" s="133"/>
      <c r="K20" s="133"/>
      <c r="L20" s="133"/>
      <c r="M20" s="133"/>
      <c r="N20" s="133">
        <v>185000</v>
      </c>
      <c r="O20" s="133"/>
      <c r="P20" s="133"/>
      <c r="Q20" s="133"/>
      <c r="R20" s="133"/>
      <c r="S20" s="133"/>
      <c r="T20" s="133"/>
      <c r="U20" s="133"/>
      <c r="V20" s="133"/>
      <c r="W20" s="133"/>
    </row>
    <row r="21" s="1" customFormat="1" ht="21.75" customHeight="1" spans="1:23">
      <c r="A21" s="140" t="s">
        <v>277</v>
      </c>
      <c r="B21" s="140" t="s">
        <v>296</v>
      </c>
      <c r="C21" s="140" t="s">
        <v>297</v>
      </c>
      <c r="D21" s="140" t="s">
        <v>69</v>
      </c>
      <c r="E21" s="140" t="s">
        <v>108</v>
      </c>
      <c r="F21" s="140" t="s">
        <v>109</v>
      </c>
      <c r="G21" s="140" t="s">
        <v>267</v>
      </c>
      <c r="H21" s="140" t="s">
        <v>268</v>
      </c>
      <c r="I21" s="133">
        <v>95600</v>
      </c>
      <c r="J21" s="133"/>
      <c r="K21" s="133"/>
      <c r="L21" s="133"/>
      <c r="M21" s="133"/>
      <c r="N21" s="133">
        <v>95600</v>
      </c>
      <c r="O21" s="133"/>
      <c r="P21" s="133"/>
      <c r="Q21" s="133"/>
      <c r="R21" s="133"/>
      <c r="S21" s="133"/>
      <c r="T21" s="133"/>
      <c r="U21" s="133"/>
      <c r="V21" s="133"/>
      <c r="W21" s="133"/>
    </row>
    <row r="22" s="1" customFormat="1" ht="21.75" customHeight="1" spans="1:23">
      <c r="A22" s="140" t="s">
        <v>277</v>
      </c>
      <c r="B22" s="140" t="s">
        <v>298</v>
      </c>
      <c r="C22" s="140" t="s">
        <v>299</v>
      </c>
      <c r="D22" s="140" t="s">
        <v>69</v>
      </c>
      <c r="E22" s="140" t="s">
        <v>108</v>
      </c>
      <c r="F22" s="140" t="s">
        <v>109</v>
      </c>
      <c r="G22" s="140" t="s">
        <v>267</v>
      </c>
      <c r="H22" s="140" t="s">
        <v>268</v>
      </c>
      <c r="I22" s="133">
        <v>3300</v>
      </c>
      <c r="J22" s="133">
        <v>3300</v>
      </c>
      <c r="K22" s="133">
        <v>3300</v>
      </c>
      <c r="L22" s="133"/>
      <c r="M22" s="133"/>
      <c r="N22" s="133"/>
      <c r="O22" s="133"/>
      <c r="P22" s="133"/>
      <c r="Q22" s="133"/>
      <c r="R22" s="133"/>
      <c r="S22" s="133"/>
      <c r="T22" s="133"/>
      <c r="U22" s="133"/>
      <c r="V22" s="133"/>
      <c r="W22" s="133"/>
    </row>
    <row r="23" s="1" customFormat="1" ht="21.75" customHeight="1" spans="1:23">
      <c r="A23" s="140" t="s">
        <v>277</v>
      </c>
      <c r="B23" s="140" t="s">
        <v>300</v>
      </c>
      <c r="C23" s="140" t="s">
        <v>301</v>
      </c>
      <c r="D23" s="140" t="s">
        <v>69</v>
      </c>
      <c r="E23" s="140" t="s">
        <v>108</v>
      </c>
      <c r="F23" s="140" t="s">
        <v>109</v>
      </c>
      <c r="G23" s="140" t="s">
        <v>267</v>
      </c>
      <c r="H23" s="140" t="s">
        <v>268</v>
      </c>
      <c r="I23" s="133">
        <v>24200</v>
      </c>
      <c r="J23" s="133">
        <v>24200</v>
      </c>
      <c r="K23" s="133">
        <v>24200</v>
      </c>
      <c r="L23" s="133"/>
      <c r="M23" s="133"/>
      <c r="N23" s="133"/>
      <c r="O23" s="133"/>
      <c r="P23" s="133"/>
      <c r="Q23" s="133"/>
      <c r="R23" s="133"/>
      <c r="S23" s="133"/>
      <c r="T23" s="133"/>
      <c r="U23" s="133"/>
      <c r="V23" s="133"/>
      <c r="W23" s="133"/>
    </row>
    <row r="24" s="1" customFormat="1" ht="21.75" customHeight="1" spans="1:23">
      <c r="A24" s="140" t="s">
        <v>277</v>
      </c>
      <c r="B24" s="140" t="s">
        <v>302</v>
      </c>
      <c r="C24" s="140" t="s">
        <v>303</v>
      </c>
      <c r="D24" s="140" t="s">
        <v>69</v>
      </c>
      <c r="E24" s="140" t="s">
        <v>110</v>
      </c>
      <c r="F24" s="140" t="s">
        <v>111</v>
      </c>
      <c r="G24" s="140" t="s">
        <v>304</v>
      </c>
      <c r="H24" s="140" t="s">
        <v>305</v>
      </c>
      <c r="I24" s="133">
        <v>250000</v>
      </c>
      <c r="J24" s="133">
        <v>250000</v>
      </c>
      <c r="K24" s="133">
        <v>250000</v>
      </c>
      <c r="L24" s="133"/>
      <c r="M24" s="133"/>
      <c r="N24" s="133"/>
      <c r="O24" s="133"/>
      <c r="P24" s="133"/>
      <c r="Q24" s="133"/>
      <c r="R24" s="133"/>
      <c r="S24" s="133"/>
      <c r="T24" s="133"/>
      <c r="U24" s="133"/>
      <c r="V24" s="133"/>
      <c r="W24" s="133"/>
    </row>
    <row r="25" s="1" customFormat="1" ht="21.75" customHeight="1" spans="1:23">
      <c r="A25" s="140" t="s">
        <v>277</v>
      </c>
      <c r="B25" s="140" t="s">
        <v>306</v>
      </c>
      <c r="C25" s="140" t="s">
        <v>307</v>
      </c>
      <c r="D25" s="140" t="s">
        <v>69</v>
      </c>
      <c r="E25" s="140" t="s">
        <v>104</v>
      </c>
      <c r="F25" s="140" t="s">
        <v>105</v>
      </c>
      <c r="G25" s="140" t="s">
        <v>304</v>
      </c>
      <c r="H25" s="140" t="s">
        <v>305</v>
      </c>
      <c r="I25" s="133">
        <v>50000</v>
      </c>
      <c r="J25" s="133">
        <v>50000</v>
      </c>
      <c r="K25" s="133">
        <v>50000</v>
      </c>
      <c r="L25" s="133"/>
      <c r="M25" s="133"/>
      <c r="N25" s="133"/>
      <c r="O25" s="133"/>
      <c r="P25" s="133"/>
      <c r="Q25" s="133"/>
      <c r="R25" s="133"/>
      <c r="S25" s="133"/>
      <c r="T25" s="133"/>
      <c r="U25" s="133"/>
      <c r="V25" s="133"/>
      <c r="W25" s="133"/>
    </row>
    <row r="26" s="1" customFormat="1" ht="21.75" customHeight="1" spans="1:23">
      <c r="A26" s="140" t="s">
        <v>308</v>
      </c>
      <c r="B26" s="140" t="s">
        <v>309</v>
      </c>
      <c r="C26" s="140" t="s">
        <v>310</v>
      </c>
      <c r="D26" s="140" t="s">
        <v>69</v>
      </c>
      <c r="E26" s="140" t="s">
        <v>110</v>
      </c>
      <c r="F26" s="140" t="s">
        <v>111</v>
      </c>
      <c r="G26" s="140" t="s">
        <v>311</v>
      </c>
      <c r="H26" s="140" t="s">
        <v>312</v>
      </c>
      <c r="I26" s="133">
        <v>340000</v>
      </c>
      <c r="J26" s="133">
        <v>340000</v>
      </c>
      <c r="K26" s="133">
        <v>340000</v>
      </c>
      <c r="L26" s="133"/>
      <c r="M26" s="133"/>
      <c r="N26" s="133"/>
      <c r="O26" s="133"/>
      <c r="P26" s="133"/>
      <c r="Q26" s="133"/>
      <c r="R26" s="133"/>
      <c r="S26" s="133"/>
      <c r="T26" s="133"/>
      <c r="U26" s="133"/>
      <c r="V26" s="133"/>
      <c r="W26" s="133"/>
    </row>
    <row r="27" s="1" customFormat="1" ht="21.75" customHeight="1" spans="1:23">
      <c r="A27" s="140" t="s">
        <v>308</v>
      </c>
      <c r="B27" s="140" t="s">
        <v>313</v>
      </c>
      <c r="C27" s="140" t="s">
        <v>314</v>
      </c>
      <c r="D27" s="140" t="s">
        <v>69</v>
      </c>
      <c r="E27" s="140" t="s">
        <v>110</v>
      </c>
      <c r="F27" s="140" t="s">
        <v>111</v>
      </c>
      <c r="G27" s="140" t="s">
        <v>311</v>
      </c>
      <c r="H27" s="140" t="s">
        <v>312</v>
      </c>
      <c r="I27" s="133">
        <v>1512000</v>
      </c>
      <c r="J27" s="133">
        <v>1512000</v>
      </c>
      <c r="K27" s="133">
        <v>1512000</v>
      </c>
      <c r="L27" s="133"/>
      <c r="M27" s="133"/>
      <c r="N27" s="133"/>
      <c r="O27" s="133"/>
      <c r="P27" s="133"/>
      <c r="Q27" s="133"/>
      <c r="R27" s="133"/>
      <c r="S27" s="133"/>
      <c r="T27" s="133"/>
      <c r="U27" s="133"/>
      <c r="V27" s="133"/>
      <c r="W27" s="133"/>
    </row>
    <row r="28" s="1" customFormat="1" ht="21.75" customHeight="1" spans="1:23">
      <c r="A28" s="140" t="s">
        <v>315</v>
      </c>
      <c r="B28" s="140" t="s">
        <v>316</v>
      </c>
      <c r="C28" s="140" t="s">
        <v>317</v>
      </c>
      <c r="D28" s="140" t="s">
        <v>69</v>
      </c>
      <c r="E28" s="140" t="s">
        <v>136</v>
      </c>
      <c r="F28" s="140" t="s">
        <v>137</v>
      </c>
      <c r="G28" s="140" t="s">
        <v>267</v>
      </c>
      <c r="H28" s="140" t="s">
        <v>268</v>
      </c>
      <c r="I28" s="133">
        <v>210000</v>
      </c>
      <c r="J28" s="133"/>
      <c r="K28" s="133"/>
      <c r="L28" s="133"/>
      <c r="M28" s="133"/>
      <c r="N28" s="133"/>
      <c r="O28" s="133">
        <v>210000</v>
      </c>
      <c r="P28" s="133"/>
      <c r="Q28" s="133"/>
      <c r="R28" s="133"/>
      <c r="S28" s="133"/>
      <c r="T28" s="133"/>
      <c r="U28" s="133"/>
      <c r="V28" s="133"/>
      <c r="W28" s="133"/>
    </row>
    <row r="29" s="1" customFormat="1" ht="18.75" customHeight="1" spans="1:23">
      <c r="A29" s="145" t="s">
        <v>269</v>
      </c>
      <c r="B29" s="146"/>
      <c r="C29" s="146"/>
      <c r="D29" s="146"/>
      <c r="E29" s="146"/>
      <c r="F29" s="146"/>
      <c r="G29" s="146"/>
      <c r="H29" s="37"/>
      <c r="I29" s="133">
        <v>4545304.21</v>
      </c>
      <c r="J29" s="133">
        <v>2179500</v>
      </c>
      <c r="K29" s="133">
        <v>2179500</v>
      </c>
      <c r="L29" s="133"/>
      <c r="M29" s="133"/>
      <c r="N29" s="133">
        <v>1642000</v>
      </c>
      <c r="O29" s="133">
        <v>723804.21</v>
      </c>
      <c r="P29" s="133"/>
      <c r="Q29" s="133"/>
      <c r="R29" s="133"/>
      <c r="S29" s="133"/>
      <c r="T29" s="133"/>
      <c r="U29" s="133"/>
      <c r="V29" s="133"/>
      <c r="W29" s="133"/>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workbookViewId="0">
      <pane ySplit="1" topLeftCell="A23" activePane="bottomLeft" state="frozen"/>
      <selection/>
      <selection pane="bottomLeft" activeCell="F43" sqref="F4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318</v>
      </c>
    </row>
    <row r="3" ht="39.75" customHeight="1" spans="1:10">
      <c r="A3" s="67" t="str">
        <f>"2025"&amp;"年部门项目支出绩效目标表"</f>
        <v>2025年部门项目支出绩效目标表</v>
      </c>
      <c r="B3" s="5"/>
      <c r="C3" s="5"/>
      <c r="D3" s="5"/>
      <c r="E3" s="5"/>
      <c r="F3" s="68"/>
      <c r="G3" s="5"/>
      <c r="H3" s="68"/>
      <c r="I3" s="68"/>
      <c r="J3" s="5"/>
    </row>
    <row r="4" ht="17.25" customHeight="1" spans="1:1">
      <c r="A4" s="6" t="str">
        <f>"单位名称："&amp;"禄劝彝族苗族自治县残疾人联合会"</f>
        <v>单位名称：禄劝彝族苗族自治县残疾人联合会</v>
      </c>
    </row>
    <row r="5" ht="44.25" customHeight="1" spans="1:10">
      <c r="A5" s="69" t="s">
        <v>187</v>
      </c>
      <c r="B5" s="69" t="s">
        <v>319</v>
      </c>
      <c r="C5" s="69" t="s">
        <v>320</v>
      </c>
      <c r="D5" s="69" t="s">
        <v>321</v>
      </c>
      <c r="E5" s="69" t="s">
        <v>322</v>
      </c>
      <c r="F5" s="70" t="s">
        <v>323</v>
      </c>
      <c r="G5" s="69" t="s">
        <v>324</v>
      </c>
      <c r="H5" s="70" t="s">
        <v>325</v>
      </c>
      <c r="I5" s="70" t="s">
        <v>326</v>
      </c>
      <c r="J5" s="69" t="s">
        <v>327</v>
      </c>
    </row>
    <row r="6" ht="18.75" customHeight="1" spans="1:10">
      <c r="A6" s="138">
        <v>1</v>
      </c>
      <c r="B6" s="138">
        <v>2</v>
      </c>
      <c r="C6" s="138">
        <v>3</v>
      </c>
      <c r="D6" s="138">
        <v>4</v>
      </c>
      <c r="E6" s="138">
        <v>5</v>
      </c>
      <c r="F6" s="38">
        <v>6</v>
      </c>
      <c r="G6" s="138">
        <v>7</v>
      </c>
      <c r="H6" s="38">
        <v>8</v>
      </c>
      <c r="I6" s="38">
        <v>9</v>
      </c>
      <c r="J6" s="138">
        <v>10</v>
      </c>
    </row>
    <row r="7" s="1" customFormat="1" ht="42" customHeight="1" spans="1:10">
      <c r="A7" s="139" t="s">
        <v>69</v>
      </c>
      <c r="B7" s="140"/>
      <c r="C7" s="140"/>
      <c r="D7" s="140"/>
      <c r="E7" s="141"/>
      <c r="F7" s="73"/>
      <c r="G7" s="141"/>
      <c r="H7" s="73"/>
      <c r="I7" s="73"/>
      <c r="J7" s="141"/>
    </row>
    <row r="8" s="1" customFormat="1" ht="42" customHeight="1" spans="1:10">
      <c r="A8" s="142" t="s">
        <v>69</v>
      </c>
      <c r="B8" s="22"/>
      <c r="C8" s="22"/>
      <c r="D8" s="22"/>
      <c r="E8" s="139"/>
      <c r="F8" s="22"/>
      <c r="G8" s="139"/>
      <c r="H8" s="22"/>
      <c r="I8" s="22"/>
      <c r="J8" s="139"/>
    </row>
    <row r="9" s="1" customFormat="1" ht="42" customHeight="1" spans="1:10">
      <c r="A9" s="143" t="s">
        <v>310</v>
      </c>
      <c r="B9" s="22" t="s">
        <v>328</v>
      </c>
      <c r="C9" s="22" t="s">
        <v>329</v>
      </c>
      <c r="D9" s="22" t="s">
        <v>330</v>
      </c>
      <c r="E9" s="139" t="s">
        <v>331</v>
      </c>
      <c r="F9" s="22" t="s">
        <v>332</v>
      </c>
      <c r="G9" s="139" t="s">
        <v>333</v>
      </c>
      <c r="H9" s="22" t="s">
        <v>334</v>
      </c>
      <c r="I9" s="22" t="s">
        <v>335</v>
      </c>
      <c r="J9" s="139" t="s">
        <v>336</v>
      </c>
    </row>
    <row r="10" s="1" customFormat="1" ht="68" customHeight="1" spans="1:10">
      <c r="A10" s="143"/>
      <c r="B10" s="22"/>
      <c r="C10" s="22" t="s">
        <v>337</v>
      </c>
      <c r="D10" s="22" t="s">
        <v>338</v>
      </c>
      <c r="E10" s="139" t="s">
        <v>339</v>
      </c>
      <c r="F10" s="22" t="s">
        <v>332</v>
      </c>
      <c r="G10" s="139" t="s">
        <v>340</v>
      </c>
      <c r="H10" s="22" t="s">
        <v>334</v>
      </c>
      <c r="I10" s="22" t="s">
        <v>335</v>
      </c>
      <c r="J10" s="139" t="s">
        <v>341</v>
      </c>
    </row>
    <row r="11" s="1" customFormat="1" ht="88" customHeight="1" spans="1:10">
      <c r="A11" s="143"/>
      <c r="B11" s="22"/>
      <c r="C11" s="22" t="s">
        <v>342</v>
      </c>
      <c r="D11" s="22" t="s">
        <v>343</v>
      </c>
      <c r="E11" s="139" t="s">
        <v>344</v>
      </c>
      <c r="F11" s="22" t="s">
        <v>345</v>
      </c>
      <c r="G11" s="139" t="s">
        <v>346</v>
      </c>
      <c r="H11" s="22" t="s">
        <v>347</v>
      </c>
      <c r="I11" s="22" t="s">
        <v>348</v>
      </c>
      <c r="J11" s="139" t="s">
        <v>349</v>
      </c>
    </row>
    <row r="12" s="1" customFormat="1" ht="42" customHeight="1" spans="1:10">
      <c r="A12" s="143" t="s">
        <v>307</v>
      </c>
      <c r="B12" s="22" t="s">
        <v>350</v>
      </c>
      <c r="C12" s="22" t="s">
        <v>329</v>
      </c>
      <c r="D12" s="22" t="s">
        <v>330</v>
      </c>
      <c r="E12" s="139" t="s">
        <v>331</v>
      </c>
      <c r="F12" s="22" t="s">
        <v>332</v>
      </c>
      <c r="G12" s="139" t="s">
        <v>333</v>
      </c>
      <c r="H12" s="22" t="s">
        <v>334</v>
      </c>
      <c r="I12" s="22" t="s">
        <v>335</v>
      </c>
      <c r="J12" s="139" t="s">
        <v>336</v>
      </c>
    </row>
    <row r="13" s="1" customFormat="1" ht="42" customHeight="1" spans="1:10">
      <c r="A13" s="143"/>
      <c r="B13" s="22"/>
      <c r="C13" s="22" t="s">
        <v>337</v>
      </c>
      <c r="D13" s="22" t="s">
        <v>338</v>
      </c>
      <c r="E13" s="139" t="s">
        <v>351</v>
      </c>
      <c r="F13" s="22" t="s">
        <v>345</v>
      </c>
      <c r="G13" s="139" t="s">
        <v>352</v>
      </c>
      <c r="H13" s="22" t="s">
        <v>353</v>
      </c>
      <c r="I13" s="22" t="s">
        <v>335</v>
      </c>
      <c r="J13" s="139" t="s">
        <v>354</v>
      </c>
    </row>
    <row r="14" s="1" customFormat="1" ht="42" customHeight="1" spans="1:10">
      <c r="A14" s="143"/>
      <c r="B14" s="22"/>
      <c r="C14" s="22" t="s">
        <v>342</v>
      </c>
      <c r="D14" s="22" t="s">
        <v>343</v>
      </c>
      <c r="E14" s="139" t="s">
        <v>343</v>
      </c>
      <c r="F14" s="22" t="s">
        <v>345</v>
      </c>
      <c r="G14" s="139" t="s">
        <v>346</v>
      </c>
      <c r="H14" s="22" t="s">
        <v>347</v>
      </c>
      <c r="I14" s="22" t="s">
        <v>335</v>
      </c>
      <c r="J14" s="139" t="s">
        <v>355</v>
      </c>
    </row>
    <row r="15" s="1" customFormat="1" ht="42" customHeight="1" spans="1:10">
      <c r="A15" s="143" t="s">
        <v>356</v>
      </c>
      <c r="B15" s="22" t="s">
        <v>357</v>
      </c>
      <c r="C15" s="22" t="s">
        <v>329</v>
      </c>
      <c r="D15" s="22" t="s">
        <v>330</v>
      </c>
      <c r="E15" s="139" t="s">
        <v>331</v>
      </c>
      <c r="F15" s="22" t="s">
        <v>332</v>
      </c>
      <c r="G15" s="139" t="s">
        <v>333</v>
      </c>
      <c r="H15" s="22" t="s">
        <v>334</v>
      </c>
      <c r="I15" s="22" t="s">
        <v>335</v>
      </c>
      <c r="J15" s="139" t="s">
        <v>358</v>
      </c>
    </row>
    <row r="16" s="1" customFormat="1" ht="42" customHeight="1" spans="1:10">
      <c r="A16" s="143"/>
      <c r="B16" s="22"/>
      <c r="C16" s="22" t="s">
        <v>337</v>
      </c>
      <c r="D16" s="22" t="s">
        <v>338</v>
      </c>
      <c r="E16" s="139" t="s">
        <v>359</v>
      </c>
      <c r="F16" s="22" t="s">
        <v>345</v>
      </c>
      <c r="G16" s="139" t="s">
        <v>360</v>
      </c>
      <c r="H16" s="22" t="s">
        <v>347</v>
      </c>
      <c r="I16" s="22" t="s">
        <v>348</v>
      </c>
      <c r="J16" s="139" t="s">
        <v>361</v>
      </c>
    </row>
    <row r="17" s="1" customFormat="1" ht="63" customHeight="1" spans="1:10">
      <c r="A17" s="143"/>
      <c r="B17" s="22"/>
      <c r="C17" s="22" t="s">
        <v>342</v>
      </c>
      <c r="D17" s="22" t="s">
        <v>343</v>
      </c>
      <c r="E17" s="139" t="s">
        <v>362</v>
      </c>
      <c r="F17" s="22" t="s">
        <v>345</v>
      </c>
      <c r="G17" s="139" t="s">
        <v>346</v>
      </c>
      <c r="H17" s="22" t="s">
        <v>347</v>
      </c>
      <c r="I17" s="22" t="s">
        <v>348</v>
      </c>
      <c r="J17" s="139" t="s">
        <v>363</v>
      </c>
    </row>
    <row r="18" s="1" customFormat="1" ht="42" customHeight="1" spans="1:10">
      <c r="A18" s="143" t="s">
        <v>299</v>
      </c>
      <c r="B18" s="22" t="s">
        <v>364</v>
      </c>
      <c r="C18" s="22" t="s">
        <v>329</v>
      </c>
      <c r="D18" s="22" t="s">
        <v>330</v>
      </c>
      <c r="E18" s="139" t="s">
        <v>331</v>
      </c>
      <c r="F18" s="22" t="s">
        <v>332</v>
      </c>
      <c r="G18" s="139" t="s">
        <v>333</v>
      </c>
      <c r="H18" s="22" t="s">
        <v>334</v>
      </c>
      <c r="I18" s="22" t="s">
        <v>335</v>
      </c>
      <c r="J18" s="139" t="s">
        <v>358</v>
      </c>
    </row>
    <row r="19" s="1" customFormat="1" ht="94" customHeight="1" spans="1:10">
      <c r="A19" s="143"/>
      <c r="B19" s="22"/>
      <c r="C19" s="22" t="s">
        <v>337</v>
      </c>
      <c r="D19" s="22" t="s">
        <v>338</v>
      </c>
      <c r="E19" s="139" t="s">
        <v>365</v>
      </c>
      <c r="F19" s="22" t="s">
        <v>345</v>
      </c>
      <c r="G19" s="139" t="s">
        <v>94</v>
      </c>
      <c r="H19" s="22" t="s">
        <v>366</v>
      </c>
      <c r="I19" s="22" t="s">
        <v>348</v>
      </c>
      <c r="J19" s="139" t="s">
        <v>367</v>
      </c>
    </row>
    <row r="20" s="1" customFormat="1" ht="42" customHeight="1" spans="1:10">
      <c r="A20" s="143"/>
      <c r="B20" s="22"/>
      <c r="C20" s="22" t="s">
        <v>342</v>
      </c>
      <c r="D20" s="22" t="s">
        <v>343</v>
      </c>
      <c r="E20" s="139" t="s">
        <v>368</v>
      </c>
      <c r="F20" s="22" t="s">
        <v>345</v>
      </c>
      <c r="G20" s="139" t="s">
        <v>346</v>
      </c>
      <c r="H20" s="22" t="s">
        <v>347</v>
      </c>
      <c r="I20" s="22" t="s">
        <v>335</v>
      </c>
      <c r="J20" s="139" t="s">
        <v>369</v>
      </c>
    </row>
    <row r="21" s="1" customFormat="1" ht="97" customHeight="1" spans="1:10">
      <c r="A21" s="143" t="s">
        <v>301</v>
      </c>
      <c r="B21" s="22" t="s">
        <v>370</v>
      </c>
      <c r="C21" s="22" t="s">
        <v>329</v>
      </c>
      <c r="D21" s="22" t="s">
        <v>330</v>
      </c>
      <c r="E21" s="139" t="s">
        <v>331</v>
      </c>
      <c r="F21" s="22" t="s">
        <v>332</v>
      </c>
      <c r="G21" s="139" t="s">
        <v>334</v>
      </c>
      <c r="H21" s="22" t="s">
        <v>334</v>
      </c>
      <c r="I21" s="22" t="s">
        <v>335</v>
      </c>
      <c r="J21" s="139" t="s">
        <v>358</v>
      </c>
    </row>
    <row r="22" s="1" customFormat="1" ht="93" customHeight="1" spans="1:10">
      <c r="A22" s="143"/>
      <c r="B22" s="22"/>
      <c r="C22" s="22" t="s">
        <v>337</v>
      </c>
      <c r="D22" s="22" t="s">
        <v>338</v>
      </c>
      <c r="E22" s="139" t="s">
        <v>371</v>
      </c>
      <c r="F22" s="22" t="s">
        <v>345</v>
      </c>
      <c r="G22" s="139" t="s">
        <v>372</v>
      </c>
      <c r="H22" s="22" t="s">
        <v>366</v>
      </c>
      <c r="I22" s="22" t="s">
        <v>348</v>
      </c>
      <c r="J22" s="139" t="s">
        <v>373</v>
      </c>
    </row>
    <row r="23" s="1" customFormat="1" ht="111" customHeight="1" spans="1:10">
      <c r="A23" s="143"/>
      <c r="B23" s="22"/>
      <c r="C23" s="22" t="s">
        <v>342</v>
      </c>
      <c r="D23" s="22" t="s">
        <v>343</v>
      </c>
      <c r="E23" s="139" t="s">
        <v>374</v>
      </c>
      <c r="F23" s="22" t="s">
        <v>345</v>
      </c>
      <c r="G23" s="139" t="s">
        <v>346</v>
      </c>
      <c r="H23" s="22" t="s">
        <v>347</v>
      </c>
      <c r="I23" s="22" t="s">
        <v>335</v>
      </c>
      <c r="J23" s="139" t="s">
        <v>375</v>
      </c>
    </row>
    <row r="24" s="1" customFormat="1" ht="42" customHeight="1" spans="1:10">
      <c r="A24" s="143" t="s">
        <v>303</v>
      </c>
      <c r="B24" s="22" t="s">
        <v>376</v>
      </c>
      <c r="C24" s="22" t="s">
        <v>329</v>
      </c>
      <c r="D24" s="22" t="s">
        <v>330</v>
      </c>
      <c r="E24" s="139" t="s">
        <v>331</v>
      </c>
      <c r="F24" s="22" t="s">
        <v>332</v>
      </c>
      <c r="G24" s="139" t="s">
        <v>333</v>
      </c>
      <c r="H24" s="22" t="s">
        <v>334</v>
      </c>
      <c r="I24" s="22" t="s">
        <v>335</v>
      </c>
      <c r="J24" s="139" t="s">
        <v>358</v>
      </c>
    </row>
    <row r="25" s="1" customFormat="1" ht="90" customHeight="1" spans="1:10">
      <c r="A25" s="143"/>
      <c r="B25" s="22"/>
      <c r="C25" s="22" t="s">
        <v>337</v>
      </c>
      <c r="D25" s="22" t="s">
        <v>338</v>
      </c>
      <c r="E25" s="139" t="s">
        <v>377</v>
      </c>
      <c r="F25" s="22" t="s">
        <v>345</v>
      </c>
      <c r="G25" s="139" t="s">
        <v>378</v>
      </c>
      <c r="H25" s="22" t="s">
        <v>334</v>
      </c>
      <c r="I25" s="22" t="s">
        <v>335</v>
      </c>
      <c r="J25" s="139" t="s">
        <v>379</v>
      </c>
    </row>
    <row r="26" s="1" customFormat="1" ht="42" customHeight="1" spans="1:10">
      <c r="A26" s="143"/>
      <c r="B26" s="22"/>
      <c r="C26" s="22" t="s">
        <v>342</v>
      </c>
      <c r="D26" s="22" t="s">
        <v>343</v>
      </c>
      <c r="E26" s="139" t="s">
        <v>374</v>
      </c>
      <c r="F26" s="22" t="s">
        <v>345</v>
      </c>
      <c r="G26" s="139" t="s">
        <v>346</v>
      </c>
      <c r="H26" s="22" t="s">
        <v>347</v>
      </c>
      <c r="I26" s="22" t="s">
        <v>335</v>
      </c>
      <c r="J26" s="139" t="s">
        <v>380</v>
      </c>
    </row>
  </sheetData>
  <mergeCells count="14">
    <mergeCell ref="A3:J3"/>
    <mergeCell ref="A4:H4"/>
    <mergeCell ref="A9:A11"/>
    <mergeCell ref="A12:A14"/>
    <mergeCell ref="A15:A17"/>
    <mergeCell ref="A18:A20"/>
    <mergeCell ref="A21:A23"/>
    <mergeCell ref="A24:A26"/>
    <mergeCell ref="B9:B11"/>
    <mergeCell ref="B12:B14"/>
    <mergeCell ref="B15:B17"/>
    <mergeCell ref="B18:B20"/>
    <mergeCell ref="B21:B23"/>
    <mergeCell ref="B24:B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D28" sqref="D2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1">
        <v>1</v>
      </c>
      <c r="B2" s="122">
        <v>0</v>
      </c>
      <c r="C2" s="121">
        <v>1</v>
      </c>
      <c r="D2" s="123"/>
      <c r="E2" s="123"/>
      <c r="F2" s="120" t="s">
        <v>381</v>
      </c>
    </row>
    <row r="3" ht="42" customHeight="1" spans="1:6">
      <c r="A3" s="124" t="str">
        <f>"2025"&amp;"年部门政府性基金预算支出预算表"</f>
        <v>2025年部门政府性基金预算支出预算表</v>
      </c>
      <c r="B3" s="124" t="s">
        <v>382</v>
      </c>
      <c r="C3" s="125"/>
      <c r="D3" s="126"/>
      <c r="E3" s="126"/>
      <c r="F3" s="126"/>
    </row>
    <row r="4" ht="13.5" customHeight="1" spans="1:6">
      <c r="A4" s="6" t="str">
        <f>"单位名称："&amp;"禄劝彝族苗族自治县残疾人联合会"</f>
        <v>单位名称：禄劝彝族苗族自治县残疾人联合会</v>
      </c>
      <c r="B4" s="6" t="s">
        <v>383</v>
      </c>
      <c r="C4" s="121"/>
      <c r="D4" s="123"/>
      <c r="E4" s="123"/>
      <c r="F4" s="120" t="s">
        <v>1</v>
      </c>
    </row>
    <row r="5" ht="19.5" customHeight="1" spans="1:6">
      <c r="A5" s="127" t="s">
        <v>185</v>
      </c>
      <c r="B5" s="128" t="s">
        <v>71</v>
      </c>
      <c r="C5" s="127" t="s">
        <v>72</v>
      </c>
      <c r="D5" s="12" t="s">
        <v>384</v>
      </c>
      <c r="E5" s="13"/>
      <c r="F5" s="14"/>
    </row>
    <row r="6" ht="18.75" customHeight="1" spans="1:6">
      <c r="A6" s="129"/>
      <c r="B6" s="130"/>
      <c r="C6" s="129"/>
      <c r="D6" s="17" t="s">
        <v>55</v>
      </c>
      <c r="E6" s="12" t="s">
        <v>74</v>
      </c>
      <c r="F6" s="17" t="s">
        <v>75</v>
      </c>
    </row>
    <row r="7" ht="18.75" customHeight="1" spans="1:6">
      <c r="A7" s="70">
        <v>1</v>
      </c>
      <c r="B7" s="131" t="s">
        <v>82</v>
      </c>
      <c r="C7" s="70">
        <v>3</v>
      </c>
      <c r="D7" s="132">
        <v>4</v>
      </c>
      <c r="E7" s="132">
        <v>5</v>
      </c>
      <c r="F7" s="132">
        <v>6</v>
      </c>
    </row>
    <row r="8" s="1" customFormat="1" ht="21" customHeight="1" spans="1:6">
      <c r="A8" s="22" t="s">
        <v>69</v>
      </c>
      <c r="B8" s="22"/>
      <c r="C8" s="22"/>
      <c r="D8" s="133">
        <v>723804.21</v>
      </c>
      <c r="E8" s="133"/>
      <c r="F8" s="133">
        <v>723804.21</v>
      </c>
    </row>
    <row r="9" s="1" customFormat="1" ht="21" customHeight="1" spans="1:6">
      <c r="A9" s="22"/>
      <c r="B9" s="22" t="s">
        <v>133</v>
      </c>
      <c r="C9" s="22" t="s">
        <v>80</v>
      </c>
      <c r="D9" s="133">
        <v>723804.21</v>
      </c>
      <c r="E9" s="133"/>
      <c r="F9" s="133">
        <v>723804.21</v>
      </c>
    </row>
    <row r="10" s="1" customFormat="1" ht="21" customHeight="1" spans="1:6">
      <c r="A10" s="25"/>
      <c r="B10" s="134" t="s">
        <v>134</v>
      </c>
      <c r="C10" s="134" t="s">
        <v>135</v>
      </c>
      <c r="D10" s="133">
        <v>723804.21</v>
      </c>
      <c r="E10" s="133"/>
      <c r="F10" s="133">
        <v>723804.21</v>
      </c>
    </row>
    <row r="11" s="1" customFormat="1" ht="21" customHeight="1" spans="1:6">
      <c r="A11" s="25"/>
      <c r="B11" s="135" t="s">
        <v>136</v>
      </c>
      <c r="C11" s="135" t="s">
        <v>137</v>
      </c>
      <c r="D11" s="133">
        <v>723804.21</v>
      </c>
      <c r="E11" s="133"/>
      <c r="F11" s="133">
        <v>723804.21</v>
      </c>
    </row>
    <row r="12" s="1" customFormat="1" ht="18.75" customHeight="1" spans="1:6">
      <c r="A12" s="136" t="s">
        <v>269</v>
      </c>
      <c r="B12" s="136"/>
      <c r="C12" s="137"/>
      <c r="D12" s="133">
        <v>723804.21</v>
      </c>
      <c r="E12" s="133"/>
      <c r="F12" s="133">
        <v>723804.21</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6"/>
      <c r="C2" s="86"/>
      <c r="R2" s="4"/>
      <c r="S2" s="4" t="s">
        <v>385</v>
      </c>
    </row>
    <row r="3" ht="41.25" customHeight="1" spans="1:19">
      <c r="A3" s="75" t="str">
        <f>"2025"&amp;"年部门政府采购预算表"</f>
        <v>2025年部门政府采购预算表</v>
      </c>
      <c r="B3" s="68"/>
      <c r="C3" s="68"/>
      <c r="D3" s="5"/>
      <c r="E3" s="5"/>
      <c r="F3" s="5"/>
      <c r="G3" s="5"/>
      <c r="H3" s="5"/>
      <c r="I3" s="5"/>
      <c r="J3" s="5"/>
      <c r="K3" s="5"/>
      <c r="L3" s="5"/>
      <c r="M3" s="68"/>
      <c r="N3" s="5"/>
      <c r="O3" s="5"/>
      <c r="P3" s="68"/>
      <c r="Q3" s="5"/>
      <c r="R3" s="68"/>
      <c r="S3" s="68"/>
    </row>
    <row r="4" ht="18.75" customHeight="1" spans="1:19">
      <c r="A4" s="113" t="str">
        <f>"单位名称："&amp;"禄劝彝族苗族自治县残疾人联合会"</f>
        <v>单位名称：禄劝彝族苗族自治县残疾人联合会</v>
      </c>
      <c r="B4" s="88"/>
      <c r="C4" s="88"/>
      <c r="D4" s="8"/>
      <c r="E4" s="8"/>
      <c r="F4" s="8"/>
      <c r="G4" s="8"/>
      <c r="H4" s="8"/>
      <c r="I4" s="8"/>
      <c r="J4" s="8"/>
      <c r="K4" s="8"/>
      <c r="L4" s="8"/>
      <c r="R4" s="9"/>
      <c r="S4" s="120" t="s">
        <v>1</v>
      </c>
    </row>
    <row r="5" ht="15.75" customHeight="1" spans="1:19">
      <c r="A5" s="11" t="s">
        <v>184</v>
      </c>
      <c r="B5" s="89" t="s">
        <v>185</v>
      </c>
      <c r="C5" s="89" t="s">
        <v>386</v>
      </c>
      <c r="D5" s="90" t="s">
        <v>387</v>
      </c>
      <c r="E5" s="90" t="s">
        <v>388</v>
      </c>
      <c r="F5" s="90" t="s">
        <v>389</v>
      </c>
      <c r="G5" s="90" t="s">
        <v>390</v>
      </c>
      <c r="H5" s="90" t="s">
        <v>391</v>
      </c>
      <c r="I5" s="103" t="s">
        <v>192</v>
      </c>
      <c r="J5" s="103"/>
      <c r="K5" s="103"/>
      <c r="L5" s="103"/>
      <c r="M5" s="104"/>
      <c r="N5" s="103"/>
      <c r="O5" s="103"/>
      <c r="P5" s="83"/>
      <c r="Q5" s="103"/>
      <c r="R5" s="104"/>
      <c r="S5" s="84"/>
    </row>
    <row r="6" ht="17.25" customHeight="1" spans="1:19">
      <c r="A6" s="16"/>
      <c r="B6" s="91"/>
      <c r="C6" s="91"/>
      <c r="D6" s="92"/>
      <c r="E6" s="92"/>
      <c r="F6" s="92"/>
      <c r="G6" s="92"/>
      <c r="H6" s="92"/>
      <c r="I6" s="92" t="s">
        <v>55</v>
      </c>
      <c r="J6" s="92" t="s">
        <v>58</v>
      </c>
      <c r="K6" s="92" t="s">
        <v>392</v>
      </c>
      <c r="L6" s="92" t="s">
        <v>393</v>
      </c>
      <c r="M6" s="105" t="s">
        <v>394</v>
      </c>
      <c r="N6" s="106" t="s">
        <v>395</v>
      </c>
      <c r="O6" s="106"/>
      <c r="P6" s="111"/>
      <c r="Q6" s="106"/>
      <c r="R6" s="112"/>
      <c r="S6" s="93"/>
    </row>
    <row r="7" ht="54" customHeight="1" spans="1:19">
      <c r="A7" s="19"/>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4" t="s">
        <v>82</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c r="B9" s="96"/>
      <c r="C9" s="96"/>
      <c r="D9" s="97"/>
      <c r="E9" s="97"/>
      <c r="F9" s="97"/>
      <c r="G9" s="116"/>
      <c r="H9" s="82"/>
      <c r="I9" s="82"/>
      <c r="J9" s="82"/>
      <c r="K9" s="82"/>
      <c r="L9" s="82"/>
      <c r="M9" s="82"/>
      <c r="N9" s="82"/>
      <c r="O9" s="82"/>
      <c r="P9" s="82"/>
      <c r="Q9" s="82"/>
      <c r="R9" s="82"/>
      <c r="S9" s="82"/>
    </row>
    <row r="10" ht="21" customHeight="1" spans="1:19">
      <c r="A10" s="98" t="s">
        <v>269</v>
      </c>
      <c r="B10" s="99"/>
      <c r="C10" s="99"/>
      <c r="D10" s="100"/>
      <c r="E10" s="100"/>
      <c r="F10" s="100"/>
      <c r="G10" s="117"/>
      <c r="H10" s="82"/>
      <c r="I10" s="82"/>
      <c r="J10" s="82"/>
      <c r="K10" s="82"/>
      <c r="L10" s="82"/>
      <c r="M10" s="82"/>
      <c r="N10" s="82"/>
      <c r="O10" s="82"/>
      <c r="P10" s="82"/>
      <c r="Q10" s="82"/>
      <c r="R10" s="82"/>
      <c r="S10" s="82"/>
    </row>
    <row r="11" ht="21" customHeight="1" spans="1:19">
      <c r="A11" s="113" t="s">
        <v>396</v>
      </c>
      <c r="B11" s="6"/>
      <c r="C11" s="6"/>
      <c r="D11" s="113"/>
      <c r="E11" s="113"/>
      <c r="F11" s="113"/>
      <c r="G11" s="118"/>
      <c r="H11" s="119"/>
      <c r="I11" s="119"/>
      <c r="J11" s="119"/>
      <c r="K11" s="119"/>
      <c r="L11" s="119"/>
      <c r="M11" s="119"/>
      <c r="N11" s="119"/>
      <c r="O11" s="119"/>
      <c r="P11" s="119"/>
      <c r="Q11" s="119"/>
      <c r="R11" s="119"/>
      <c r="S11" s="119"/>
    </row>
    <row r="12" customHeight="1" spans="1:1">
      <c r="A12" t="s">
        <v>397</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E1" workbookViewId="0">
      <pane ySplit="1" topLeftCell="A2" activePane="bottomLeft" state="frozen"/>
      <selection/>
      <selection pane="bottomLeft" activeCell="F23" sqref="F2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79"/>
      <c r="B2" s="86"/>
      <c r="C2" s="86"/>
      <c r="D2" s="86"/>
      <c r="E2" s="86"/>
      <c r="F2" s="86"/>
      <c r="G2" s="86"/>
      <c r="H2" s="79"/>
      <c r="I2" s="79"/>
      <c r="J2" s="79"/>
      <c r="K2" s="79"/>
      <c r="L2" s="79"/>
      <c r="M2" s="79"/>
      <c r="N2" s="101"/>
      <c r="O2" s="79"/>
      <c r="P2" s="79"/>
      <c r="Q2" s="86"/>
      <c r="R2" s="79"/>
      <c r="S2" s="109"/>
      <c r="T2" s="109" t="s">
        <v>398</v>
      </c>
    </row>
    <row r="3" ht="41.25" customHeight="1" spans="1:20">
      <c r="A3" s="75" t="str">
        <f>"2025"&amp;"年部门政府购买服务预算表"</f>
        <v>2025年部门政府购买服务预算表</v>
      </c>
      <c r="B3" s="68"/>
      <c r="C3" s="68"/>
      <c r="D3" s="68"/>
      <c r="E3" s="68"/>
      <c r="F3" s="68"/>
      <c r="G3" s="68"/>
      <c r="H3" s="87"/>
      <c r="I3" s="87"/>
      <c r="J3" s="87"/>
      <c r="K3" s="87"/>
      <c r="L3" s="87"/>
      <c r="M3" s="87"/>
      <c r="N3" s="102"/>
      <c r="O3" s="87"/>
      <c r="P3" s="87"/>
      <c r="Q3" s="68"/>
      <c r="R3" s="87"/>
      <c r="S3" s="102"/>
      <c r="T3" s="68"/>
    </row>
    <row r="4" ht="22.5" customHeight="1" spans="1:20">
      <c r="A4" s="76" t="str">
        <f>"单位名称："&amp;"禄劝彝族苗族自治县残疾人联合会"</f>
        <v>单位名称：禄劝彝族苗族自治县残疾人联合会</v>
      </c>
      <c r="B4" s="88"/>
      <c r="C4" s="88"/>
      <c r="D4" s="88"/>
      <c r="E4" s="88"/>
      <c r="F4" s="88"/>
      <c r="G4" s="88"/>
      <c r="H4" s="77"/>
      <c r="I4" s="77"/>
      <c r="J4" s="77"/>
      <c r="K4" s="77"/>
      <c r="L4" s="77"/>
      <c r="M4" s="77"/>
      <c r="N4" s="101"/>
      <c r="O4" s="79"/>
      <c r="P4" s="79"/>
      <c r="Q4" s="86"/>
      <c r="R4" s="79"/>
      <c r="S4" s="110"/>
      <c r="T4" s="109" t="s">
        <v>1</v>
      </c>
    </row>
    <row r="5" ht="24" customHeight="1" spans="1:20">
      <c r="A5" s="11" t="s">
        <v>184</v>
      </c>
      <c r="B5" s="89" t="s">
        <v>185</v>
      </c>
      <c r="C5" s="89" t="s">
        <v>386</v>
      </c>
      <c r="D5" s="89" t="s">
        <v>399</v>
      </c>
      <c r="E5" s="89" t="s">
        <v>400</v>
      </c>
      <c r="F5" s="89" t="s">
        <v>401</v>
      </c>
      <c r="G5" s="89" t="s">
        <v>402</v>
      </c>
      <c r="H5" s="90" t="s">
        <v>403</v>
      </c>
      <c r="I5" s="90" t="s">
        <v>404</v>
      </c>
      <c r="J5" s="103" t="s">
        <v>192</v>
      </c>
      <c r="K5" s="103"/>
      <c r="L5" s="103"/>
      <c r="M5" s="103"/>
      <c r="N5" s="104"/>
      <c r="O5" s="103"/>
      <c r="P5" s="103"/>
      <c r="Q5" s="83"/>
      <c r="R5" s="103"/>
      <c r="S5" s="104"/>
      <c r="T5" s="84"/>
    </row>
    <row r="6" ht="24" customHeight="1" spans="1:20">
      <c r="A6" s="16"/>
      <c r="B6" s="91"/>
      <c r="C6" s="91"/>
      <c r="D6" s="91"/>
      <c r="E6" s="91"/>
      <c r="F6" s="91"/>
      <c r="G6" s="91"/>
      <c r="H6" s="92"/>
      <c r="I6" s="92"/>
      <c r="J6" s="92" t="s">
        <v>55</v>
      </c>
      <c r="K6" s="92" t="s">
        <v>58</v>
      </c>
      <c r="L6" s="92" t="s">
        <v>392</v>
      </c>
      <c r="M6" s="92" t="s">
        <v>393</v>
      </c>
      <c r="N6" s="105" t="s">
        <v>394</v>
      </c>
      <c r="O6" s="106" t="s">
        <v>395</v>
      </c>
      <c r="P6" s="106"/>
      <c r="Q6" s="111"/>
      <c r="R6" s="106"/>
      <c r="S6" s="112"/>
      <c r="T6" s="93"/>
    </row>
    <row r="7" ht="54" customHeight="1" spans="1:20">
      <c r="A7" s="19"/>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20">
        <v>1</v>
      </c>
      <c r="B8" s="93">
        <v>2</v>
      </c>
      <c r="C8" s="20">
        <v>3</v>
      </c>
      <c r="D8" s="20">
        <v>4</v>
      </c>
      <c r="E8" s="93">
        <v>5</v>
      </c>
      <c r="F8" s="20">
        <v>6</v>
      </c>
      <c r="G8" s="20">
        <v>7</v>
      </c>
      <c r="H8" s="93">
        <v>8</v>
      </c>
      <c r="I8" s="20">
        <v>9</v>
      </c>
      <c r="J8" s="20">
        <v>10</v>
      </c>
      <c r="K8" s="93">
        <v>11</v>
      </c>
      <c r="L8" s="20">
        <v>12</v>
      </c>
      <c r="M8" s="20">
        <v>13</v>
      </c>
      <c r="N8" s="93">
        <v>14</v>
      </c>
      <c r="O8" s="20">
        <v>15</v>
      </c>
      <c r="P8" s="20">
        <v>16</v>
      </c>
      <c r="Q8" s="93">
        <v>17</v>
      </c>
      <c r="R8" s="20">
        <v>18</v>
      </c>
      <c r="S8" s="20">
        <v>19</v>
      </c>
      <c r="T8" s="20">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269</v>
      </c>
      <c r="B10" s="99"/>
      <c r="C10" s="99"/>
      <c r="D10" s="99"/>
      <c r="E10" s="99"/>
      <c r="F10" s="99"/>
      <c r="G10" s="99"/>
      <c r="H10" s="100"/>
      <c r="I10" s="108"/>
      <c r="J10" s="82"/>
      <c r="K10" s="82"/>
      <c r="L10" s="82"/>
      <c r="M10" s="82"/>
      <c r="N10" s="82"/>
      <c r="O10" s="82"/>
      <c r="P10" s="82"/>
      <c r="Q10" s="82"/>
      <c r="R10" s="82"/>
      <c r="S10" s="82"/>
      <c r="T10" s="82"/>
    </row>
    <row r="11" customHeight="1" spans="5:5">
      <c r="E11" t="s">
        <v>405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G1" workbookViewId="0">
      <pane ySplit="1" topLeftCell="A2" activePane="bottomLeft" state="frozen"/>
      <selection/>
      <selection pane="bottomLeft" activeCell="K19" sqref="K19:K20"/>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4"/>
      <c r="W2" s="4"/>
      <c r="X2" s="4" t="s">
        <v>406</v>
      </c>
    </row>
    <row r="3" ht="41.25" customHeight="1" spans="1:24">
      <c r="A3" s="75" t="str">
        <f>"2025"&amp;"年市对下转移支付预算表"</f>
        <v>2025年市对下转移支付预算表</v>
      </c>
      <c r="B3" s="5"/>
      <c r="C3" s="5"/>
      <c r="D3" s="5"/>
      <c r="E3" s="5"/>
      <c r="F3" s="5"/>
      <c r="G3" s="5"/>
      <c r="H3" s="5"/>
      <c r="I3" s="5"/>
      <c r="J3" s="5"/>
      <c r="K3" s="5"/>
      <c r="L3" s="5"/>
      <c r="M3" s="5"/>
      <c r="N3" s="5"/>
      <c r="O3" s="5"/>
      <c r="P3" s="5"/>
      <c r="Q3" s="5"/>
      <c r="R3" s="5"/>
      <c r="S3" s="5"/>
      <c r="T3" s="5"/>
      <c r="U3" s="5"/>
      <c r="V3" s="5"/>
      <c r="W3" s="68"/>
      <c r="X3" s="68"/>
    </row>
    <row r="4" ht="18" customHeight="1" spans="1:24">
      <c r="A4" s="76" t="str">
        <f>"单位名称："&amp;"禄劝彝族苗族自治县残疾人联合会"</f>
        <v>单位名称：禄劝彝族苗族自治县残疾人联合会</v>
      </c>
      <c r="B4" s="77"/>
      <c r="C4" s="77"/>
      <c r="D4" s="78"/>
      <c r="E4" s="79"/>
      <c r="F4" s="79"/>
      <c r="G4" s="79"/>
      <c r="H4" s="79"/>
      <c r="I4" s="79"/>
      <c r="W4" s="9"/>
      <c r="X4" s="9" t="s">
        <v>1</v>
      </c>
    </row>
    <row r="5" ht="19.5" customHeight="1" spans="1:24">
      <c r="A5" s="29" t="s">
        <v>407</v>
      </c>
      <c r="B5" s="12" t="s">
        <v>192</v>
      </c>
      <c r="C5" s="13"/>
      <c r="D5" s="13"/>
      <c r="E5" s="12" t="s">
        <v>408</v>
      </c>
      <c r="F5" s="13"/>
      <c r="G5" s="13"/>
      <c r="H5" s="13"/>
      <c r="I5" s="13"/>
      <c r="J5" s="13"/>
      <c r="K5" s="13"/>
      <c r="L5" s="13"/>
      <c r="M5" s="13"/>
      <c r="N5" s="13"/>
      <c r="O5" s="13"/>
      <c r="P5" s="13"/>
      <c r="Q5" s="13"/>
      <c r="R5" s="13"/>
      <c r="S5" s="13"/>
      <c r="T5" s="13"/>
      <c r="U5" s="13"/>
      <c r="V5" s="13"/>
      <c r="W5" s="83"/>
      <c r="X5" s="84"/>
    </row>
    <row r="6" ht="40.5" customHeight="1" spans="1:24">
      <c r="A6" s="20"/>
      <c r="B6" s="30" t="s">
        <v>55</v>
      </c>
      <c r="C6" s="11" t="s">
        <v>58</v>
      </c>
      <c r="D6" s="80" t="s">
        <v>392</v>
      </c>
      <c r="E6" s="50" t="s">
        <v>409</v>
      </c>
      <c r="F6" s="50" t="s">
        <v>410</v>
      </c>
      <c r="G6" s="50" t="s">
        <v>411</v>
      </c>
      <c r="H6" s="50" t="s">
        <v>412</v>
      </c>
      <c r="I6" s="50" t="s">
        <v>413</v>
      </c>
      <c r="J6" s="50" t="s">
        <v>414</v>
      </c>
      <c r="K6" s="50" t="s">
        <v>415</v>
      </c>
      <c r="L6" s="50" t="s">
        <v>416</v>
      </c>
      <c r="M6" s="50" t="s">
        <v>417</v>
      </c>
      <c r="N6" s="50" t="s">
        <v>418</v>
      </c>
      <c r="O6" s="50" t="s">
        <v>419</v>
      </c>
      <c r="P6" s="50" t="s">
        <v>420</v>
      </c>
      <c r="Q6" s="50" t="s">
        <v>421</v>
      </c>
      <c r="R6" s="50" t="s">
        <v>422</v>
      </c>
      <c r="S6" s="50" t="s">
        <v>423</v>
      </c>
      <c r="T6" s="50" t="s">
        <v>424</v>
      </c>
      <c r="U6" s="50" t="s">
        <v>425</v>
      </c>
      <c r="V6" s="50" t="s">
        <v>426</v>
      </c>
      <c r="W6" s="50" t="s">
        <v>427</v>
      </c>
      <c r="X6" s="85" t="s">
        <v>428</v>
      </c>
    </row>
    <row r="7" ht="19.5" customHeight="1" spans="1:24">
      <c r="A7" s="21">
        <v>1</v>
      </c>
      <c r="B7" s="21">
        <v>2</v>
      </c>
      <c r="C7" s="21">
        <v>3</v>
      </c>
      <c r="D7" s="81">
        <v>4</v>
      </c>
      <c r="E7" s="38">
        <v>5</v>
      </c>
      <c r="F7" s="21">
        <v>6</v>
      </c>
      <c r="G7" s="21">
        <v>7</v>
      </c>
      <c r="H7" s="81">
        <v>8</v>
      </c>
      <c r="I7" s="21">
        <v>9</v>
      </c>
      <c r="J7" s="21">
        <v>10</v>
      </c>
      <c r="K7" s="21">
        <v>11</v>
      </c>
      <c r="L7" s="81">
        <v>12</v>
      </c>
      <c r="M7" s="21">
        <v>13</v>
      </c>
      <c r="N7" s="21">
        <v>14</v>
      </c>
      <c r="O7" s="21">
        <v>15</v>
      </c>
      <c r="P7" s="81">
        <v>16</v>
      </c>
      <c r="Q7" s="21">
        <v>17</v>
      </c>
      <c r="R7" s="21">
        <v>18</v>
      </c>
      <c r="S7" s="21">
        <v>19</v>
      </c>
      <c r="T7" s="81">
        <v>20</v>
      </c>
      <c r="U7" s="81">
        <v>21</v>
      </c>
      <c r="V7" s="81">
        <v>22</v>
      </c>
      <c r="W7" s="38">
        <v>23</v>
      </c>
      <c r="X7" s="38">
        <v>24</v>
      </c>
    </row>
    <row r="8" ht="19.5" customHeight="1" spans="1:24">
      <c r="A8" s="31"/>
      <c r="B8" s="82"/>
      <c r="C8" s="82"/>
      <c r="D8" s="82"/>
      <c r="E8" s="82"/>
      <c r="F8" s="82"/>
      <c r="G8" s="82"/>
      <c r="H8" s="82"/>
      <c r="I8" s="82"/>
      <c r="J8" s="82"/>
      <c r="K8" s="82"/>
      <c r="L8" s="82"/>
      <c r="M8" s="82"/>
      <c r="N8" s="82"/>
      <c r="O8" s="82"/>
      <c r="P8" s="82"/>
      <c r="Q8" s="82"/>
      <c r="R8" s="82"/>
      <c r="S8" s="82"/>
      <c r="T8" s="82"/>
      <c r="U8" s="82"/>
      <c r="V8" s="82"/>
      <c r="W8" s="82"/>
      <c r="X8" s="82"/>
    </row>
    <row r="9" ht="19.5" customHeight="1" spans="1:24">
      <c r="A9" s="71"/>
      <c r="B9" s="82"/>
      <c r="C9" s="82"/>
      <c r="D9" s="82"/>
      <c r="E9" s="82"/>
      <c r="F9" s="82"/>
      <c r="G9" s="82"/>
      <c r="H9" s="82"/>
      <c r="I9" s="82"/>
      <c r="J9" s="82"/>
      <c r="K9" s="82"/>
      <c r="L9" s="82"/>
      <c r="M9" s="82"/>
      <c r="N9" s="82"/>
      <c r="O9" s="82"/>
      <c r="P9" s="82"/>
      <c r="Q9" s="82"/>
      <c r="R9" s="82"/>
      <c r="S9" s="82"/>
      <c r="T9" s="82"/>
      <c r="U9" s="82"/>
      <c r="V9" s="82"/>
      <c r="W9" s="82"/>
      <c r="X9" s="82"/>
    </row>
    <row r="10" customHeight="1" spans="7:7">
      <c r="G10" t="s">
        <v>429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430</v>
      </c>
    </row>
    <row r="3" ht="41.25" customHeight="1" spans="1:10">
      <c r="A3" s="67" t="str">
        <f>"2025"&amp;"年市对下转移支付绩效目标表"</f>
        <v>2025年市对下转移支付绩效目标表</v>
      </c>
      <c r="B3" s="5"/>
      <c r="C3" s="5"/>
      <c r="D3" s="5"/>
      <c r="E3" s="5"/>
      <c r="F3" s="68"/>
      <c r="G3" s="5"/>
      <c r="H3" s="68"/>
      <c r="I3" s="68"/>
      <c r="J3" s="5"/>
    </row>
    <row r="4" ht="17.25" customHeight="1" spans="1:1">
      <c r="A4" s="6" t="str">
        <f>"单位名称："&amp;"禄劝彝族苗族自治县残疾人联合会"</f>
        <v>单位名称：禄劝彝族苗族自治县残疾人联合会</v>
      </c>
    </row>
    <row r="5" ht="44.25" customHeight="1" spans="1:10">
      <c r="A5" s="69" t="s">
        <v>407</v>
      </c>
      <c r="B5" s="69" t="s">
        <v>319</v>
      </c>
      <c r="C5" s="69" t="s">
        <v>320</v>
      </c>
      <c r="D5" s="69" t="s">
        <v>321</v>
      </c>
      <c r="E5" s="69" t="s">
        <v>322</v>
      </c>
      <c r="F5" s="70" t="s">
        <v>323</v>
      </c>
      <c r="G5" s="69" t="s">
        <v>324</v>
      </c>
      <c r="H5" s="70" t="s">
        <v>325</v>
      </c>
      <c r="I5" s="70" t="s">
        <v>326</v>
      </c>
      <c r="J5" s="69" t="s">
        <v>327</v>
      </c>
    </row>
    <row r="6" ht="14.25" customHeight="1" spans="1:10">
      <c r="A6" s="69">
        <v>1</v>
      </c>
      <c r="B6" s="69">
        <v>2</v>
      </c>
      <c r="C6" s="69">
        <v>3</v>
      </c>
      <c r="D6" s="69">
        <v>4</v>
      </c>
      <c r="E6" s="69">
        <v>5</v>
      </c>
      <c r="F6" s="70">
        <v>6</v>
      </c>
      <c r="G6" s="69">
        <v>7</v>
      </c>
      <c r="H6" s="70">
        <v>8</v>
      </c>
      <c r="I6" s="70">
        <v>9</v>
      </c>
      <c r="J6" s="69">
        <v>10</v>
      </c>
    </row>
    <row r="7" ht="42" customHeight="1" spans="1:10">
      <c r="A7" s="31"/>
      <c r="B7" s="71"/>
      <c r="C7" s="71"/>
      <c r="D7" s="71"/>
      <c r="E7" s="72"/>
      <c r="F7" s="73"/>
      <c r="G7" s="72"/>
      <c r="H7" s="73"/>
      <c r="I7" s="73"/>
      <c r="J7" s="72"/>
    </row>
    <row r="8" ht="42" customHeight="1" spans="1:10">
      <c r="A8" s="31"/>
      <c r="B8" s="22"/>
      <c r="C8" s="22"/>
      <c r="D8" s="22"/>
      <c r="E8" s="31"/>
      <c r="F8" s="22"/>
      <c r="G8" s="31"/>
      <c r="H8" s="22"/>
      <c r="I8" s="22"/>
      <c r="J8" s="31"/>
    </row>
    <row r="9" customHeight="1" spans="1:1">
      <c r="A9" t="s">
        <v>431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40" t="s">
        <v>432</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"单位名称："&amp;"禄劝彝族苗族自治县残疾人联合会"</f>
        <v>单位名称：禄劝彝族苗族自治县残疾人联合会</v>
      </c>
      <c r="B4" s="47"/>
      <c r="C4" s="47"/>
      <c r="D4" s="48"/>
      <c r="F4" s="45"/>
      <c r="G4" s="44"/>
      <c r="H4" s="44"/>
      <c r="I4" s="66" t="s">
        <v>1</v>
      </c>
    </row>
    <row r="5" ht="28.5" customHeight="1" spans="1:9">
      <c r="A5" s="49" t="s">
        <v>184</v>
      </c>
      <c r="B5" s="50" t="s">
        <v>185</v>
      </c>
      <c r="C5" s="51" t="s">
        <v>433</v>
      </c>
      <c r="D5" s="49" t="s">
        <v>434</v>
      </c>
      <c r="E5" s="49" t="s">
        <v>435</v>
      </c>
      <c r="F5" s="49" t="s">
        <v>436</v>
      </c>
      <c r="G5" s="50" t="s">
        <v>437</v>
      </c>
      <c r="H5" s="38"/>
      <c r="I5" s="49"/>
    </row>
    <row r="6" ht="21" customHeight="1" spans="1:9">
      <c r="A6" s="51"/>
      <c r="B6" s="52"/>
      <c r="C6" s="52"/>
      <c r="D6" s="53"/>
      <c r="E6" s="52"/>
      <c r="F6" s="52"/>
      <c r="G6" s="50" t="s">
        <v>390</v>
      </c>
      <c r="H6" s="50" t="s">
        <v>438</v>
      </c>
      <c r="I6" s="50" t="s">
        <v>439</v>
      </c>
    </row>
    <row r="7" ht="17.25" customHeight="1" spans="1:9">
      <c r="A7" s="54" t="s">
        <v>81</v>
      </c>
      <c r="B7" s="55"/>
      <c r="C7" s="56" t="s">
        <v>82</v>
      </c>
      <c r="D7" s="54" t="s">
        <v>83</v>
      </c>
      <c r="E7" s="57" t="s">
        <v>84</v>
      </c>
      <c r="F7" s="54" t="s">
        <v>85</v>
      </c>
      <c r="G7" s="56" t="s">
        <v>86</v>
      </c>
      <c r="H7" s="58" t="s">
        <v>87</v>
      </c>
      <c r="I7" s="57" t="s">
        <v>88</v>
      </c>
    </row>
    <row r="8" ht="19.5" customHeight="1" spans="1:9">
      <c r="A8" s="59"/>
      <c r="B8" s="33"/>
      <c r="C8" s="33"/>
      <c r="D8" s="31"/>
      <c r="E8" s="22"/>
      <c r="F8" s="58"/>
      <c r="G8" s="60"/>
      <c r="H8" s="61"/>
      <c r="I8" s="61"/>
    </row>
    <row r="9" ht="19.5" customHeight="1" spans="1:9">
      <c r="A9" s="62" t="s">
        <v>55</v>
      </c>
      <c r="B9" s="63"/>
      <c r="C9" s="63"/>
      <c r="D9" s="64"/>
      <c r="E9" s="65"/>
      <c r="F9" s="65"/>
      <c r="G9" s="60"/>
      <c r="H9" s="61"/>
      <c r="I9" s="61"/>
    </row>
    <row r="10" customHeight="1" spans="1:1">
      <c r="A10" t="s">
        <v>440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7" sqref="D17:D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441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"单位名称："&amp;"禄劝彝族苗族自治县残疾人联合会"</f>
        <v>单位名称：禄劝彝族苗族自治县残疾人联合会</v>
      </c>
      <c r="B4" s="7"/>
      <c r="C4" s="7"/>
      <c r="D4" s="7"/>
      <c r="E4" s="7"/>
      <c r="F4" s="7"/>
      <c r="G4" s="7"/>
      <c r="H4" s="8"/>
      <c r="I4" s="8"/>
      <c r="J4" s="8"/>
      <c r="K4" s="9" t="s">
        <v>1</v>
      </c>
    </row>
    <row r="5" ht="21.75" customHeight="1" spans="1:11">
      <c r="A5" s="10" t="s">
        <v>271</v>
      </c>
      <c r="B5" s="10" t="s">
        <v>187</v>
      </c>
      <c r="C5" s="10" t="s">
        <v>272</v>
      </c>
      <c r="D5" s="11" t="s">
        <v>188</v>
      </c>
      <c r="E5" s="11" t="s">
        <v>189</v>
      </c>
      <c r="F5" s="11" t="s">
        <v>273</v>
      </c>
      <c r="G5" s="11" t="s">
        <v>274</v>
      </c>
      <c r="H5" s="29" t="s">
        <v>55</v>
      </c>
      <c r="I5" s="12" t="s">
        <v>442</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22"/>
      <c r="C9" s="31"/>
      <c r="D9" s="31"/>
      <c r="E9" s="31"/>
      <c r="F9" s="31"/>
      <c r="G9" s="31"/>
      <c r="H9" s="32"/>
      <c r="I9" s="39"/>
      <c r="J9" s="39"/>
      <c r="K9" s="32"/>
    </row>
    <row r="10" ht="18.75" customHeight="1" spans="1:11">
      <c r="A10" s="33"/>
      <c r="B10" s="22"/>
      <c r="C10" s="22"/>
      <c r="D10" s="22"/>
      <c r="E10" s="22"/>
      <c r="F10" s="22"/>
      <c r="G10" s="22"/>
      <c r="H10" s="34"/>
      <c r="I10" s="34"/>
      <c r="J10" s="34"/>
      <c r="K10" s="32"/>
    </row>
    <row r="11" ht="18.75" customHeight="1" spans="1:11">
      <c r="A11" s="35" t="s">
        <v>269</v>
      </c>
      <c r="B11" s="36"/>
      <c r="C11" s="36"/>
      <c r="D11" s="36"/>
      <c r="E11" s="36"/>
      <c r="F11" s="36"/>
      <c r="G11" s="37"/>
      <c r="H11" s="34"/>
      <c r="I11" s="34"/>
      <c r="J11" s="34"/>
      <c r="K11" s="32"/>
    </row>
    <row r="12" customHeight="1" spans="1:1">
      <c r="A12" t="s">
        <v>443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D29" sqref="D2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444</v>
      </c>
    </row>
    <row r="3" ht="41.25" customHeight="1" spans="1:7">
      <c r="A3" s="5" t="str">
        <f>"2025"&amp;"年部门项目中期规划预算表"</f>
        <v>2025年部门项目中期规划预算表</v>
      </c>
      <c r="B3" s="5"/>
      <c r="C3" s="5"/>
      <c r="D3" s="5"/>
      <c r="E3" s="5"/>
      <c r="F3" s="5"/>
      <c r="G3" s="5"/>
    </row>
    <row r="4" ht="13.5" customHeight="1" spans="1:7">
      <c r="A4" s="6" t="str">
        <f>"单位名称："&amp;"禄劝彝族苗族自治县残疾人联合会"</f>
        <v>单位名称：禄劝彝族苗族自治县残疾人联合会</v>
      </c>
      <c r="B4" s="7"/>
      <c r="C4" s="7"/>
      <c r="D4" s="7"/>
      <c r="E4" s="8"/>
      <c r="F4" s="8"/>
      <c r="G4" s="9" t="s">
        <v>1</v>
      </c>
    </row>
    <row r="5" ht="21.75" customHeight="1" spans="1:7">
      <c r="A5" s="10" t="s">
        <v>272</v>
      </c>
      <c r="B5" s="10" t="s">
        <v>271</v>
      </c>
      <c r="C5" s="10" t="s">
        <v>187</v>
      </c>
      <c r="D5" s="11" t="s">
        <v>445</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17.25" customHeight="1" spans="1:7">
      <c r="A9" s="22" t="s">
        <v>69</v>
      </c>
      <c r="B9" s="23"/>
      <c r="C9" s="23"/>
      <c r="D9" s="22"/>
      <c r="E9" s="24">
        <v>2179500</v>
      </c>
      <c r="F9" s="24"/>
      <c r="G9" s="24"/>
    </row>
    <row r="10" s="1" customFormat="1" ht="18.75" customHeight="1" spans="1:7">
      <c r="A10" s="22"/>
      <c r="B10" s="22" t="s">
        <v>446</v>
      </c>
      <c r="C10" s="22" t="s">
        <v>299</v>
      </c>
      <c r="D10" s="22" t="s">
        <v>447</v>
      </c>
      <c r="E10" s="24">
        <v>3300</v>
      </c>
      <c r="F10" s="24"/>
      <c r="G10" s="24"/>
    </row>
    <row r="11" s="1" customFormat="1" ht="18.75" customHeight="1" spans="1:7">
      <c r="A11" s="25"/>
      <c r="B11" s="22" t="s">
        <v>446</v>
      </c>
      <c r="C11" s="22" t="s">
        <v>301</v>
      </c>
      <c r="D11" s="22" t="s">
        <v>447</v>
      </c>
      <c r="E11" s="24">
        <v>24200</v>
      </c>
      <c r="F11" s="24"/>
      <c r="G11" s="24"/>
    </row>
    <row r="12" s="1" customFormat="1" ht="18.75" customHeight="1" spans="1:7">
      <c r="A12" s="25"/>
      <c r="B12" s="22" t="s">
        <v>446</v>
      </c>
      <c r="C12" s="22" t="s">
        <v>303</v>
      </c>
      <c r="D12" s="22" t="s">
        <v>447</v>
      </c>
      <c r="E12" s="24">
        <v>250000</v>
      </c>
      <c r="F12" s="24"/>
      <c r="G12" s="24"/>
    </row>
    <row r="13" s="1" customFormat="1" ht="18.75" customHeight="1" spans="1:7">
      <c r="A13" s="25"/>
      <c r="B13" s="22" t="s">
        <v>446</v>
      </c>
      <c r="C13" s="22" t="s">
        <v>307</v>
      </c>
      <c r="D13" s="22" t="s">
        <v>447</v>
      </c>
      <c r="E13" s="24">
        <v>50000</v>
      </c>
      <c r="F13" s="24"/>
      <c r="G13" s="24"/>
    </row>
    <row r="14" s="1" customFormat="1" ht="18.75" customHeight="1" spans="1:7">
      <c r="A14" s="25"/>
      <c r="B14" s="22" t="s">
        <v>448</v>
      </c>
      <c r="C14" s="22" t="s">
        <v>310</v>
      </c>
      <c r="D14" s="22" t="s">
        <v>447</v>
      </c>
      <c r="E14" s="24">
        <v>340000</v>
      </c>
      <c r="F14" s="24"/>
      <c r="G14" s="24"/>
    </row>
    <row r="15" s="1" customFormat="1" ht="18.75" customHeight="1" spans="1:7">
      <c r="A15" s="25"/>
      <c r="B15" s="22" t="s">
        <v>448</v>
      </c>
      <c r="C15" s="22" t="s">
        <v>314</v>
      </c>
      <c r="D15" s="22" t="s">
        <v>447</v>
      </c>
      <c r="E15" s="24">
        <v>1512000</v>
      </c>
      <c r="F15" s="24"/>
      <c r="G15" s="24"/>
    </row>
    <row r="16" s="1" customFormat="1" ht="18.75" customHeight="1" spans="1:7">
      <c r="A16" s="26" t="s">
        <v>55</v>
      </c>
      <c r="B16" s="27"/>
      <c r="C16" s="27"/>
      <c r="D16" s="28"/>
      <c r="E16" s="24">
        <v>2179500</v>
      </c>
      <c r="F16" s="24"/>
      <c r="G16" s="24"/>
    </row>
    <row r="17" s="1" customFormat="1" customHeight="1"/>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马瑞云</cp:lastModifiedBy>
  <dcterms:created xsi:type="dcterms:W3CDTF">2025-02-06T07:09:00Z</dcterms:created>
  <dcterms:modified xsi:type="dcterms:W3CDTF">2025-04-01T13:38:42Z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61E18F8858414A6A93C19FB28C7B603B_13</vt:lpwstr>
  </property>
  <property fmtid="{D5CDD505-2E9C-101B-9397-08002B2CF9AE}" pid="3" name="KSOProductBuildVer">
    <vt:lpwstr>2052-12.1.0.16120</vt:lpwstr>
  </property>
</Properties>
</file>