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<sst xmlns="http://schemas.openxmlformats.org/spreadsheetml/2006/main" count="1043" uniqueCount="459">
  <si>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</si>
  <si>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</si>
  <si>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</si>
  <si>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</si>
  <si>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</si>
  <si>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</si>
  <si>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</si>
  <si>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</si>
  <si>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</si>
  <si>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</si>
  <si>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</si>
  <si>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</si>
  <si>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</si>
  <si>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</si>
  <si>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</si>
  <si>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</si>
  <si>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</si>
  <si>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</si>
  <si>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</si>
  <si>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</si>
  <si>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</si>
  <si>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</si>
  <si>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</si>
  <si>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</si>
  <si>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</si>
  <si>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</si>
  <si>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</si>
  <si>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</si>
  <si>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</si>
  <si>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</si>
  <si>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</si>
  <si>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</si>
  <si>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</si>
  <si>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</si>
  <si>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</si>
  <si>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</si>
  <si>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</si>
  <si>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</si>
  <si>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</si>
  <si>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</si>
  <si>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</si>
  <si>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</si>
  <si>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</si>
  <si>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</si>
  <si>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</si>
  <si>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</si>
  <si>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</si>
  <si>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</si>
  <si>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</si>
  <si>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</si>
  <si>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</si>
  <si>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</si>
  <si>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</si>
  <si>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</si>
  <si>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</si>
  <si>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</si>
  <si>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</si>
  <si>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</si>
  <si>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</si>
  <si>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</si>
  <si>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</si>
  <si>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</si>
  <si>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</si>
  <si>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</si>
  <si>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</si>
  <si>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</si>
  <si>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</si>
  <si>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</si>
  <si>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</si>
  <si>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117005</t>
  </si>
  <si>
    <t>禄劝彝族苗族自治县公共就业和人才服务中心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</si>
  <si>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</si>
  <si>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</si>
  <si>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</si>
  <si>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</si>
  <si>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</si>
  <si>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</si>
  <si>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</si>
  <si>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</si>
  <si>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</si>
  <si>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</si>
  <si>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</si>
  <si>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</si>
  <si>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</si>
  <si>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</si>
  <si>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</si>
  <si>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</si>
  <si>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</si>
  <si>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</si>
  <si>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</si>
  <si>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</si>
  <si>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</si>
  <si>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</si>
  <si>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</si>
  <si>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</si>
  <si>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</si>
  <si>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</si>
  <si>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</si>
  <si>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</si>
  <si>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20801</t>
  </si>
  <si>
    <t>人力资源和社会保障管理事务</t>
  </si>
  <si>
    <t>2080199</t>
  </si>
  <si>
    <t>其他人力资源和社会保障管理事务支出</t>
  </si>
  <si>
    <t>20807</t>
  </si>
  <si>
    <t>就业补助</t>
  </si>
  <si>
    <t>2080701</t>
  </si>
  <si>
    <t>就业创业服务补助</t>
  </si>
  <si>
    <t>2080702</t>
  </si>
  <si>
    <t>职业培训补贴</t>
  </si>
  <si>
    <t>2080711</t>
  </si>
  <si>
    <t>就业见习补贴</t>
  </si>
  <si>
    <t>2080799</t>
  </si>
  <si>
    <t>其他就业补助支出</t>
  </si>
  <si>
    <t>213</t>
  </si>
  <si>
    <t>农林水支出</t>
  </si>
  <si>
    <t>21305</t>
  </si>
  <si>
    <t>巩固脱贫攻坚成果衔接乡村振兴</t>
  </si>
  <si>
    <t>2130505</t>
  </si>
  <si>
    <t>生产发展</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</si>
  <si>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</si>
  <si>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</si>
  <si>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</si>
  <si>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</si>
  <si>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</si>
  <si>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</si>
  <si>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</si>
  <si>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</si>
  <si>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</si>
  <si>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</si>
  <si>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</si>
  <si>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</si>
  <si>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</si>
  <si>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</si>
  <si>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</si>
  <si>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</si>
  <si>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</si>
  <si>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</si>
  <si>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</si>
  <si>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</si>
  <si>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</si>
  <si>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</si>
  <si>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</si>
  <si>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</si>
  <si>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</si>
  <si>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</si>
  <si>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</si>
  <si>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</si>
  <si>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</si>
  <si>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</si>
  <si>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</si>
  <si>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</si>
  <si>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</si>
  <si>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</si>
  <si>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</si>
  <si>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</si>
  <si>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</si>
  <si>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</si>
  <si>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</si>
  <si>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</si>
  <si>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</si>
  <si>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</si>
  <si>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</si>
  <si>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</si>
  <si>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</si>
  <si>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</si>
  <si>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注：禄劝彝族苗族自治县公共就业和人才服务中心2025年无一般公共预算“三公”经费支出，故此表为空表。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</si>
  <si>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</si>
  <si>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</si>
  <si>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</si>
  <si>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</si>
  <si>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</si>
  <si>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</si>
  <si>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</si>
  <si>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</si>
  <si>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</si>
  <si>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</si>
  <si>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</si>
  <si>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</si>
  <si>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</si>
  <si>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</si>
  <si>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</si>
  <si>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</si>
  <si>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</si>
  <si>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</si>
  <si>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</si>
  <si>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注：禄劝彝族苗族自治县公共就业和人才服务中心2025年无基本支出预算，故此表为空表。</t>
  </si>
  <si>
    <t>预算05-1表</t>
  </si>
  <si>
    <t>项目分类</t>
  </si>
  <si>
    <t>项目单位</t>
  </si>
  <si>
    <t>经济科目编码</t>
  </si>
  <si>
    <t>经济科目名称</t>
  </si>
  <si>
    <t>本年拨款</t>
  </si>
  <si>
    <t>其中：本次下达</t>
  </si>
  <si>
    <t>专项业务类</t>
  </si>
  <si>
    <t>530128241100002785078</t>
  </si>
  <si>
    <t>昆财社基〔2024〕14号 2024年第一批中央就业补助资金</t>
  </si>
  <si>
    <t>30305</t>
  </si>
  <si>
    <t>生活补助</t>
  </si>
  <si>
    <t>530128241100002964622</t>
  </si>
  <si>
    <t>昆财社基〔2024〕20号 2024年促进农民转移就业培训市级补助资金</t>
  </si>
  <si>
    <t>530128241100002982790</t>
  </si>
  <si>
    <t>昆财农〔2024〕67号 2024年上海援滇（市级统筹项目）专项资金</t>
  </si>
  <si>
    <t>530128241100003119554</t>
  </si>
  <si>
    <t>昆财社基〔2024〕41号 2024年第二批中央就业补助资金</t>
  </si>
  <si>
    <t>民生类</t>
  </si>
  <si>
    <t>530128241100002797443</t>
  </si>
  <si>
    <t>昆财社基〔2024〕9号 2024年昆明市企业下岗失业参战退役人员就业补助资金</t>
  </si>
  <si>
    <t>530128241100003021550</t>
  </si>
  <si>
    <t>昆财社基〔2024〕24号 2023年省级就业创业及农村劳动力转移专项资金</t>
  </si>
  <si>
    <t>30227</t>
  </si>
  <si>
    <t>委托业务费</t>
  </si>
  <si>
    <t>530128241100003031367</t>
  </si>
  <si>
    <t>昆财社基〔2024〕33号 2024年省级就业见习补贴资金和社会（村）基层治理专干补助经费</t>
  </si>
  <si>
    <t>530128241100003203243</t>
  </si>
  <si>
    <t>昆财社基〔2024〕48号 2023年高校毕业生补助经费</t>
  </si>
  <si>
    <t>530128241100003147703</t>
  </si>
  <si>
    <t>昆财社基〔2024〕31号、42号 高校毕业生就业见习市级生活补助资金</t>
  </si>
  <si>
    <t>530128251100004096227</t>
  </si>
  <si>
    <t>昆财社基〔2024〕70号 2024年第二批就业见习补贴和社区（村）基层治理专干补助经费</t>
  </si>
  <si>
    <t>530128241100003345089</t>
  </si>
  <si>
    <t>昆财社基〔2024〕66号 下岗失业参战退役人员就业补助</t>
  </si>
  <si>
    <t>预算05-2表</t>
  </si>
  <si>
    <t>项目年度绩效目标</t>
  </si>
  <si>
    <t>一级指标</t>
  </si>
  <si>
    <t>二级指标</t>
  </si>
  <si>
    <t>三级指标</t>
  </si>
  <si>
    <t>指标性质</t>
  </si>
  <si>
    <t>指标值</t>
  </si>
  <si>
    <t>度量单位</t>
  </si>
  <si>
    <t>指标属性</t>
  </si>
  <si>
    <t>指标内容</t>
  </si>
  <si>
    <t>昆财社基〔2024〕14号 2024年第一批中央就业   补助资金</t>
  </si>
  <si>
    <t>1.资金按照各级《就业补助资金管理办法》规定的支出范围和标准使用；          2.确保完成年度城镇新增就业目标任务；3.确保年未城镇登记失业率保持在目标范围内。</t>
  </si>
  <si>
    <t>产出指标</t>
  </si>
  <si>
    <t>数量指标</t>
  </si>
  <si>
    <t>符合政策规定的各项补贴人员数量</t>
  </si>
  <si>
    <t>=</t>
  </si>
  <si>
    <t>完成省市级下达目标任务数</t>
  </si>
  <si>
    <t>人次</t>
  </si>
  <si>
    <t>定性指标</t>
  </si>
  <si>
    <t>反映符合政策规定的各项补贴人员数量。</t>
  </si>
  <si>
    <t>效益指标</t>
  </si>
  <si>
    <t>经济效益指标</t>
  </si>
  <si>
    <t>城镇新增就业人数、就业困难人员就业人数、失业人员再就业人数</t>
  </si>
  <si>
    <t>反映城镇新增就业人数、就业困难人员就业人数、失业人员再就业人数。</t>
  </si>
  <si>
    <t>满意度指标</t>
  </si>
  <si>
    <t>服务对象满意度指标</t>
  </si>
  <si>
    <t>就业扶持政策经办服务满意度、公共就业服务满意度</t>
  </si>
  <si>
    <t>≥</t>
  </si>
  <si>
    <t>90</t>
  </si>
  <si>
    <t>%</t>
  </si>
  <si>
    <t>定量指标</t>
  </si>
  <si>
    <t>反映就业扶持政策经办服务满意程度、公共就业服务满意程度</t>
  </si>
  <si>
    <t>完成农村劳动力引导性培训1.8万人次</t>
  </si>
  <si>
    <t>完成引导性培训</t>
  </si>
  <si>
    <t>18000</t>
  </si>
  <si>
    <t>反映完成引导性培训人数。</t>
  </si>
  <si>
    <t>完成农村劳动力转移就业培训时间</t>
  </si>
  <si>
    <t>＜</t>
  </si>
  <si>
    <t>年</t>
  </si>
  <si>
    <t>反映完成农村劳动力转移就业培训时间。</t>
  </si>
  <si>
    <t>培训对象满意度</t>
  </si>
  <si>
    <t>反映培训对象满意程度。</t>
  </si>
  <si>
    <t xml:space="preserve">落实“十四五”沪滇扶贫协作工作规划，持续推进沪滇扶贫协作工作有序健康发展。进一步推进和拓展在产业发展、乡村建设、社会事业帮扶、劳务协作、人才交流、交往交流交融等方面的协作内容和领域，支持脱贫地区巩固脱贫成果，持续改善乡村基础设施条件和公共服务水平，促进脱贫人口持续稳定增收，提升可持续发展能力。      </t>
  </si>
  <si>
    <t>资金拨付率</t>
  </si>
  <si>
    <t>反映上海援滇项目资金实际对下拨付情况。</t>
  </si>
  <si>
    <t>质量指标</t>
  </si>
  <si>
    <t>当年上海援滇已完工项目验收合格率</t>
  </si>
  <si>
    <t>95</t>
  </si>
  <si>
    <t>反映上海援滇项目验收合格比例情况。</t>
  </si>
  <si>
    <t>时效指标</t>
  </si>
  <si>
    <t>当年上海援滇项目完工率</t>
  </si>
  <si>
    <t>80</t>
  </si>
  <si>
    <t>反映上海援滇项目在规定时间完工比例情况。</t>
  </si>
  <si>
    <t>社会效益指标</t>
  </si>
  <si>
    <t>人才交流协议任务完成率</t>
  </si>
  <si>
    <t>100</t>
  </si>
  <si>
    <t xml:space="preserve">反映沪滇双方年度选派挂职干部、专技人员协议任务完成情况。
</t>
  </si>
  <si>
    <t>上海帮助云南农村劳动力实现就业协议任务完成率</t>
  </si>
  <si>
    <t xml:space="preserve">反映上海帮助云南农村劳动力实现就业协议任务完成情况。
</t>
  </si>
  <si>
    <t>帮扶对象满意度</t>
  </si>
  <si>
    <t xml:space="preserve">反映帮扶对象满意度情况。                           </t>
  </si>
  <si>
    <t>昆财社基〔2024〕41号 2024年第二批中央就业  补助资金</t>
  </si>
  <si>
    <t>用于职业培训补贴、职业技能鉴定补贴、社会保险补贴、公益性岗位补贴、创业补贴、就业见习补贴、求职创业补贴、就业创业服务补助和高技能人才培养补助等支出。</t>
  </si>
  <si>
    <t>反映符合政策规定的各项补贴人员数量</t>
  </si>
  <si>
    <t>各项补贴发放准确率</t>
  </si>
  <si>
    <t>反映各项补贴发放准确情况。</t>
  </si>
  <si>
    <t>年未城镇登记失业率</t>
  </si>
  <si>
    <t>98</t>
  </si>
  <si>
    <t>反映年末城镇登记失业情况。</t>
  </si>
  <si>
    <t>零就业家庭帮扶率</t>
  </si>
  <si>
    <t>反映零就业家庭帮扶情况。</t>
  </si>
  <si>
    <t>反映就业扶持政策经办服务满意程度、公共就业服务满意程度。</t>
  </si>
  <si>
    <t>做好企业下岗失业参战退役人员就业帮扶工作。</t>
  </si>
  <si>
    <t>帮助稳定就业人数</t>
  </si>
  <si>
    <t>人</t>
  </si>
  <si>
    <t>反映帮助稳定就业人员数量。</t>
  </si>
  <si>
    <t>补贴发放准确率</t>
  </si>
  <si>
    <t>反映补贴发放准确情况。</t>
  </si>
  <si>
    <t>补贴资金支付率</t>
  </si>
  <si>
    <t>反映补贴资金支付情况。</t>
  </si>
  <si>
    <t>成本指标</t>
  </si>
  <si>
    <t>岗位补贴人均标准</t>
  </si>
  <si>
    <t>元/月</t>
  </si>
  <si>
    <t>反映岗位补贴人均标准。</t>
  </si>
  <si>
    <t>社保补贴人均标准</t>
  </si>
  <si>
    <t>元/人.年</t>
  </si>
  <si>
    <t>反映社保补贴人均标准。</t>
  </si>
  <si>
    <t>帮扶率</t>
  </si>
  <si>
    <t>反映帮扶情况。</t>
  </si>
  <si>
    <t>满意指标</t>
  </si>
  <si>
    <t>公共就业服务满意度</t>
  </si>
  <si>
    <t>反映公共就业服务满意程度。</t>
  </si>
  <si>
    <t>昆财社基〔2024〕24号 2023年省级就业创业及  农村劳动力转移专项资金</t>
  </si>
  <si>
    <t xml:space="preserve">
1.按照2023年通过“贷免扶补”政策扶持1、个人创业担保贷款及小微企业贷款政策扶持成功创业的目标任务，根据《云南省就业补助资金管理办法》（云财规〔2018〕2号）规定，每帮助一人成功创业给予700元、500元的工作经费补助。
2.通过“贷免扶补”吸纳就业资金实现带动就业。</t>
  </si>
  <si>
    <t>2023年贷免扶补扶持创业人数</t>
  </si>
  <si>
    <t>反映2023年贷免扶补扶持创业人员数量。</t>
  </si>
  <si>
    <t>2023年个人创业担保贷款及小微企业贷款扶持创业人（户）数</t>
  </si>
  <si>
    <t>反映2023年个人创业担保贷款及小微企业贷款扶持创业人（户）数。</t>
  </si>
  <si>
    <t>发放创业担保贷款还款率</t>
  </si>
  <si>
    <t>96</t>
  </si>
  <si>
    <t>反映发放创业担保贷款还款情况。</t>
  </si>
  <si>
    <t>2023年创业担保贷款吸纳带动就业人数</t>
  </si>
  <si>
    <t>反映2023年创业担保贷款吸纳带动就业人员数量。</t>
  </si>
  <si>
    <t>农村劳动力资源信息库数据更新率</t>
  </si>
  <si>
    <t>反映农村劳动力资源信息库数据更新情况。</t>
  </si>
  <si>
    <t>被扶持对象满意度</t>
  </si>
  <si>
    <t>反映被扶持对象满意程度。</t>
  </si>
  <si>
    <t>落实党中央、省委、市委、县委关于增强基层工作力量的决策部署，支持社区（村）基层治理专干到岗服务 。</t>
  </si>
  <si>
    <t>完成招录计划人数</t>
  </si>
  <si>
    <t>反映计划招录人员数量。</t>
  </si>
  <si>
    <t>确保待遇补助发放</t>
  </si>
  <si>
    <t>天</t>
  </si>
  <si>
    <t>反映待遇补助发放情况。</t>
  </si>
  <si>
    <t>基层治理工作促进作用</t>
  </si>
  <si>
    <t>显著</t>
  </si>
  <si>
    <t>达标</t>
  </si>
  <si>
    <t>反映对基层治理工作促进作用。</t>
  </si>
  <si>
    <t>社区（村）干部满意度</t>
  </si>
  <si>
    <t>反映社区（村）干部满意程度。</t>
  </si>
  <si>
    <t>昆财社基〔2024〕48号 2023年高校毕业生补助  经费</t>
  </si>
  <si>
    <t>完成高校毕业生来昆留昆就业创业补贴发放工作。</t>
  </si>
  <si>
    <t>就业创业补贴人数</t>
  </si>
  <si>
    <t>反映补贴发放人员数量。</t>
  </si>
  <si>
    <t>就业创业补贴人均标准</t>
  </si>
  <si>
    <t>反映就业创业补贴人均标准。</t>
  </si>
  <si>
    <t xml:space="preserve">
来昆留昆高校毕业生满意度</t>
  </si>
  <si>
    <t>反映来昆留昆高校毕业生满意程度。</t>
  </si>
  <si>
    <t>昆财社基〔2024〕31号、42号 高校毕业生就业  见习市级生活补助资金</t>
  </si>
  <si>
    <t>对吸纳离校2年内未就业高校毕业生和中职毕业生、16-24岁失业青年参加就业见习，为见习人员发放不低于当地最低工资标准的基本生活费并办理人身意外伤害保险的单位，根据《昆明市人民政府办公室关于印发昆明市2020年促进高校毕业生就业创业十条措施的通知》（昆政办〔2020〕34号）文件规定，给予每人每月500元标准的市级就业见习补贴。</t>
  </si>
  <si>
    <t>就业见习人数</t>
  </si>
  <si>
    <t>反映就业见习人员数量。</t>
  </si>
  <si>
    <t>募集见习岗位数</t>
  </si>
  <si>
    <t>个</t>
  </si>
  <si>
    <t>反映募集见习岗位数量。</t>
  </si>
  <si>
    <t>就业见习总体留用率</t>
  </si>
  <si>
    <t>30</t>
  </si>
  <si>
    <t>反映就业见习总体留用情况。</t>
  </si>
  <si>
    <t>就业见习补贴发放对象准确率</t>
  </si>
  <si>
    <t>反映就业见习补贴发放对象准确情况。</t>
  </si>
  <si>
    <t>社会效益</t>
  </si>
  <si>
    <t>帮助失业青年积累工作经验，提升就业能力</t>
  </si>
  <si>
    <t>良好</t>
  </si>
  <si>
    <t>反映帮助失业青年积累工作经验，提升就业能力情况。</t>
  </si>
  <si>
    <t>服务对象满意度</t>
  </si>
  <si>
    <t>就业见习人员满意度</t>
  </si>
  <si>
    <t>反映就业见习人员满意程度。</t>
  </si>
  <si>
    <t>昆财社基〔2024〕70号 2024年第二批就业见习  补贴和社区（村）基层治理专干补助经费</t>
  </si>
  <si>
    <t>1.落实党中央、国务院，省委、省政府关于增强基层工作力量的决策部署，支持社区(村)基层治理专干到岗服务；                                2.完成2024年全省下达目标任务；      3.继续实施高校毕业生就业促进计划，落实就业见习政策；                    4.帮助离校2年内未就业高校毕业和16-24岁登记失业青年实现就业。</t>
  </si>
  <si>
    <t>基层治理专干完成招录计划人数</t>
  </si>
  <si>
    <t>反映计划招录基层治理专干人员数量。</t>
  </si>
  <si>
    <t>享受就业见习补贴人员数量</t>
  </si>
  <si>
    <t>反映享受就业见习补贴人员数量。</t>
  </si>
  <si>
    <t>充实社区(村)工作者队伍人数</t>
  </si>
  <si>
    <t>反映充实社区(村)工作者队伍人员数量。</t>
  </si>
  <si>
    <t>确保基层治理专干待遇补助发放</t>
  </si>
  <si>
    <t>≤</t>
  </si>
  <si>
    <t>反映基层治理专干待遇补发放情况。</t>
  </si>
  <si>
    <t>就业见习补助资金在规定时间内支付到位率</t>
  </si>
  <si>
    <t>反映就业见习补助资金在规定时间内支付到位情况。</t>
  </si>
  <si>
    <t>反映基层治理工作促进作用。</t>
  </si>
  <si>
    <t>提高青年素质，增强就业能力，促进和稳定就业，见习人员见习期满留用率</t>
  </si>
  <si>
    <t>反映见习人员见习期满留用情况。</t>
  </si>
  <si>
    <t>社区(村)干部满意度</t>
  </si>
  <si>
    <t>反映社区(村)干部满意程度。</t>
  </si>
  <si>
    <t>就业扶持政策经办服务满意度</t>
  </si>
  <si>
    <t>反映就业扶持政策经办服务满意程度。</t>
  </si>
  <si>
    <t>昆财社基〔2024〕66号 下岗失业参战退役人员  就业补助</t>
  </si>
  <si>
    <t>做好重点群体就业工作，确保高校毕业生、农村劳动力、就业困难人员等就业创业政策落于实处。</t>
  </si>
  <si>
    <t>享受政策服务对象满意度</t>
  </si>
  <si>
    <t>反映享受政策服务对象满意程度。</t>
  </si>
  <si>
    <t>预算06表</t>
  </si>
  <si>
    <t>政府性基金预算支出预算表</t>
  </si>
  <si>
    <t>单位名称：昆明市发展和改革委员会</t>
  </si>
  <si>
    <t>政府性基金预算支出</t>
  </si>
  <si>
    <t>注：禄劝彝族苗族自治县公共就业和人才服务中心2025年无政府性基金预算支出，故此表为空表。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</si>
  <si>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</si>
  <si>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</si>
  <si>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</si>
  <si>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</si>
  <si>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</si>
  <si>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</si>
  <si>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</si>
  <si>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</si>
  <si>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</si>
  <si>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</si>
  <si>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</si>
  <si>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</si>
  <si>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注：禄劝彝族苗族自治县公共就业和人才服务中心2025年无政府采购预算，故此表为空表。</t>
  </si>
  <si>
    <t>预算08表</t>
  </si>
  <si>
    <t>政府购买服务项目</t>
  </si>
  <si>
    <t>政府购买服务指导性目录代码</t>
  </si>
  <si>
    <t>基本支出/项目支出</t>
  </si>
  <si>
    <t>所属服务类别</t>
  </si>
  <si>
    <t>所属服务领域</t>
  </si>
  <si>
    <t>购买内容简述</t>
  </si>
  <si>
    <t>注：禄劝彝族苗族自治县公共就业和人才服务中心2025年无政府购买服务预算，故此表为空表。</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</si>
  <si>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</si>
  <si>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</si>
  <si>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</si>
  <si>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</si>
  <si>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</si>
  <si>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</si>
  <si>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</si>
  <si>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</si>
  <si>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</si>
  <si>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</si>
  <si>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</si>
  <si>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</si>
  <si>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</si>
  <si>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</si>
  <si>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</si>
  <si>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</si>
  <si>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</si>
  <si>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</si>
  <si>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</si>
  <si>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</si>
  <si>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</si>
  <si>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</si>
  <si>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</si>
  <si>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注：禄劝彝族苗族自治县公共就业和人才服务中心2025年无对下转移支付预算，故此表为空表。</t>
  </si>
  <si>
    <t>预算09-2表</t>
  </si>
  <si>
    <t>注：禄劝彝族苗族自治县公共就业和人才服务中心2025年无对下转移支付绩效目标，故此表为空表。</t>
  </si>
  <si>
    <t xml:space="preserve">预算10表
</t>
  </si>
  <si>
    <t>资产类别</t>
  </si>
  <si>
    <t>资产分类代码.名称</t>
  </si>
  <si>
    <t>资产名称</t>
  </si>
  <si>
    <t>计量单位</t>
  </si>
  <si>
    <t>财政部门批复数（元）</t>
  </si>
  <si>
    <t>单价</t>
  </si>
  <si>
    <t>金额</t>
  </si>
  <si>
    <t>注：禄劝彝族苗族自治县公共就业和人才服务中心2025年无新增资产配置，故此表为空表。</t>
  </si>
  <si>
    <t>预算11表</t>
  </si>
  <si>
    <t>上级补助</t>
  </si>
  <si>
    <t>注：禄劝彝族苗族自治县公共就业和人才服务中心2025年无上级转移支付补助项目支出预算，故此表为空表。</t>
  </si>
  <si>
    <t>预算12表</t>
  </si>
  <si>
    <t>项目级次</t>
  </si>
  <si>
    <t/>
  </si>
  <si>
    <t>注：禄劝彝族苗族自治县公共就业和人才服务中心2025年无部门项目中期规划预算，故此表为空表。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</si>
</sst>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3">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1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theme="1"/>
      <name val="宋体"/>
      <charset val="134"/>
      <scheme val="minor"/>
    </font>
    <font>
      <sz val="10"/>
      <color rgb="FFFFFFFF"/>
      <name val="宋体"/>
      <charset val="134"/>
    </font>
    <font>
      <b/>
      <sz val="21"/>
      <color rgb="FF000000"/>
      <name val="宋体"/>
      <charset val="134"/>
    </font>
    <font>
      <sz val="9"/>
      <name val="宋体"/>
      <charset val="134"/>
    </font>
    <font>
      <sz val="9"/>
      <color theme="1"/>
      <name val="宋体"/>
      <charset val="134"/>
      <scheme val="minor"/>
    </font>
    <font>
      <sz val="9"/>
      <color rgb="FF1A1A26"/>
      <name val="宋体"/>
      <charset val="134"/>
    </font>
    <font>
      <sz val="9"/>
      <color rgb="FF2F2D3A"/>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等线"/>
      <charset val="134"/>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000000"/>
      </left>
      <right/>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style="thin">
        <color auto="1"/>
      </right>
      <top style="thin">
        <color rgb="FF000000"/>
      </top>
      <bottom/>
      <diagonal/>
    </border>
    <border>
      <left style="thin">
        <color auto="1"/>
      </left>
      <right style="thin">
        <color rgb="FF000000"/>
      </right>
      <top style="thin">
        <color rgb="FF000000"/>
      </top>
      <bottom style="thin">
        <color auto="1"/>
      </bottom>
      <diagonal/>
    </border>
    <border>
      <left style="thin">
        <color rgb="FF000000"/>
      </left>
      <right style="thin">
        <color auto="1"/>
      </right>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3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8" applyNumberFormat="0" applyFill="0" applyAlignment="0" applyProtection="0">
      <alignment vertical="center"/>
    </xf>
    <xf numFmtId="0" fontId="27" fillId="0" borderId="38" applyNumberFormat="0" applyFill="0" applyAlignment="0" applyProtection="0">
      <alignment vertical="center"/>
    </xf>
    <xf numFmtId="0" fontId="28" fillId="0" borderId="39" applyNumberFormat="0" applyFill="0" applyAlignment="0" applyProtection="0">
      <alignment vertical="center"/>
    </xf>
    <xf numFmtId="0" fontId="28" fillId="0" borderId="0" applyNumberFormat="0" applyFill="0" applyBorder="0" applyAlignment="0" applyProtection="0">
      <alignment vertical="center"/>
    </xf>
    <xf numFmtId="0" fontId="29" fillId="4" borderId="40" applyNumberFormat="0" applyAlignment="0" applyProtection="0">
      <alignment vertical="center"/>
    </xf>
    <xf numFmtId="0" fontId="30" fillId="5" borderId="41" applyNumberFormat="0" applyAlignment="0" applyProtection="0">
      <alignment vertical="center"/>
    </xf>
    <xf numFmtId="0" fontId="31" fillId="5" borderId="40" applyNumberFormat="0" applyAlignment="0" applyProtection="0">
      <alignment vertical="center"/>
    </xf>
    <xf numFmtId="0" fontId="32" fillId="6" borderId="42" applyNumberFormat="0" applyAlignment="0" applyProtection="0">
      <alignment vertical="center"/>
    </xf>
    <xf numFmtId="0" fontId="33" fillId="0" borderId="43" applyNumberFormat="0" applyFill="0" applyAlignment="0" applyProtection="0">
      <alignment vertical="center"/>
    </xf>
    <xf numFmtId="0" fontId="34" fillId="0" borderId="44"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13" fillId="0" borderId="0">
      <alignment vertical="top"/>
      <protection locked="0"/>
    </xf>
    <xf numFmtId="0" fontId="5" fillId="0" borderId="0"/>
    <xf numFmtId="0" fontId="5" fillId="0" borderId="0"/>
    <xf numFmtId="0" fontId="40" fillId="0" borderId="0">
      <alignment vertical="center"/>
    </xf>
    <xf numFmtId="0" fontId="41" fillId="0" borderId="0">
      <alignment vertical="center"/>
    </xf>
    <xf numFmtId="0" fontId="42" fillId="0" borderId="0">
      <alignment vertical="center"/>
    </xf>
  </cellStyleXfs>
  <cellXfs count="289">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0" borderId="0" xfId="57" applyFont="1" applyFill="1" applyBorder="1" applyAlignment="1" applyProtection="1">
      <alignment vertical="center"/>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6"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5" fillId="0" borderId="0" xfId="58" applyFill="1" applyAlignment="1">
      <alignmen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6" fillId="0" borderId="7" xfId="0" applyNumberFormat="1" applyFont="1" applyBorder="1" applyAlignment="1">
      <alignment horizontal="right" vertical="center"/>
    </xf>
    <xf numFmtId="0" fontId="5" fillId="0" borderId="0" xfId="57" applyFont="1" applyFill="1" applyAlignment="1" applyProtection="1"/>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10" fillId="0" borderId="0" xfId="0" applyFont="1" applyFill="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6" fillId="0" borderId="7" xfId="56" applyNumberFormat="1" applyFont="1" applyBorder="1" applyAlignment="1">
      <alignment horizontal="center" vertical="center"/>
    </xf>
    <xf numFmtId="180" fontId="6"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6" fillId="0" borderId="0" xfId="0" applyNumberFormat="1" applyFont="1" applyBorder="1" applyAlignment="1">
      <alignment horizontal="left" vertical="center"/>
    </xf>
    <xf numFmtId="49" fontId="5" fillId="0" borderId="0" xfId="57" applyNumberFormat="1" applyFont="1" applyFill="1" applyBorder="1" applyAlignment="1" applyProtection="1"/>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Font="1" applyBorder="1" applyAlignment="1">
      <alignment horizontal="left"/>
    </xf>
    <xf numFmtId="0" fontId="0" fillId="0" borderId="0" xfId="0" applyFont="1" applyBorder="1" applyAlignment="1"/>
    <xf numFmtId="0" fontId="0" fillId="0" borderId="0" xfId="0" applyFont="1" applyBorder="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7"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2" borderId="7" xfId="0" applyFont="1" applyFill="1" applyBorder="1" applyAlignment="1" applyProtection="1">
      <alignment horizontal="left" vertical="center"/>
      <protection locked="0"/>
    </xf>
    <xf numFmtId="0" fontId="2" fillId="0" borderId="5" xfId="0"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Border="1" applyAlignment="1">
      <alignment horizontal="center" vertical="center" wrapText="1"/>
    </xf>
    <xf numFmtId="0" fontId="13" fillId="0" borderId="14" xfId="62" applyNumberFormat="1"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4" xfId="0" applyFont="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Fill="1" applyBorder="1" applyAlignment="1">
      <alignment horizontal="center" vertical="center" wrapText="1"/>
    </xf>
    <xf numFmtId="0" fontId="14" fillId="0" borderId="0" xfId="0" applyFont="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15" fillId="0" borderId="18"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4" xfId="61" applyFont="1" applyBorder="1" applyAlignment="1">
      <alignment horizontal="left" vertical="center" wrapText="1"/>
    </xf>
    <xf numFmtId="0" fontId="15" fillId="0" borderId="19" xfId="0" applyFont="1" applyFill="1" applyBorder="1" applyAlignment="1">
      <alignment horizontal="center" vertical="center" wrapText="1"/>
    </xf>
    <xf numFmtId="0" fontId="13" fillId="0" borderId="14" xfId="61" applyFont="1" applyBorder="1" applyAlignment="1">
      <alignment horizontal="center" vertical="center" wrapText="1"/>
    </xf>
    <xf numFmtId="0" fontId="15" fillId="0" borderId="2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left" vertical="center" wrapText="1"/>
    </xf>
    <xf numFmtId="0" fontId="2" fillId="0" borderId="19" xfId="0" applyFont="1" applyBorder="1" applyAlignment="1">
      <alignment horizontal="center" vertical="center" wrapText="1"/>
    </xf>
    <xf numFmtId="0" fontId="2" fillId="0" borderId="23" xfId="0" applyFont="1" applyBorder="1" applyAlignment="1">
      <alignment horizontal="left" vertical="center" wrapText="1"/>
    </xf>
    <xf numFmtId="0" fontId="2" fillId="0" borderId="20" xfId="0" applyFont="1" applyBorder="1" applyAlignment="1">
      <alignment horizontal="center" vertical="center" wrapText="1"/>
    </xf>
    <xf numFmtId="0" fontId="2" fillId="0" borderId="24" xfId="0" applyFont="1" applyBorder="1" applyAlignment="1">
      <alignment horizontal="left" vertical="center" wrapText="1"/>
    </xf>
    <xf numFmtId="0" fontId="2" fillId="0" borderId="22" xfId="0" applyFont="1" applyFill="1" applyBorder="1" applyAlignment="1">
      <alignment horizontal="left" vertical="center" wrapText="1"/>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2" fillId="0" borderId="23" xfId="0" applyFont="1" applyFill="1" applyBorder="1" applyAlignment="1">
      <alignment horizontal="left" vertical="center" wrapText="1"/>
    </xf>
    <xf numFmtId="0" fontId="14" fillId="0" borderId="27" xfId="0" applyFont="1" applyBorder="1" applyAlignment="1">
      <alignment horizontal="center" vertical="center"/>
    </xf>
    <xf numFmtId="0" fontId="14" fillId="0" borderId="21" xfId="0" applyFont="1" applyBorder="1" applyAlignment="1">
      <alignment horizontal="center" vertical="center"/>
    </xf>
    <xf numFmtId="0" fontId="2" fillId="0" borderId="2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4" xfId="0" applyFont="1" applyFill="1" applyBorder="1" applyAlignment="1">
      <alignment horizontal="left" vertical="center" wrapText="1"/>
    </xf>
    <xf numFmtId="0" fontId="15" fillId="0" borderId="29"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2" fillId="2" borderId="15" xfId="0" applyFont="1" applyFill="1" applyBorder="1" applyAlignment="1" applyProtection="1">
      <alignment horizontal="center" vertical="center" wrapText="1"/>
      <protection locked="0"/>
    </xf>
    <xf numFmtId="0" fontId="2" fillId="0" borderId="26" xfId="0" applyFont="1" applyBorder="1" applyAlignment="1">
      <alignment horizontal="left" vertical="center" wrapText="1"/>
    </xf>
    <xf numFmtId="0" fontId="15" fillId="0" borderId="28" xfId="0" applyFont="1" applyFill="1" applyBorder="1" applyAlignment="1">
      <alignment horizontal="center" vertical="center" wrapText="1"/>
    </xf>
    <xf numFmtId="0" fontId="13" fillId="0" borderId="21" xfId="61" applyFont="1" applyBorder="1" applyAlignment="1">
      <alignment horizontal="center" vertical="center" wrapText="1"/>
    </xf>
    <xf numFmtId="0" fontId="2" fillId="2" borderId="14" xfId="0" applyFont="1" applyFill="1" applyBorder="1" applyAlignment="1" applyProtection="1">
      <alignment horizontal="center" vertical="center" wrapText="1"/>
      <protection locked="0"/>
    </xf>
    <xf numFmtId="0" fontId="2" fillId="0" borderId="21" xfId="0" applyFont="1" applyBorder="1" applyAlignment="1">
      <alignment horizontal="left" vertical="center" wrapText="1"/>
    </xf>
    <xf numFmtId="0" fontId="14" fillId="0" borderId="30"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14" fillId="0" borderId="31" xfId="0" applyFont="1" applyFill="1" applyBorder="1" applyAlignment="1">
      <alignment horizontal="center" vertical="center"/>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14" fillId="0" borderId="32" xfId="0" applyFont="1" applyFill="1" applyBorder="1" applyAlignment="1">
      <alignment horizontal="center" vertical="center"/>
    </xf>
    <xf numFmtId="0" fontId="2" fillId="2" borderId="4" xfId="0" applyFont="1" applyFill="1" applyBorder="1" applyAlignment="1" applyProtection="1">
      <alignment horizontal="center" vertical="center" wrapText="1"/>
      <protection locked="0"/>
    </xf>
    <xf numFmtId="0" fontId="2" fillId="0" borderId="14"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left" vertical="center" wrapText="1"/>
    </xf>
    <xf numFmtId="0" fontId="2" fillId="0" borderId="33" xfId="0" applyFont="1" applyBorder="1" applyAlignment="1">
      <alignment horizontal="left" vertical="center" wrapText="1"/>
    </xf>
    <xf numFmtId="0" fontId="2" fillId="2" borderId="1" xfId="0" applyFont="1" applyFill="1" applyBorder="1" applyAlignment="1" applyProtection="1">
      <alignment horizontal="left" vertical="center" wrapText="1"/>
      <protection locked="0"/>
    </xf>
    <xf numFmtId="0" fontId="2" fillId="2" borderId="21" xfId="0" applyFont="1" applyFill="1" applyBorder="1" applyAlignment="1" applyProtection="1">
      <alignment horizontal="center" vertical="center" wrapText="1"/>
      <protection locked="0"/>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2" borderId="14" xfId="0" applyFont="1" applyFill="1" applyBorder="1" applyAlignment="1" applyProtection="1">
      <alignment horizontal="left" vertical="center" wrapText="1"/>
      <protection locked="0"/>
    </xf>
    <xf numFmtId="0" fontId="2" fillId="2" borderId="34" xfId="0" applyFont="1" applyFill="1" applyBorder="1" applyAlignment="1" applyProtection="1">
      <alignment horizontal="center" vertical="center" wrapText="1"/>
      <protection locked="0"/>
    </xf>
    <xf numFmtId="0" fontId="14" fillId="0" borderId="35" xfId="0" applyFont="1" applyBorder="1" applyAlignment="1">
      <alignment horizontal="center" vertical="center"/>
    </xf>
    <xf numFmtId="0" fontId="14" fillId="0" borderId="34" xfId="0" applyFont="1" applyBorder="1" applyAlignment="1">
      <alignment horizontal="center" vertical="center"/>
    </xf>
    <xf numFmtId="0" fontId="2" fillId="2" borderId="21" xfId="0" applyFont="1" applyFill="1" applyBorder="1" applyAlignment="1" applyProtection="1">
      <alignment horizontal="left" vertical="center" wrapText="1"/>
      <protection locked="0"/>
    </xf>
    <xf numFmtId="0" fontId="14" fillId="0" borderId="36" xfId="0" applyFont="1" applyFill="1" applyBorder="1" applyAlignment="1">
      <alignment horizontal="center" vertical="center"/>
    </xf>
    <xf numFmtId="0" fontId="0" fillId="0" borderId="0" xfId="0" applyFont="1" applyFill="1" applyBorder="1" applyAlignment="1"/>
    <xf numFmtId="0" fontId="1" fillId="0" borderId="0" xfId="0" applyFont="1" applyBorder="1" applyAlignment="1">
      <alignment vertical="top"/>
    </xf>
    <xf numFmtId="0" fontId="2" fillId="0" borderId="7" xfId="0" applyFont="1" applyFill="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6" fillId="0" borderId="7" xfId="0" applyNumberFormat="1" applyFont="1" applyFill="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0" fontId="13" fillId="0" borderId="0" xfId="57" applyFont="1" applyFill="1" applyAlignment="1" applyProtection="1">
      <alignment horizontal="left"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8" fillId="0" borderId="7" xfId="0" applyFont="1" applyBorder="1" applyAlignment="1" applyProtection="1">
      <alignment horizontal="center" vertical="center" wrapText="1"/>
      <protection locked="0"/>
    </xf>
    <xf numFmtId="0" fontId="18"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9" fillId="0" borderId="7" xfId="0" applyFont="1" applyBorder="1" applyAlignment="1">
      <alignment horizontal="center" vertical="center"/>
    </xf>
    <xf numFmtId="0" fontId="19" fillId="0" borderId="7" xfId="0" applyFont="1" applyBorder="1" applyAlignment="1" applyProtection="1">
      <alignment horizontal="center" vertical="center" wrapText="1"/>
      <protection locked="0"/>
    </xf>
    <xf numFmtId="178" fontId="20" fillId="0" borderId="7" xfId="0" applyNumberFormat="1" applyFont="1" applyBorder="1" applyAlignment="1">
      <alignment horizontal="right" vertical="center"/>
    </xf>
    <xf numFmtId="0" fontId="18" fillId="2" borderId="1"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2" borderId="6" xfId="0" applyFont="1" applyFill="1" applyBorder="1" applyAlignment="1" applyProtection="1">
      <alignment horizontal="center" vertical="center" wrapText="1"/>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7" xfId="0" applyFont="1" applyBorder="1" applyAlignment="1" quotePrefix="1">
      <alignment horizontal="left" vertical="center" wrapText="1"/>
    </xf>
    <xf numFmtId="0" fontId="2" fillId="2" borderId="7" xfId="0" applyFont="1" applyFill="1" applyBorder="1" applyAlignment="1" applyProtection="1" quotePrefix="1">
      <alignment horizontal="left" vertical="center"/>
      <protection locked="0"/>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xfId="58"/>
    <cellStyle name="常规 3" xfId="59"/>
    <cellStyle name="常规 3 2" xfId="60"/>
    <cellStyle name="常规_附件1：就业补助资金绩效评价数据申报表（12月11日更新）" xfId="61"/>
    <cellStyle name="常规 2"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D14" sqref="D14"/>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5" t="s">
        <v>0</v>
      </c>
    </row>
    <row r="3" ht="41.25" customHeight="1" spans="1:1">
      <c r="A3" s="41" t="str">
        <f>"2025"&amp;"年部门财务收支预算总表"</f>
        <v>2025年部门财务收支预算总表</v>
      </c>
    </row>
    <row r="4" ht="17.25" customHeight="1" spans="1:4">
      <c r="A4" s="44" t="str">
        <f>"单位名称："&amp;"禄劝彝族苗族自治县公共就业和人才服务中心"</f>
        <v>单位名称：禄劝彝族苗族自治县公共就业和人才服务中心</v>
      </c>
      <c r="B4" s="253"/>
      <c r="D4" s="229" t="s">
        <v>1</v>
      </c>
    </row>
    <row r="5" ht="23.25" customHeight="1" spans="1:4">
      <c r="A5" s="254" t="s">
        <v>2</v>
      </c>
      <c r="B5" s="255"/>
      <c r="C5" s="254" t="s">
        <v>3</v>
      </c>
      <c r="D5" s="255"/>
    </row>
    <row r="6" ht="24" customHeight="1" spans="1:4">
      <c r="A6" s="254" t="s">
        <v>4</v>
      </c>
      <c r="B6" s="254" t="s">
        <v>5</v>
      </c>
      <c r="C6" s="254" t="s">
        <v>6</v>
      </c>
      <c r="D6" s="254" t="s">
        <v>5</v>
      </c>
    </row>
    <row r="7" ht="17.25" customHeight="1" spans="1:4">
      <c r="A7" s="256" t="s">
        <v>7</v>
      </c>
      <c r="B7" s="81"/>
      <c r="C7" s="256" t="s">
        <v>8</v>
      </c>
      <c r="D7" s="81"/>
    </row>
    <row r="8" ht="17.25" customHeight="1" spans="1:4">
      <c r="A8" s="256" t="s">
        <v>9</v>
      </c>
      <c r="B8" s="81"/>
      <c r="C8" s="256" t="s">
        <v>10</v>
      </c>
      <c r="D8" s="81"/>
    </row>
    <row r="9" ht="17.25" customHeight="1" spans="1:4">
      <c r="A9" s="256" t="s">
        <v>11</v>
      </c>
      <c r="B9" s="81"/>
      <c r="C9" s="288" t="s">
        <v>12</v>
      </c>
      <c r="D9" s="81"/>
    </row>
    <row r="10" ht="17.25" customHeight="1" spans="1:4">
      <c r="A10" s="256" t="s">
        <v>13</v>
      </c>
      <c r="B10" s="81"/>
      <c r="C10" s="288" t="s">
        <v>14</v>
      </c>
      <c r="D10" s="81"/>
    </row>
    <row r="11" ht="17.25" customHeight="1" spans="1:4">
      <c r="A11" s="256" t="s">
        <v>15</v>
      </c>
      <c r="B11" s="81"/>
      <c r="C11" s="288" t="s">
        <v>16</v>
      </c>
      <c r="D11" s="81"/>
    </row>
    <row r="12" ht="17.25" customHeight="1" spans="1:4">
      <c r="A12" s="256" t="s">
        <v>17</v>
      </c>
      <c r="B12" s="81"/>
      <c r="C12" s="288" t="s">
        <v>18</v>
      </c>
      <c r="D12" s="81"/>
    </row>
    <row r="13" ht="17.25" customHeight="1" spans="1:4">
      <c r="A13" s="256" t="s">
        <v>19</v>
      </c>
      <c r="B13" s="81"/>
      <c r="C13" s="32" t="s">
        <v>20</v>
      </c>
      <c r="D13" s="81"/>
    </row>
    <row r="14" ht="17.25" customHeight="1" spans="1:4">
      <c r="A14" s="256" t="s">
        <v>21</v>
      </c>
      <c r="B14" s="81"/>
      <c r="C14" s="32" t="s">
        <v>22</v>
      </c>
      <c r="D14" s="81">
        <v>2425347.92</v>
      </c>
    </row>
    <row r="15" ht="17.25" customHeight="1" spans="1:4">
      <c r="A15" s="256" t="s">
        <v>23</v>
      </c>
      <c r="B15" s="81"/>
      <c r="C15" s="32" t="s">
        <v>24</v>
      </c>
      <c r="D15" s="81"/>
    </row>
    <row r="16" ht="17.25" customHeight="1" spans="1:4">
      <c r="A16" s="256" t="s">
        <v>25</v>
      </c>
      <c r="B16" s="81"/>
      <c r="C16" s="32" t="s">
        <v>26</v>
      </c>
      <c r="D16" s="81"/>
    </row>
    <row r="17" ht="17.25" customHeight="1" spans="1:4">
      <c r="A17" s="234"/>
      <c r="B17" s="81"/>
      <c r="C17" s="32" t="s">
        <v>27</v>
      </c>
      <c r="D17" s="81"/>
    </row>
    <row r="18" ht="17.25" customHeight="1" spans="1:4">
      <c r="A18" s="257"/>
      <c r="B18" s="81"/>
      <c r="C18" s="32" t="s">
        <v>28</v>
      </c>
      <c r="D18" s="81">
        <v>14247</v>
      </c>
    </row>
    <row r="19" ht="17.25" customHeight="1" spans="1:4">
      <c r="A19" s="257"/>
      <c r="B19" s="81"/>
      <c r="C19" s="32" t="s">
        <v>29</v>
      </c>
      <c r="D19" s="81"/>
    </row>
    <row r="20" ht="17.25" customHeight="1" spans="1:4">
      <c r="A20" s="257"/>
      <c r="B20" s="81"/>
      <c r="C20" s="32" t="s">
        <v>30</v>
      </c>
      <c r="D20" s="81"/>
    </row>
    <row r="21" ht="17.25" customHeight="1" spans="1:4">
      <c r="A21" s="257"/>
      <c r="B21" s="81"/>
      <c r="C21" s="32" t="s">
        <v>31</v>
      </c>
      <c r="D21" s="81"/>
    </row>
    <row r="22" ht="17.25" customHeight="1" spans="1:4">
      <c r="A22" s="257"/>
      <c r="B22" s="81"/>
      <c r="C22" s="32" t="s">
        <v>32</v>
      </c>
      <c r="D22" s="81"/>
    </row>
    <row r="23" ht="17.25" customHeight="1" spans="1:4">
      <c r="A23" s="257"/>
      <c r="B23" s="81"/>
      <c r="C23" s="32" t="s">
        <v>33</v>
      </c>
      <c r="D23" s="81"/>
    </row>
    <row r="24" ht="17.25" customHeight="1" spans="1:4">
      <c r="A24" s="257"/>
      <c r="B24" s="81"/>
      <c r="C24" s="32" t="s">
        <v>34</v>
      </c>
      <c r="D24" s="81"/>
    </row>
    <row r="25" ht="17.25" customHeight="1" spans="1:4">
      <c r="A25" s="257"/>
      <c r="B25" s="81"/>
      <c r="C25" s="32" t="s">
        <v>35</v>
      </c>
      <c r="D25" s="81"/>
    </row>
    <row r="26" ht="17.25" customHeight="1" spans="1:4">
      <c r="A26" s="257"/>
      <c r="B26" s="81"/>
      <c r="C26" s="32" t="s">
        <v>36</v>
      </c>
      <c r="D26" s="81"/>
    </row>
    <row r="27" ht="17.25" customHeight="1" spans="1:4">
      <c r="A27" s="257"/>
      <c r="B27" s="81"/>
      <c r="C27" s="234" t="s">
        <v>37</v>
      </c>
      <c r="D27" s="81"/>
    </row>
    <row r="28" ht="17.25" customHeight="1" spans="1:4">
      <c r="A28" s="257"/>
      <c r="B28" s="81"/>
      <c r="C28" s="32" t="s">
        <v>38</v>
      </c>
      <c r="D28" s="81"/>
    </row>
    <row r="29" ht="16.5" customHeight="1" spans="1:4">
      <c r="A29" s="257"/>
      <c r="B29" s="81"/>
      <c r="C29" s="32" t="s">
        <v>39</v>
      </c>
      <c r="D29" s="81"/>
    </row>
    <row r="30" ht="16.5" customHeight="1" spans="1:4">
      <c r="A30" s="257"/>
      <c r="B30" s="81"/>
      <c r="C30" s="234" t="s">
        <v>40</v>
      </c>
      <c r="D30" s="81"/>
    </row>
    <row r="31" ht="17.25" customHeight="1" spans="1:4">
      <c r="A31" s="257"/>
      <c r="B31" s="81"/>
      <c r="C31" s="234" t="s">
        <v>41</v>
      </c>
      <c r="D31" s="81"/>
    </row>
    <row r="32" ht="17.25" customHeight="1" spans="1:4">
      <c r="A32" s="257"/>
      <c r="B32" s="81"/>
      <c r="C32" s="32" t="s">
        <v>42</v>
      </c>
      <c r="D32" s="81"/>
    </row>
    <row r="33" ht="16.5" customHeight="1" spans="1:4">
      <c r="A33" s="257" t="s">
        <v>43</v>
      </c>
      <c r="B33" s="81"/>
      <c r="C33" s="257" t="s">
        <v>44</v>
      </c>
      <c r="D33" s="81">
        <v>2439594.92</v>
      </c>
    </row>
    <row r="34" ht="16.5" customHeight="1" spans="1:4">
      <c r="A34" s="234" t="s">
        <v>45</v>
      </c>
      <c r="B34" s="81">
        <v>2439594.92</v>
      </c>
      <c r="C34" s="234" t="s">
        <v>46</v>
      </c>
      <c r="D34" s="81"/>
    </row>
    <row r="35" ht="16.5" customHeight="1" spans="1:4">
      <c r="A35" s="32" t="s">
        <v>47</v>
      </c>
      <c r="B35" s="81">
        <v>2439594.92</v>
      </c>
      <c r="C35" s="32" t="s">
        <v>47</v>
      </c>
      <c r="D35" s="81"/>
    </row>
    <row r="36" ht="16.5" customHeight="1" spans="1:4">
      <c r="A36" s="32" t="s">
        <v>48</v>
      </c>
      <c r="B36" s="81"/>
      <c r="C36" s="32" t="s">
        <v>49</v>
      </c>
      <c r="D36" s="81"/>
    </row>
    <row r="37" ht="16.5" customHeight="1" spans="1:4">
      <c r="A37" s="258" t="s">
        <v>50</v>
      </c>
      <c r="B37" s="81">
        <v>2439594.92</v>
      </c>
      <c r="C37" s="258" t="s">
        <v>51</v>
      </c>
      <c r="D37" s="81">
        <v>2439594.92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B10" sqref="B10"/>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52</v>
      </c>
    </row>
    <row r="3" ht="41.25" customHeight="1" spans="1:1">
      <c r="A3" s="41" t="str">
        <f>"2025"&amp;"年部门收入预算表"</f>
        <v>2025年部门收入预算表</v>
      </c>
    </row>
    <row r="4" ht="17.25" customHeight="1" spans="1:19">
      <c r="A4" s="44" t="str">
        <f>"单位名称："&amp;"禄劝彝族苗族自治县公共就业和人才服务中心"</f>
        <v>单位名称：禄劝彝族苗族自治县公共就业和人才服务中心</v>
      </c>
      <c r="S4" s="46" t="s">
        <v>1</v>
      </c>
    </row>
    <row r="5" ht="21.75" customHeight="1" spans="1:19">
      <c r="A5" s="274" t="s">
        <v>53</v>
      </c>
      <c r="B5" s="275" t="s">
        <v>54</v>
      </c>
      <c r="C5" s="275" t="s">
        <v>55</v>
      </c>
      <c r="D5" s="276" t="s">
        <v>56</v>
      </c>
      <c r="E5" s="276"/>
      <c r="F5" s="276"/>
      <c r="G5" s="276"/>
      <c r="H5" s="276"/>
      <c r="I5" s="135"/>
      <c r="J5" s="276"/>
      <c r="K5" s="276"/>
      <c r="L5" s="276"/>
      <c r="M5" s="276"/>
      <c r="N5" s="283"/>
      <c r="O5" s="276" t="s">
        <v>45</v>
      </c>
      <c r="P5" s="276"/>
      <c r="Q5" s="276"/>
      <c r="R5" s="276"/>
      <c r="S5" s="283"/>
    </row>
    <row r="6" ht="27" customHeight="1" spans="1:19">
      <c r="A6" s="277"/>
      <c r="B6" s="278"/>
      <c r="C6" s="278"/>
      <c r="D6" s="278" t="s">
        <v>57</v>
      </c>
      <c r="E6" s="278" t="s">
        <v>58</v>
      </c>
      <c r="F6" s="278" t="s">
        <v>59</v>
      </c>
      <c r="G6" s="278" t="s">
        <v>60</v>
      </c>
      <c r="H6" s="278" t="s">
        <v>61</v>
      </c>
      <c r="I6" s="284" t="s">
        <v>62</v>
      </c>
      <c r="J6" s="285"/>
      <c r="K6" s="285"/>
      <c r="L6" s="285"/>
      <c r="M6" s="285"/>
      <c r="N6" s="286"/>
      <c r="O6" s="278" t="s">
        <v>57</v>
      </c>
      <c r="P6" s="278" t="s">
        <v>58</v>
      </c>
      <c r="Q6" s="278" t="s">
        <v>59</v>
      </c>
      <c r="R6" s="278" t="s">
        <v>60</v>
      </c>
      <c r="S6" s="278" t="s">
        <v>63</v>
      </c>
    </row>
    <row r="7" ht="30" customHeight="1" spans="1:19">
      <c r="A7" s="279"/>
      <c r="B7" s="109"/>
      <c r="C7" s="118"/>
      <c r="D7" s="118"/>
      <c r="E7" s="118"/>
      <c r="F7" s="118"/>
      <c r="G7" s="118"/>
      <c r="H7" s="118"/>
      <c r="I7" s="72" t="s">
        <v>57</v>
      </c>
      <c r="J7" s="286" t="s">
        <v>64</v>
      </c>
      <c r="K7" s="286" t="s">
        <v>65</v>
      </c>
      <c r="L7" s="286" t="s">
        <v>66</v>
      </c>
      <c r="M7" s="286" t="s">
        <v>67</v>
      </c>
      <c r="N7" s="286" t="s">
        <v>68</v>
      </c>
      <c r="O7" s="287"/>
      <c r="P7" s="287"/>
      <c r="Q7" s="287"/>
      <c r="R7" s="287"/>
      <c r="S7" s="118"/>
    </row>
    <row r="8" ht="15" customHeight="1" spans="1:19">
      <c r="A8" s="280">
        <v>1</v>
      </c>
      <c r="B8" s="280">
        <v>2</v>
      </c>
      <c r="C8" s="280">
        <v>3</v>
      </c>
      <c r="D8" s="280">
        <v>4</v>
      </c>
      <c r="E8" s="280">
        <v>5</v>
      </c>
      <c r="F8" s="280">
        <v>6</v>
      </c>
      <c r="G8" s="280">
        <v>7</v>
      </c>
      <c r="H8" s="280">
        <v>8</v>
      </c>
      <c r="I8" s="72">
        <v>9</v>
      </c>
      <c r="J8" s="280">
        <v>10</v>
      </c>
      <c r="K8" s="280">
        <v>11</v>
      </c>
      <c r="L8" s="280">
        <v>12</v>
      </c>
      <c r="M8" s="280">
        <v>13</v>
      </c>
      <c r="N8" s="280">
        <v>14</v>
      </c>
      <c r="O8" s="280">
        <v>15</v>
      </c>
      <c r="P8" s="280">
        <v>16</v>
      </c>
      <c r="Q8" s="280">
        <v>17</v>
      </c>
      <c r="R8" s="280">
        <v>18</v>
      </c>
      <c r="S8" s="280">
        <v>19</v>
      </c>
    </row>
    <row r="9" ht="18" customHeight="1" spans="1:19">
      <c r="A9" s="21" t="s">
        <v>69</v>
      </c>
      <c r="B9" s="21" t="s">
        <v>70</v>
      </c>
      <c r="C9" s="81">
        <v>2439594.92</v>
      </c>
      <c r="D9" s="81"/>
      <c r="E9" s="81"/>
      <c r="F9" s="81"/>
      <c r="G9" s="81"/>
      <c r="H9" s="81"/>
      <c r="I9" s="81"/>
      <c r="J9" s="81"/>
      <c r="K9" s="81"/>
      <c r="L9" s="81"/>
      <c r="M9" s="81"/>
      <c r="N9" s="81"/>
      <c r="O9" s="81">
        <v>2439594.92</v>
      </c>
      <c r="P9" s="81">
        <v>2439594.92</v>
      </c>
      <c r="Q9" s="81"/>
      <c r="R9" s="81"/>
      <c r="S9" s="81"/>
    </row>
    <row r="10" ht="18" customHeight="1" spans="1:19">
      <c r="A10" s="281"/>
      <c r="B10" s="281"/>
      <c r="C10" s="81"/>
      <c r="D10" s="81"/>
      <c r="E10" s="81"/>
      <c r="F10" s="81"/>
      <c r="G10" s="81"/>
      <c r="H10" s="81"/>
      <c r="I10" s="81"/>
      <c r="J10" s="81"/>
      <c r="K10" s="81"/>
      <c r="L10" s="81"/>
      <c r="M10" s="81"/>
      <c r="N10" s="81"/>
      <c r="O10" s="81"/>
      <c r="P10" s="81"/>
      <c r="Q10" s="81"/>
      <c r="R10" s="81"/>
      <c r="S10" s="81"/>
    </row>
    <row r="11" ht="18" customHeight="1" spans="1:19">
      <c r="A11" s="281"/>
      <c r="B11" s="281"/>
      <c r="C11" s="81"/>
      <c r="D11" s="81"/>
      <c r="E11" s="81"/>
      <c r="F11" s="81"/>
      <c r="G11" s="81"/>
      <c r="H11" s="81"/>
      <c r="I11" s="81"/>
      <c r="J11" s="81"/>
      <c r="K11" s="81"/>
      <c r="L11" s="81"/>
      <c r="M11" s="81"/>
      <c r="N11" s="81"/>
      <c r="O11" s="81"/>
      <c r="P11" s="81"/>
      <c r="Q11" s="81"/>
      <c r="R11" s="81"/>
      <c r="S11" s="81"/>
    </row>
    <row r="12" ht="18" customHeight="1" spans="1:19">
      <c r="A12" s="281"/>
      <c r="B12" s="281"/>
      <c r="C12" s="81"/>
      <c r="D12" s="81"/>
      <c r="E12" s="81"/>
      <c r="F12" s="81"/>
      <c r="G12" s="81"/>
      <c r="H12" s="81"/>
      <c r="I12" s="81"/>
      <c r="J12" s="81"/>
      <c r="K12" s="81"/>
      <c r="L12" s="81"/>
      <c r="M12" s="81"/>
      <c r="N12" s="81"/>
      <c r="O12" s="81"/>
      <c r="P12" s="81"/>
      <c r="Q12" s="81"/>
      <c r="R12" s="81"/>
      <c r="S12" s="81"/>
    </row>
    <row r="13" ht="18" customHeight="1" spans="1:19">
      <c r="A13" s="49" t="s">
        <v>55</v>
      </c>
      <c r="B13" s="282"/>
      <c r="C13" s="81">
        <v>2439594.92</v>
      </c>
      <c r="D13" s="81"/>
      <c r="E13" s="81"/>
      <c r="F13" s="81"/>
      <c r="G13" s="81"/>
      <c r="H13" s="81"/>
      <c r="I13" s="81"/>
      <c r="J13" s="81"/>
      <c r="K13" s="81"/>
      <c r="L13" s="81"/>
      <c r="M13" s="81"/>
      <c r="N13" s="81"/>
      <c r="O13" s="81">
        <v>2439594.92</v>
      </c>
      <c r="P13" s="81">
        <v>2439594.92</v>
      </c>
      <c r="Q13" s="81"/>
      <c r="R13" s="81"/>
      <c r="S13" s="81"/>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9"/>
  <sheetViews>
    <sheetView showGridLines="0" showZeros="0" workbookViewId="0">
      <pane ySplit="1" topLeftCell="A2" activePane="bottomLeft" state="frozen"/>
      <selection/>
      <selection pane="bottomLeft" activeCell="F19" sqref="F19"/>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71</v>
      </c>
    </row>
    <row r="3" ht="41.25" customHeight="1" spans="1:1">
      <c r="A3" s="41" t="str">
        <f>"2025"&amp;"年部门支出预算表"</f>
        <v>2025年部门支出预算表</v>
      </c>
    </row>
    <row r="4" ht="17.25" customHeight="1" spans="1:15">
      <c r="A4" s="44" t="str">
        <f>"单位名称："&amp;"禄劝彝族苗族自治县公共就业和人才服务中心"</f>
        <v>单位名称：禄劝彝族苗族自治县公共就业和人才服务中心</v>
      </c>
      <c r="O4" s="46" t="s">
        <v>1</v>
      </c>
    </row>
    <row r="5" ht="27" customHeight="1" spans="1:15">
      <c r="A5" s="260" t="s">
        <v>72</v>
      </c>
      <c r="B5" s="260" t="s">
        <v>73</v>
      </c>
      <c r="C5" s="260" t="s">
        <v>55</v>
      </c>
      <c r="D5" s="261" t="s">
        <v>58</v>
      </c>
      <c r="E5" s="262"/>
      <c r="F5" s="263"/>
      <c r="G5" s="264" t="s">
        <v>59</v>
      </c>
      <c r="H5" s="264" t="s">
        <v>60</v>
      </c>
      <c r="I5" s="264" t="s">
        <v>74</v>
      </c>
      <c r="J5" s="261" t="s">
        <v>62</v>
      </c>
      <c r="K5" s="262"/>
      <c r="L5" s="262"/>
      <c r="M5" s="262"/>
      <c r="N5" s="271"/>
      <c r="O5" s="272"/>
    </row>
    <row r="6" ht="42" customHeight="1" spans="1:15">
      <c r="A6" s="265"/>
      <c r="B6" s="265"/>
      <c r="C6" s="266"/>
      <c r="D6" s="267" t="s">
        <v>57</v>
      </c>
      <c r="E6" s="267" t="s">
        <v>75</v>
      </c>
      <c r="F6" s="267" t="s">
        <v>76</v>
      </c>
      <c r="G6" s="266"/>
      <c r="H6" s="266"/>
      <c r="I6" s="273"/>
      <c r="J6" s="267" t="s">
        <v>57</v>
      </c>
      <c r="K6" s="254" t="s">
        <v>77</v>
      </c>
      <c r="L6" s="254" t="s">
        <v>78</v>
      </c>
      <c r="M6" s="254" t="s">
        <v>79</v>
      </c>
      <c r="N6" s="254" t="s">
        <v>80</v>
      </c>
      <c r="O6" s="254"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s="221" customFormat="1" ht="21" customHeight="1" spans="1:15">
      <c r="A8" s="57" t="s">
        <v>97</v>
      </c>
      <c r="B8" s="57" t="s">
        <v>98</v>
      </c>
      <c r="C8" s="228">
        <v>2425347.92</v>
      </c>
      <c r="D8" s="228">
        <v>2425347.92</v>
      </c>
      <c r="E8" s="228"/>
      <c r="F8" s="228">
        <v>2425347.92</v>
      </c>
      <c r="G8" s="228"/>
      <c r="H8" s="228"/>
      <c r="I8" s="228"/>
      <c r="J8" s="228"/>
      <c r="K8" s="228"/>
      <c r="L8" s="228"/>
      <c r="M8" s="228"/>
      <c r="N8" s="228"/>
      <c r="O8" s="228"/>
    </row>
    <row r="9" s="221" customFormat="1" ht="21" customHeight="1" spans="1:15">
      <c r="A9" s="268" t="s">
        <v>99</v>
      </c>
      <c r="B9" s="268" t="s">
        <v>100</v>
      </c>
      <c r="C9" s="228">
        <v>4500</v>
      </c>
      <c r="D9" s="228">
        <v>4500</v>
      </c>
      <c r="E9" s="228"/>
      <c r="F9" s="228">
        <v>4500</v>
      </c>
      <c r="G9" s="228"/>
      <c r="H9" s="228"/>
      <c r="I9" s="228"/>
      <c r="J9" s="228"/>
      <c r="K9" s="228"/>
      <c r="L9" s="228"/>
      <c r="M9" s="228"/>
      <c r="N9" s="228"/>
      <c r="O9" s="228"/>
    </row>
    <row r="10" s="221" customFormat="1" ht="21" customHeight="1" spans="1:15">
      <c r="A10" s="269" t="s">
        <v>101</v>
      </c>
      <c r="B10" s="269" t="s">
        <v>102</v>
      </c>
      <c r="C10" s="228">
        <v>4500</v>
      </c>
      <c r="D10" s="228">
        <v>4500</v>
      </c>
      <c r="E10" s="228"/>
      <c r="F10" s="228">
        <v>4500</v>
      </c>
      <c r="G10" s="228"/>
      <c r="H10" s="228"/>
      <c r="I10" s="228"/>
      <c r="J10" s="228"/>
      <c r="K10" s="228"/>
      <c r="L10" s="228"/>
      <c r="M10" s="228"/>
      <c r="N10" s="228"/>
      <c r="O10" s="228"/>
    </row>
    <row r="11" s="221" customFormat="1" ht="21" customHeight="1" spans="1:15">
      <c r="A11" s="268" t="s">
        <v>103</v>
      </c>
      <c r="B11" s="268" t="s">
        <v>104</v>
      </c>
      <c r="C11" s="228">
        <v>2420847.92</v>
      </c>
      <c r="D11" s="228">
        <v>2420847.92</v>
      </c>
      <c r="E11" s="228"/>
      <c r="F11" s="228">
        <v>2420847.92</v>
      </c>
      <c r="G11" s="228"/>
      <c r="H11" s="228"/>
      <c r="I11" s="228"/>
      <c r="J11" s="228"/>
      <c r="K11" s="228"/>
      <c r="L11" s="228"/>
      <c r="M11" s="228"/>
      <c r="N11" s="228"/>
      <c r="O11" s="228"/>
    </row>
    <row r="12" s="221" customFormat="1" ht="21" customHeight="1" spans="1:15">
      <c r="A12" s="269" t="s">
        <v>105</v>
      </c>
      <c r="B12" s="269" t="s">
        <v>106</v>
      </c>
      <c r="C12" s="228">
        <v>792369.06</v>
      </c>
      <c r="D12" s="228">
        <v>792369.06</v>
      </c>
      <c r="E12" s="228"/>
      <c r="F12" s="228">
        <v>792369.06</v>
      </c>
      <c r="G12" s="228"/>
      <c r="H12" s="228"/>
      <c r="I12" s="228"/>
      <c r="J12" s="228"/>
      <c r="K12" s="228"/>
      <c r="L12" s="228"/>
      <c r="M12" s="228"/>
      <c r="N12" s="228"/>
      <c r="O12" s="228"/>
    </row>
    <row r="13" s="221" customFormat="1" ht="21" customHeight="1" spans="1:15">
      <c r="A13" s="269" t="s">
        <v>107</v>
      </c>
      <c r="B13" s="269" t="s">
        <v>108</v>
      </c>
      <c r="C13" s="228">
        <v>670000</v>
      </c>
      <c r="D13" s="228">
        <v>670000</v>
      </c>
      <c r="E13" s="228"/>
      <c r="F13" s="228">
        <v>670000</v>
      </c>
      <c r="G13" s="228"/>
      <c r="H13" s="228"/>
      <c r="I13" s="228"/>
      <c r="J13" s="228"/>
      <c r="K13" s="228"/>
      <c r="L13" s="228"/>
      <c r="M13" s="228"/>
      <c r="N13" s="228"/>
      <c r="O13" s="228"/>
    </row>
    <row r="14" s="221" customFormat="1" ht="21" customHeight="1" spans="1:15">
      <c r="A14" s="269" t="s">
        <v>109</v>
      </c>
      <c r="B14" s="269" t="s">
        <v>110</v>
      </c>
      <c r="C14" s="228">
        <v>758111.04</v>
      </c>
      <c r="D14" s="228">
        <v>758111.04</v>
      </c>
      <c r="E14" s="228"/>
      <c r="F14" s="228">
        <v>758111.04</v>
      </c>
      <c r="G14" s="228"/>
      <c r="H14" s="228"/>
      <c r="I14" s="228"/>
      <c r="J14" s="228"/>
      <c r="K14" s="228"/>
      <c r="L14" s="228"/>
      <c r="M14" s="228"/>
      <c r="N14" s="228"/>
      <c r="O14" s="228"/>
    </row>
    <row r="15" s="221" customFormat="1" ht="21" customHeight="1" spans="1:15">
      <c r="A15" s="269" t="s">
        <v>111</v>
      </c>
      <c r="B15" s="269" t="s">
        <v>112</v>
      </c>
      <c r="C15" s="228">
        <v>200367.82</v>
      </c>
      <c r="D15" s="228">
        <v>200367.82</v>
      </c>
      <c r="E15" s="228"/>
      <c r="F15" s="228">
        <v>200367.82</v>
      </c>
      <c r="G15" s="228"/>
      <c r="H15" s="228"/>
      <c r="I15" s="228"/>
      <c r="J15" s="228"/>
      <c r="K15" s="228"/>
      <c r="L15" s="228"/>
      <c r="M15" s="228"/>
      <c r="N15" s="228"/>
      <c r="O15" s="228"/>
    </row>
    <row r="16" s="221" customFormat="1" ht="21" customHeight="1" spans="1:15">
      <c r="A16" s="57" t="s">
        <v>113</v>
      </c>
      <c r="B16" s="57" t="s">
        <v>114</v>
      </c>
      <c r="C16" s="228">
        <v>14247</v>
      </c>
      <c r="D16" s="228">
        <v>14247</v>
      </c>
      <c r="E16" s="228"/>
      <c r="F16" s="228">
        <v>14247</v>
      </c>
      <c r="G16" s="228"/>
      <c r="H16" s="228"/>
      <c r="I16" s="228"/>
      <c r="J16" s="228"/>
      <c r="K16" s="228"/>
      <c r="L16" s="228"/>
      <c r="M16" s="228"/>
      <c r="N16" s="228"/>
      <c r="O16" s="228"/>
    </row>
    <row r="17" s="221" customFormat="1" ht="21" customHeight="1" spans="1:15">
      <c r="A17" s="268" t="s">
        <v>115</v>
      </c>
      <c r="B17" s="268" t="s">
        <v>116</v>
      </c>
      <c r="C17" s="228">
        <v>14247</v>
      </c>
      <c r="D17" s="228">
        <v>14247</v>
      </c>
      <c r="E17" s="228"/>
      <c r="F17" s="228">
        <v>14247</v>
      </c>
      <c r="G17" s="228"/>
      <c r="H17" s="228"/>
      <c r="I17" s="228"/>
      <c r="J17" s="228"/>
      <c r="K17" s="228"/>
      <c r="L17" s="228"/>
      <c r="M17" s="228"/>
      <c r="N17" s="228"/>
      <c r="O17" s="228"/>
    </row>
    <row r="18" s="221" customFormat="1" ht="21" customHeight="1" spans="1:15">
      <c r="A18" s="269" t="s">
        <v>117</v>
      </c>
      <c r="B18" s="269" t="s">
        <v>118</v>
      </c>
      <c r="C18" s="228">
        <v>14247</v>
      </c>
      <c r="D18" s="228">
        <v>14247</v>
      </c>
      <c r="E18" s="228"/>
      <c r="F18" s="228">
        <v>14247</v>
      </c>
      <c r="G18" s="228"/>
      <c r="H18" s="228"/>
      <c r="I18" s="228"/>
      <c r="J18" s="228"/>
      <c r="K18" s="228"/>
      <c r="L18" s="228"/>
      <c r="M18" s="228"/>
      <c r="N18" s="228"/>
      <c r="O18" s="228"/>
    </row>
    <row r="19" ht="21" customHeight="1" spans="1:15">
      <c r="A19" s="270" t="s">
        <v>55</v>
      </c>
      <c r="B19" s="35"/>
      <c r="C19" s="81">
        <v>2439594.92</v>
      </c>
      <c r="D19" s="81">
        <v>2439594.92</v>
      </c>
      <c r="E19" s="81"/>
      <c r="F19" s="81">
        <v>2439594.92</v>
      </c>
      <c r="G19" s="81"/>
      <c r="H19" s="81"/>
      <c r="I19" s="81"/>
      <c r="J19" s="81"/>
      <c r="K19" s="81"/>
      <c r="L19" s="81"/>
      <c r="M19" s="81"/>
      <c r="N19" s="81"/>
      <c r="O19" s="81"/>
    </row>
  </sheetData>
  <mergeCells count="12">
    <mergeCell ref="A2:O2"/>
    <mergeCell ref="A3:O3"/>
    <mergeCell ref="A4:B4"/>
    <mergeCell ref="D5:F5"/>
    <mergeCell ref="J5:O5"/>
    <mergeCell ref="A19:B1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A4" sqref="A4:B4"/>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119</v>
      </c>
    </row>
    <row r="3" ht="41.25" customHeight="1" spans="1:1">
      <c r="A3" s="41" t="str">
        <f>"2025"&amp;"年部门财政拨款收支预算总表"</f>
        <v>2025年部门财政拨款收支预算总表</v>
      </c>
    </row>
    <row r="4" ht="17.25" customHeight="1" spans="1:4">
      <c r="A4" s="44" t="str">
        <f>"单位名称："&amp;"禄劝彝族苗族自治县公共就业和人才服务中心"</f>
        <v>单位名称：禄劝彝族苗族自治县公共就业和人才服务中心</v>
      </c>
      <c r="B4" s="253"/>
      <c r="D4" s="46" t="s">
        <v>1</v>
      </c>
    </row>
    <row r="5" ht="17.25" customHeight="1" spans="1:4">
      <c r="A5" s="254" t="s">
        <v>2</v>
      </c>
      <c r="B5" s="255"/>
      <c r="C5" s="254" t="s">
        <v>3</v>
      </c>
      <c r="D5" s="255"/>
    </row>
    <row r="6" ht="18.75" customHeight="1" spans="1:4">
      <c r="A6" s="254" t="s">
        <v>4</v>
      </c>
      <c r="B6" s="254" t="s">
        <v>5</v>
      </c>
      <c r="C6" s="254" t="s">
        <v>6</v>
      </c>
      <c r="D6" s="254" t="s">
        <v>5</v>
      </c>
    </row>
    <row r="7" ht="16.5" customHeight="1" spans="1:4">
      <c r="A7" s="256" t="s">
        <v>120</v>
      </c>
      <c r="B7" s="81"/>
      <c r="C7" s="256" t="s">
        <v>121</v>
      </c>
      <c r="D7" s="81"/>
    </row>
    <row r="8" ht="16.5" customHeight="1" spans="1:4">
      <c r="A8" s="256" t="s">
        <v>122</v>
      </c>
      <c r="B8" s="81"/>
      <c r="C8" s="256" t="s">
        <v>123</v>
      </c>
      <c r="D8" s="81"/>
    </row>
    <row r="9" ht="16.5" customHeight="1" spans="1:4">
      <c r="A9" s="256" t="s">
        <v>124</v>
      </c>
      <c r="B9" s="81"/>
      <c r="C9" s="256" t="s">
        <v>125</v>
      </c>
      <c r="D9" s="81"/>
    </row>
    <row r="10" ht="16.5" customHeight="1" spans="1:4">
      <c r="A10" s="256" t="s">
        <v>126</v>
      </c>
      <c r="B10" s="81"/>
      <c r="C10" s="256" t="s">
        <v>127</v>
      </c>
      <c r="D10" s="81"/>
    </row>
    <row r="11" ht="16.5" customHeight="1" spans="1:4">
      <c r="A11" s="256" t="s">
        <v>128</v>
      </c>
      <c r="B11" s="81">
        <v>2439594.92</v>
      </c>
      <c r="C11" s="256" t="s">
        <v>129</v>
      </c>
      <c r="D11" s="81"/>
    </row>
    <row r="12" ht="16.5" customHeight="1" spans="1:4">
      <c r="A12" s="256" t="s">
        <v>122</v>
      </c>
      <c r="B12" s="81">
        <v>2439594.92</v>
      </c>
      <c r="C12" s="256" t="s">
        <v>130</v>
      </c>
      <c r="D12" s="81"/>
    </row>
    <row r="13" ht="16.5" customHeight="1" spans="1:4">
      <c r="A13" s="234" t="s">
        <v>124</v>
      </c>
      <c r="B13" s="81"/>
      <c r="C13" s="70" t="s">
        <v>131</v>
      </c>
      <c r="D13" s="81"/>
    </row>
    <row r="14" ht="16.5" customHeight="1" spans="1:4">
      <c r="A14" s="234" t="s">
        <v>126</v>
      </c>
      <c r="B14" s="81"/>
      <c r="C14" s="70" t="s">
        <v>132</v>
      </c>
      <c r="D14" s="81"/>
    </row>
    <row r="15" ht="16.5" customHeight="1" spans="1:4">
      <c r="A15" s="257"/>
      <c r="B15" s="81"/>
      <c r="C15" s="70" t="s">
        <v>133</v>
      </c>
      <c r="D15" s="81">
        <v>2425347.92</v>
      </c>
    </row>
    <row r="16" ht="16.5" customHeight="1" spans="1:4">
      <c r="A16" s="257"/>
      <c r="B16" s="81"/>
      <c r="C16" s="70" t="s">
        <v>134</v>
      </c>
      <c r="D16" s="81"/>
    </row>
    <row r="17" ht="16.5" customHeight="1" spans="1:4">
      <c r="A17" s="257"/>
      <c r="B17" s="81"/>
      <c r="C17" s="70" t="s">
        <v>135</v>
      </c>
      <c r="D17" s="81"/>
    </row>
    <row r="18" ht="16.5" customHeight="1" spans="1:4">
      <c r="A18" s="257"/>
      <c r="B18" s="81"/>
      <c r="C18" s="70" t="s">
        <v>136</v>
      </c>
      <c r="D18" s="81"/>
    </row>
    <row r="19" ht="16.5" customHeight="1" spans="1:4">
      <c r="A19" s="257"/>
      <c r="B19" s="81"/>
      <c r="C19" s="70" t="s">
        <v>137</v>
      </c>
      <c r="D19" s="81">
        <v>14247</v>
      </c>
    </row>
    <row r="20" ht="16.5" customHeight="1" spans="1:4">
      <c r="A20" s="257"/>
      <c r="B20" s="81"/>
      <c r="C20" s="70" t="s">
        <v>138</v>
      </c>
      <c r="D20" s="81"/>
    </row>
    <row r="21" ht="16.5" customHeight="1" spans="1:4">
      <c r="A21" s="257"/>
      <c r="B21" s="81"/>
      <c r="C21" s="70" t="s">
        <v>139</v>
      </c>
      <c r="D21" s="81"/>
    </row>
    <row r="22" ht="16.5" customHeight="1" spans="1:4">
      <c r="A22" s="257"/>
      <c r="B22" s="81"/>
      <c r="C22" s="70" t="s">
        <v>140</v>
      </c>
      <c r="D22" s="81"/>
    </row>
    <row r="23" ht="16.5" customHeight="1" spans="1:4">
      <c r="A23" s="257"/>
      <c r="B23" s="81"/>
      <c r="C23" s="70" t="s">
        <v>141</v>
      </c>
      <c r="D23" s="81"/>
    </row>
    <row r="24" ht="16.5" customHeight="1" spans="1:4">
      <c r="A24" s="257"/>
      <c r="B24" s="81"/>
      <c r="C24" s="70" t="s">
        <v>142</v>
      </c>
      <c r="D24" s="81"/>
    </row>
    <row r="25" ht="16.5" customHeight="1" spans="1:4">
      <c r="A25" s="257"/>
      <c r="B25" s="81"/>
      <c r="C25" s="70" t="s">
        <v>143</v>
      </c>
      <c r="D25" s="81"/>
    </row>
    <row r="26" ht="16.5" customHeight="1" spans="1:4">
      <c r="A26" s="257"/>
      <c r="B26" s="81"/>
      <c r="C26" s="70" t="s">
        <v>144</v>
      </c>
      <c r="D26" s="81"/>
    </row>
    <row r="27" ht="16.5" customHeight="1" spans="1:4">
      <c r="A27" s="257"/>
      <c r="B27" s="81"/>
      <c r="C27" s="70" t="s">
        <v>145</v>
      </c>
      <c r="D27" s="81"/>
    </row>
    <row r="28" ht="16.5" customHeight="1" spans="1:4">
      <c r="A28" s="257"/>
      <c r="B28" s="81"/>
      <c r="C28" s="70" t="s">
        <v>146</v>
      </c>
      <c r="D28" s="81"/>
    </row>
    <row r="29" ht="16.5" customHeight="1" spans="1:4">
      <c r="A29" s="257"/>
      <c r="B29" s="81"/>
      <c r="C29" s="70" t="s">
        <v>147</v>
      </c>
      <c r="D29" s="81"/>
    </row>
    <row r="30" ht="16.5" customHeight="1" spans="1:4">
      <c r="A30" s="257"/>
      <c r="B30" s="81"/>
      <c r="C30" s="70" t="s">
        <v>148</v>
      </c>
      <c r="D30" s="81"/>
    </row>
    <row r="31" ht="16.5" customHeight="1" spans="1:4">
      <c r="A31" s="257"/>
      <c r="B31" s="81"/>
      <c r="C31" s="70" t="s">
        <v>149</v>
      </c>
      <c r="D31" s="81"/>
    </row>
    <row r="32" ht="16.5" customHeight="1" spans="1:4">
      <c r="A32" s="257"/>
      <c r="B32" s="81"/>
      <c r="C32" s="234" t="s">
        <v>150</v>
      </c>
      <c r="D32" s="81"/>
    </row>
    <row r="33" ht="16.5" customHeight="1" spans="1:4">
      <c r="A33" s="257"/>
      <c r="B33" s="81"/>
      <c r="C33" s="234" t="s">
        <v>151</v>
      </c>
      <c r="D33" s="81"/>
    </row>
    <row r="34" ht="16.5" customHeight="1" spans="1:4">
      <c r="A34" s="257"/>
      <c r="B34" s="81"/>
      <c r="C34" s="30" t="s">
        <v>152</v>
      </c>
      <c r="D34" s="81"/>
    </row>
    <row r="35" ht="15" customHeight="1" spans="1:4">
      <c r="A35" s="258" t="s">
        <v>50</v>
      </c>
      <c r="B35" s="259">
        <v>2439594.92</v>
      </c>
      <c r="C35" s="258" t="s">
        <v>51</v>
      </c>
      <c r="D35" s="259">
        <v>2439594.92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2" activePane="bottomLeft" state="frozen"/>
      <selection/>
      <selection pane="bottomLeft" activeCell="A4" sqref="A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222"/>
      <c r="F2" s="73"/>
      <c r="G2" s="229" t="s">
        <v>153</v>
      </c>
    </row>
    <row r="3" ht="41.25" customHeight="1" spans="1:7">
      <c r="A3" s="128" t="str">
        <f>"2025"&amp;"年一般公共预算支出预算表（按功能科目分类）"</f>
        <v>2025年一般公共预算支出预算表（按功能科目分类）</v>
      </c>
      <c r="B3" s="128"/>
      <c r="C3" s="128"/>
      <c r="D3" s="128"/>
      <c r="E3" s="128"/>
      <c r="F3" s="128"/>
      <c r="G3" s="128"/>
    </row>
    <row r="4" ht="18" customHeight="1" spans="1:7">
      <c r="A4" s="5" t="str">
        <f>"单位名称："&amp;"禄劝彝族苗族自治县公共就业和人才服务中心"</f>
        <v>单位名称：禄劝彝族苗族自治县公共就业和人才服务中心</v>
      </c>
      <c r="F4" s="125"/>
      <c r="G4" s="229" t="s">
        <v>1</v>
      </c>
    </row>
    <row r="5" ht="20.25" customHeight="1" spans="1:7">
      <c r="A5" s="246" t="s">
        <v>154</v>
      </c>
      <c r="B5" s="247"/>
      <c r="C5" s="129" t="s">
        <v>55</v>
      </c>
      <c r="D5" s="237" t="s">
        <v>75</v>
      </c>
      <c r="E5" s="12"/>
      <c r="F5" s="13"/>
      <c r="G5" s="225" t="s">
        <v>76</v>
      </c>
    </row>
    <row r="6" ht="20.25" customHeight="1" spans="1:7">
      <c r="A6" s="248" t="s">
        <v>72</v>
      </c>
      <c r="B6" s="248" t="s">
        <v>73</v>
      </c>
      <c r="C6" s="19"/>
      <c r="D6" s="134" t="s">
        <v>57</v>
      </c>
      <c r="E6" s="134" t="s">
        <v>155</v>
      </c>
      <c r="F6" s="134" t="s">
        <v>156</v>
      </c>
      <c r="G6" s="227"/>
    </row>
    <row r="7" ht="15" customHeight="1" spans="1:7">
      <c r="A7" s="60" t="s">
        <v>82</v>
      </c>
      <c r="B7" s="60" t="s">
        <v>83</v>
      </c>
      <c r="C7" s="60" t="s">
        <v>84</v>
      </c>
      <c r="D7" s="60" t="s">
        <v>85</v>
      </c>
      <c r="E7" s="60" t="s">
        <v>86</v>
      </c>
      <c r="F7" s="60" t="s">
        <v>87</v>
      </c>
      <c r="G7" s="60" t="s">
        <v>88</v>
      </c>
    </row>
    <row r="8" s="221" customFormat="1" ht="18" customHeight="1" spans="1:7">
      <c r="A8" s="249" t="s">
        <v>97</v>
      </c>
      <c r="B8" s="249" t="s">
        <v>98</v>
      </c>
      <c r="C8" s="228">
        <v>2425347.92</v>
      </c>
      <c r="D8" s="228"/>
      <c r="E8" s="228"/>
      <c r="F8" s="228"/>
      <c r="G8" s="228">
        <v>2425347.92</v>
      </c>
    </row>
    <row r="9" s="221" customFormat="1" ht="18" customHeight="1" spans="1:7">
      <c r="A9" s="250" t="s">
        <v>99</v>
      </c>
      <c r="B9" s="250" t="s">
        <v>100</v>
      </c>
      <c r="C9" s="228">
        <v>4500</v>
      </c>
      <c r="D9" s="228"/>
      <c r="E9" s="228"/>
      <c r="F9" s="228"/>
      <c r="G9" s="228">
        <v>4500</v>
      </c>
    </row>
    <row r="10" s="221" customFormat="1" ht="18" customHeight="1" spans="1:7">
      <c r="A10" s="251" t="s">
        <v>101</v>
      </c>
      <c r="B10" s="251" t="s">
        <v>102</v>
      </c>
      <c r="C10" s="228">
        <v>4500</v>
      </c>
      <c r="D10" s="228"/>
      <c r="E10" s="228"/>
      <c r="F10" s="228"/>
      <c r="G10" s="228">
        <v>4500</v>
      </c>
    </row>
    <row r="11" s="221" customFormat="1" ht="18" customHeight="1" spans="1:7">
      <c r="A11" s="250" t="s">
        <v>103</v>
      </c>
      <c r="B11" s="250" t="s">
        <v>104</v>
      </c>
      <c r="C11" s="228">
        <v>2420847.92</v>
      </c>
      <c r="D11" s="228"/>
      <c r="E11" s="228"/>
      <c r="F11" s="228"/>
      <c r="G11" s="228">
        <v>2420847.92</v>
      </c>
    </row>
    <row r="12" s="221" customFormat="1" ht="18" customHeight="1" spans="1:7">
      <c r="A12" s="251" t="s">
        <v>105</v>
      </c>
      <c r="B12" s="251" t="s">
        <v>106</v>
      </c>
      <c r="C12" s="228">
        <v>792369.06</v>
      </c>
      <c r="D12" s="228"/>
      <c r="E12" s="228"/>
      <c r="F12" s="228"/>
      <c r="G12" s="228">
        <v>792369.06</v>
      </c>
    </row>
    <row r="13" s="221" customFormat="1" ht="18" customHeight="1" spans="1:7">
      <c r="A13" s="251" t="s">
        <v>107</v>
      </c>
      <c r="B13" s="251" t="s">
        <v>108</v>
      </c>
      <c r="C13" s="228">
        <v>670000</v>
      </c>
      <c r="D13" s="228"/>
      <c r="E13" s="228"/>
      <c r="F13" s="228"/>
      <c r="G13" s="228">
        <v>670000</v>
      </c>
    </row>
    <row r="14" s="221" customFormat="1" ht="18" customHeight="1" spans="1:7">
      <c r="A14" s="251" t="s">
        <v>109</v>
      </c>
      <c r="B14" s="251" t="s">
        <v>110</v>
      </c>
      <c r="C14" s="228">
        <v>758111.04</v>
      </c>
      <c r="D14" s="228"/>
      <c r="E14" s="228"/>
      <c r="F14" s="228"/>
      <c r="G14" s="228">
        <v>758111.04</v>
      </c>
    </row>
    <row r="15" s="221" customFormat="1" ht="18" customHeight="1" spans="1:7">
      <c r="A15" s="251" t="s">
        <v>111</v>
      </c>
      <c r="B15" s="251" t="s">
        <v>112</v>
      </c>
      <c r="C15" s="228">
        <v>200367.82</v>
      </c>
      <c r="D15" s="228"/>
      <c r="E15" s="228"/>
      <c r="F15" s="228"/>
      <c r="G15" s="228">
        <v>200367.82</v>
      </c>
    </row>
    <row r="16" s="221" customFormat="1" ht="18" customHeight="1" spans="1:7">
      <c r="A16" s="249" t="s">
        <v>113</v>
      </c>
      <c r="B16" s="249" t="s">
        <v>114</v>
      </c>
      <c r="C16" s="228">
        <v>14247</v>
      </c>
      <c r="D16" s="228"/>
      <c r="E16" s="228"/>
      <c r="F16" s="228"/>
      <c r="G16" s="228">
        <v>14247</v>
      </c>
    </row>
    <row r="17" s="221" customFormat="1" ht="18" customHeight="1" spans="1:7">
      <c r="A17" s="250" t="s">
        <v>115</v>
      </c>
      <c r="B17" s="250" t="s">
        <v>116</v>
      </c>
      <c r="C17" s="228">
        <v>14247</v>
      </c>
      <c r="D17" s="228"/>
      <c r="E17" s="228"/>
      <c r="F17" s="228"/>
      <c r="G17" s="228">
        <v>14247</v>
      </c>
    </row>
    <row r="18" s="221" customFormat="1" ht="18" customHeight="1" spans="1:7">
      <c r="A18" s="251" t="s">
        <v>117</v>
      </c>
      <c r="B18" s="251" t="s">
        <v>118</v>
      </c>
      <c r="C18" s="228">
        <v>14247</v>
      </c>
      <c r="D18" s="228"/>
      <c r="E18" s="228"/>
      <c r="F18" s="228"/>
      <c r="G18" s="228">
        <v>14247</v>
      </c>
    </row>
    <row r="19" ht="18" customHeight="1" spans="1:7">
      <c r="A19" s="80" t="s">
        <v>157</v>
      </c>
      <c r="B19" s="252" t="s">
        <v>157</v>
      </c>
      <c r="C19" s="81">
        <v>2439594.92</v>
      </c>
      <c r="D19" s="81"/>
      <c r="E19" s="81"/>
      <c r="F19" s="81"/>
      <c r="G19" s="81">
        <v>2439594.92</v>
      </c>
    </row>
  </sheetData>
  <mergeCells count="6">
    <mergeCell ref="A3:G3"/>
    <mergeCell ref="A5:B5"/>
    <mergeCell ref="D5:F5"/>
    <mergeCell ref="A19:B1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20" sqref="C20"/>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3"/>
      <c r="B2" s="43"/>
      <c r="C2" s="43"/>
      <c r="D2" s="43"/>
      <c r="E2" s="42"/>
      <c r="F2" s="241" t="s">
        <v>158</v>
      </c>
    </row>
    <row r="3" ht="41.25" customHeight="1" spans="1:6">
      <c r="A3" s="242" t="str">
        <f>"2025"&amp;"年一般公共预算“三公”经费支出预算表"</f>
        <v>2025年一般公共预算“三公”经费支出预算表</v>
      </c>
      <c r="B3" s="43"/>
      <c r="C3" s="43"/>
      <c r="D3" s="43"/>
      <c r="E3" s="42"/>
      <c r="F3" s="43"/>
    </row>
    <row r="4" customHeight="1" spans="1:6">
      <c r="A4" s="114" t="str">
        <f>"单位名称："&amp;"禄劝彝族苗族自治县公共就业和人才服务中心"</f>
        <v>单位名称：禄劝彝族苗族自治县公共就业和人才服务中心</v>
      </c>
      <c r="B4" s="243"/>
      <c r="D4" s="43"/>
      <c r="E4" s="42"/>
      <c r="F4" s="65" t="s">
        <v>1</v>
      </c>
    </row>
    <row r="5" ht="27" customHeight="1" spans="1:6">
      <c r="A5" s="47" t="s">
        <v>159</v>
      </c>
      <c r="B5" s="47" t="s">
        <v>160</v>
      </c>
      <c r="C5" s="49" t="s">
        <v>161</v>
      </c>
      <c r="D5" s="47"/>
      <c r="E5" s="48"/>
      <c r="F5" s="47" t="s">
        <v>162</v>
      </c>
    </row>
    <row r="6" ht="28.5" customHeight="1" spans="1:6">
      <c r="A6" s="244"/>
      <c r="B6" s="51"/>
      <c r="C6" s="48" t="s">
        <v>57</v>
      </c>
      <c r="D6" s="48" t="s">
        <v>163</v>
      </c>
      <c r="E6" s="48" t="s">
        <v>164</v>
      </c>
      <c r="F6" s="50"/>
    </row>
    <row r="7" ht="17.25" customHeight="1" spans="1:6">
      <c r="A7" s="56" t="s">
        <v>82</v>
      </c>
      <c r="B7" s="56" t="s">
        <v>83</v>
      </c>
      <c r="C7" s="56" t="s">
        <v>84</v>
      </c>
      <c r="D7" s="56" t="s">
        <v>85</v>
      </c>
      <c r="E7" s="56" t="s">
        <v>86</v>
      </c>
      <c r="F7" s="56" t="s">
        <v>87</v>
      </c>
    </row>
    <row r="8" ht="17.25" customHeight="1" spans="1:6">
      <c r="A8" s="81"/>
      <c r="B8" s="81"/>
      <c r="C8" s="81"/>
      <c r="D8" s="81"/>
      <c r="E8" s="81"/>
      <c r="F8" s="81"/>
    </row>
    <row r="9" customHeight="1" spans="1:6">
      <c r="A9" s="245" t="s">
        <v>165</v>
      </c>
      <c r="B9" s="245"/>
      <c r="C9" s="245"/>
      <c r="D9" s="245"/>
      <c r="E9" s="245"/>
      <c r="F9" s="245"/>
    </row>
  </sheetData>
  <mergeCells count="7">
    <mergeCell ref="A3:F3"/>
    <mergeCell ref="A4:B4"/>
    <mergeCell ref="C5:E5"/>
    <mergeCell ref="A9:F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2"/>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222"/>
      <c r="C2" s="230"/>
      <c r="E2" s="231"/>
      <c r="F2" s="231"/>
      <c r="G2" s="231"/>
      <c r="H2" s="231"/>
      <c r="I2" s="86"/>
      <c r="J2" s="86"/>
      <c r="K2" s="86"/>
      <c r="L2" s="86"/>
      <c r="M2" s="86"/>
      <c r="N2" s="86"/>
      <c r="R2" s="86"/>
      <c r="V2" s="230"/>
      <c r="X2" s="3" t="s">
        <v>166</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tr">
        <f>"单位名称："&amp;"禄劝彝族苗族自治县公共就业和人才服务中心"</f>
        <v>单位名称：禄劝彝族苗族自治县公共就业和人才服务中心</v>
      </c>
      <c r="B4" s="6"/>
      <c r="C4" s="232"/>
      <c r="D4" s="232"/>
      <c r="E4" s="232"/>
      <c r="F4" s="232"/>
      <c r="G4" s="232"/>
      <c r="H4" s="232"/>
      <c r="I4" s="88"/>
      <c r="J4" s="88"/>
      <c r="K4" s="88"/>
      <c r="L4" s="88"/>
      <c r="M4" s="88"/>
      <c r="N4" s="88"/>
      <c r="O4" s="7"/>
      <c r="P4" s="7"/>
      <c r="Q4" s="7"/>
      <c r="R4" s="88"/>
      <c r="V4" s="230"/>
      <c r="X4" s="3" t="s">
        <v>1</v>
      </c>
    </row>
    <row r="5" ht="18" customHeight="1" spans="1:24">
      <c r="A5" s="9" t="s">
        <v>167</v>
      </c>
      <c r="B5" s="9" t="s">
        <v>168</v>
      </c>
      <c r="C5" s="9" t="s">
        <v>169</v>
      </c>
      <c r="D5" s="9" t="s">
        <v>170</v>
      </c>
      <c r="E5" s="9" t="s">
        <v>171</v>
      </c>
      <c r="F5" s="9" t="s">
        <v>172</v>
      </c>
      <c r="G5" s="9" t="s">
        <v>173</v>
      </c>
      <c r="H5" s="9" t="s">
        <v>174</v>
      </c>
      <c r="I5" s="237" t="s">
        <v>175</v>
      </c>
      <c r="J5" s="83" t="s">
        <v>175</v>
      </c>
      <c r="K5" s="83"/>
      <c r="L5" s="83"/>
      <c r="M5" s="83"/>
      <c r="N5" s="83"/>
      <c r="O5" s="12"/>
      <c r="P5" s="12"/>
      <c r="Q5" s="12"/>
      <c r="R5" s="105" t="s">
        <v>61</v>
      </c>
      <c r="S5" s="83" t="s">
        <v>62</v>
      </c>
      <c r="T5" s="83"/>
      <c r="U5" s="83"/>
      <c r="V5" s="83"/>
      <c r="W5" s="83"/>
      <c r="X5" s="84"/>
    </row>
    <row r="6" ht="18" customHeight="1" spans="1:24">
      <c r="A6" s="14"/>
      <c r="B6" s="29"/>
      <c r="C6" s="131"/>
      <c r="D6" s="14"/>
      <c r="E6" s="14"/>
      <c r="F6" s="14"/>
      <c r="G6" s="14"/>
      <c r="H6" s="14"/>
      <c r="I6" s="129" t="s">
        <v>176</v>
      </c>
      <c r="J6" s="237" t="s">
        <v>58</v>
      </c>
      <c r="K6" s="83"/>
      <c r="L6" s="83"/>
      <c r="M6" s="83"/>
      <c r="N6" s="84"/>
      <c r="O6" s="11" t="s">
        <v>177</v>
      </c>
      <c r="P6" s="12"/>
      <c r="Q6" s="13"/>
      <c r="R6" s="9" t="s">
        <v>61</v>
      </c>
      <c r="S6" s="237" t="s">
        <v>62</v>
      </c>
      <c r="T6" s="105" t="s">
        <v>64</v>
      </c>
      <c r="U6" s="83" t="s">
        <v>62</v>
      </c>
      <c r="V6" s="105" t="s">
        <v>66</v>
      </c>
      <c r="W6" s="105" t="s">
        <v>67</v>
      </c>
      <c r="X6" s="240" t="s">
        <v>68</v>
      </c>
    </row>
    <row r="7" ht="19.5" customHeight="1" spans="1:24">
      <c r="A7" s="29"/>
      <c r="B7" s="29"/>
      <c r="C7" s="29"/>
      <c r="D7" s="29"/>
      <c r="E7" s="29"/>
      <c r="F7" s="29"/>
      <c r="G7" s="29"/>
      <c r="H7" s="29"/>
      <c r="I7" s="29"/>
      <c r="J7" s="238" t="s">
        <v>178</v>
      </c>
      <c r="K7" s="9" t="s">
        <v>179</v>
      </c>
      <c r="L7" s="9" t="s">
        <v>180</v>
      </c>
      <c r="M7" s="9" t="s">
        <v>181</v>
      </c>
      <c r="N7" s="9" t="s">
        <v>182</v>
      </c>
      <c r="O7" s="9" t="s">
        <v>58</v>
      </c>
      <c r="P7" s="9" t="s">
        <v>59</v>
      </c>
      <c r="Q7" s="9" t="s">
        <v>60</v>
      </c>
      <c r="R7" s="29"/>
      <c r="S7" s="9" t="s">
        <v>57</v>
      </c>
      <c r="T7" s="9" t="s">
        <v>64</v>
      </c>
      <c r="U7" s="9" t="s">
        <v>183</v>
      </c>
      <c r="V7" s="9" t="s">
        <v>66</v>
      </c>
      <c r="W7" s="9" t="s">
        <v>67</v>
      </c>
      <c r="X7" s="9" t="s">
        <v>68</v>
      </c>
    </row>
    <row r="8" ht="37.5" customHeight="1" spans="1:24">
      <c r="A8" s="233"/>
      <c r="B8" s="19"/>
      <c r="C8" s="233"/>
      <c r="D8" s="233"/>
      <c r="E8" s="233"/>
      <c r="F8" s="233"/>
      <c r="G8" s="233"/>
      <c r="H8" s="233"/>
      <c r="I8" s="233"/>
      <c r="J8" s="239" t="s">
        <v>57</v>
      </c>
      <c r="K8" s="17" t="s">
        <v>184</v>
      </c>
      <c r="L8" s="17" t="s">
        <v>180</v>
      </c>
      <c r="M8" s="17" t="s">
        <v>181</v>
      </c>
      <c r="N8" s="17" t="s">
        <v>182</v>
      </c>
      <c r="O8" s="17" t="s">
        <v>180</v>
      </c>
      <c r="P8" s="17" t="s">
        <v>181</v>
      </c>
      <c r="Q8" s="17" t="s">
        <v>182</v>
      </c>
      <c r="R8" s="17" t="s">
        <v>61</v>
      </c>
      <c r="S8" s="17" t="s">
        <v>57</v>
      </c>
      <c r="T8" s="17" t="s">
        <v>64</v>
      </c>
      <c r="U8" s="17" t="s">
        <v>183</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234"/>
      <c r="B10" s="234"/>
      <c r="C10" s="234"/>
      <c r="D10" s="234"/>
      <c r="E10" s="234"/>
      <c r="F10" s="234"/>
      <c r="G10" s="234"/>
      <c r="H10" s="234"/>
      <c r="I10" s="81"/>
      <c r="J10" s="81"/>
      <c r="K10" s="81"/>
      <c r="L10" s="81"/>
      <c r="M10" s="81"/>
      <c r="N10" s="81"/>
      <c r="O10" s="81"/>
      <c r="P10" s="81"/>
      <c r="Q10" s="81"/>
      <c r="R10" s="81"/>
      <c r="S10" s="81"/>
      <c r="T10" s="81"/>
      <c r="U10" s="81"/>
      <c r="V10" s="81"/>
      <c r="W10" s="81"/>
      <c r="X10" s="81"/>
    </row>
    <row r="11" ht="17.25" customHeight="1" spans="1:24">
      <c r="A11" s="33" t="s">
        <v>157</v>
      </c>
      <c r="B11" s="34"/>
      <c r="C11" s="235"/>
      <c r="D11" s="235"/>
      <c r="E11" s="235"/>
      <c r="F11" s="235"/>
      <c r="G11" s="235"/>
      <c r="H11" s="236"/>
      <c r="I11" s="81"/>
      <c r="J11" s="81"/>
      <c r="K11" s="81"/>
      <c r="L11" s="81"/>
      <c r="M11" s="81"/>
      <c r="N11" s="81"/>
      <c r="O11" s="81"/>
      <c r="P11" s="81"/>
      <c r="Q11" s="81"/>
      <c r="R11" s="81"/>
      <c r="S11" s="81"/>
      <c r="T11" s="81"/>
      <c r="U11" s="81"/>
      <c r="V11" s="81"/>
      <c r="W11" s="81"/>
      <c r="X11" s="81"/>
    </row>
    <row r="12" customHeight="1" spans="1:1">
      <c r="A12" s="121" t="s">
        <v>185</v>
      </c>
    </row>
  </sheetData>
  <mergeCells count="31">
    <mergeCell ref="A3:X3"/>
    <mergeCell ref="A4:H4"/>
    <mergeCell ref="I5:X5"/>
    <mergeCell ref="J6:N6"/>
    <mergeCell ref="O6:Q6"/>
    <mergeCell ref="S6:X6"/>
    <mergeCell ref="A11:H1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2"/>
  <sheetViews>
    <sheetView showZeros="0" workbookViewId="0">
      <pane ySplit="1" topLeftCell="A2" activePane="bottomLeft" state="frozen"/>
      <selection/>
      <selection pane="bottomLeft" activeCell="F25" sqref="F25"/>
    </sheetView>
  </sheetViews>
  <sheetFormatPr defaultColWidth="9.14166666666667" defaultRowHeight="14.25" customHeight="1"/>
  <cols>
    <col min="1" max="1" width="10.2833333333333" customWidth="1"/>
    <col min="2" max="2" width="16.375" customWidth="1"/>
    <col min="3" max="3" width="59.875" customWidth="1"/>
    <col min="4" max="4" width="30.625" customWidth="1"/>
    <col min="5" max="5" width="11.875" customWidth="1"/>
    <col min="6" max="6" width="26.125" customWidth="1"/>
    <col min="7" max="8" width="11.875"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222"/>
      <c r="E2" s="2"/>
      <c r="F2" s="2"/>
      <c r="G2" s="2"/>
      <c r="H2" s="2"/>
      <c r="U2" s="222"/>
      <c r="W2" s="229" t="s">
        <v>186</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"单位名称："&amp;"禄劝彝族苗族自治县公共就业和人才服务中心"</f>
        <v>单位名称：禄劝彝族苗族自治县公共就业和人才服务中心</v>
      </c>
      <c r="B4" s="6"/>
      <c r="C4" s="6"/>
      <c r="D4" s="6"/>
      <c r="E4" s="6"/>
      <c r="F4" s="6"/>
      <c r="G4" s="6"/>
      <c r="H4" s="6"/>
      <c r="I4" s="7"/>
      <c r="J4" s="7"/>
      <c r="K4" s="7"/>
      <c r="L4" s="7"/>
      <c r="M4" s="7"/>
      <c r="N4" s="7"/>
      <c r="O4" s="7"/>
      <c r="P4" s="7"/>
      <c r="Q4" s="7"/>
      <c r="U4" s="222"/>
      <c r="W4" s="122" t="s">
        <v>1</v>
      </c>
    </row>
    <row r="5" ht="21.75" customHeight="1" spans="1:23">
      <c r="A5" s="9" t="s">
        <v>187</v>
      </c>
      <c r="B5" s="10" t="s">
        <v>169</v>
      </c>
      <c r="C5" s="9" t="s">
        <v>170</v>
      </c>
      <c r="D5" s="9" t="s">
        <v>188</v>
      </c>
      <c r="E5" s="10" t="s">
        <v>171</v>
      </c>
      <c r="F5" s="10" t="s">
        <v>172</v>
      </c>
      <c r="G5" s="10" t="s">
        <v>189</v>
      </c>
      <c r="H5" s="10" t="s">
        <v>190</v>
      </c>
      <c r="I5" s="28" t="s">
        <v>55</v>
      </c>
      <c r="J5" s="11" t="s">
        <v>191</v>
      </c>
      <c r="K5" s="12"/>
      <c r="L5" s="12"/>
      <c r="M5" s="13"/>
      <c r="N5" s="11" t="s">
        <v>177</v>
      </c>
      <c r="O5" s="12"/>
      <c r="P5" s="13"/>
      <c r="Q5" s="10" t="s">
        <v>61</v>
      </c>
      <c r="R5" s="11" t="s">
        <v>62</v>
      </c>
      <c r="S5" s="12"/>
      <c r="T5" s="12"/>
      <c r="U5" s="12"/>
      <c r="V5" s="12"/>
      <c r="W5" s="13"/>
    </row>
    <row r="6" ht="21.75" customHeight="1" spans="1:23">
      <c r="A6" s="14"/>
      <c r="B6" s="29"/>
      <c r="C6" s="14"/>
      <c r="D6" s="14"/>
      <c r="E6" s="15"/>
      <c r="F6" s="15"/>
      <c r="G6" s="15"/>
      <c r="H6" s="15"/>
      <c r="I6" s="29"/>
      <c r="J6" s="224" t="s">
        <v>58</v>
      </c>
      <c r="K6" s="225"/>
      <c r="L6" s="10" t="s">
        <v>59</v>
      </c>
      <c r="M6" s="10" t="s">
        <v>60</v>
      </c>
      <c r="N6" s="10" t="s">
        <v>58</v>
      </c>
      <c r="O6" s="10" t="s">
        <v>59</v>
      </c>
      <c r="P6" s="10" t="s">
        <v>60</v>
      </c>
      <c r="Q6" s="15"/>
      <c r="R6" s="10" t="s">
        <v>57</v>
      </c>
      <c r="S6" s="10" t="s">
        <v>64</v>
      </c>
      <c r="T6" s="10" t="s">
        <v>183</v>
      </c>
      <c r="U6" s="10" t="s">
        <v>66</v>
      </c>
      <c r="V6" s="10" t="s">
        <v>67</v>
      </c>
      <c r="W6" s="10" t="s">
        <v>68</v>
      </c>
    </row>
    <row r="7" ht="21" customHeight="1" spans="1:23">
      <c r="A7" s="29"/>
      <c r="B7" s="29"/>
      <c r="C7" s="29"/>
      <c r="D7" s="29"/>
      <c r="E7" s="29"/>
      <c r="F7" s="29"/>
      <c r="G7" s="29"/>
      <c r="H7" s="29"/>
      <c r="I7" s="29"/>
      <c r="J7" s="226" t="s">
        <v>57</v>
      </c>
      <c r="K7" s="227"/>
      <c r="L7" s="29"/>
      <c r="M7" s="29"/>
      <c r="N7" s="29"/>
      <c r="O7" s="29"/>
      <c r="P7" s="29"/>
      <c r="Q7" s="29"/>
      <c r="R7" s="29"/>
      <c r="S7" s="29"/>
      <c r="T7" s="29"/>
      <c r="U7" s="29"/>
      <c r="V7" s="29"/>
      <c r="W7" s="29"/>
    </row>
    <row r="8" ht="39.75" customHeight="1" spans="1:23">
      <c r="A8" s="17"/>
      <c r="B8" s="19"/>
      <c r="C8" s="17"/>
      <c r="D8" s="17"/>
      <c r="E8" s="18"/>
      <c r="F8" s="18"/>
      <c r="G8" s="18"/>
      <c r="H8" s="18"/>
      <c r="I8" s="19"/>
      <c r="J8" s="68" t="s">
        <v>57</v>
      </c>
      <c r="K8" s="68" t="s">
        <v>192</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s="221" customFormat="1" ht="21.75" customHeight="1" spans="1:23">
      <c r="A10" s="223" t="s">
        <v>193</v>
      </c>
      <c r="B10" s="223" t="s">
        <v>194</v>
      </c>
      <c r="C10" s="223" t="s">
        <v>195</v>
      </c>
      <c r="D10" s="223" t="s">
        <v>70</v>
      </c>
      <c r="E10" s="223" t="s">
        <v>105</v>
      </c>
      <c r="F10" s="223" t="s">
        <v>106</v>
      </c>
      <c r="G10" s="223" t="s">
        <v>196</v>
      </c>
      <c r="H10" s="223" t="s">
        <v>197</v>
      </c>
      <c r="I10" s="228">
        <v>269.06</v>
      </c>
      <c r="J10" s="228"/>
      <c r="K10" s="228"/>
      <c r="L10" s="228"/>
      <c r="M10" s="228"/>
      <c r="N10" s="228">
        <v>269.06</v>
      </c>
      <c r="O10" s="228"/>
      <c r="P10" s="228"/>
      <c r="Q10" s="228"/>
      <c r="R10" s="228"/>
      <c r="S10" s="228"/>
      <c r="T10" s="228"/>
      <c r="U10" s="228"/>
      <c r="V10" s="228"/>
      <c r="W10" s="228"/>
    </row>
    <row r="11" s="221" customFormat="1" ht="21.75" customHeight="1" spans="1:23">
      <c r="A11" s="223" t="s">
        <v>193</v>
      </c>
      <c r="B11" s="223" t="s">
        <v>194</v>
      </c>
      <c r="C11" s="223" t="s">
        <v>195</v>
      </c>
      <c r="D11" s="223" t="s">
        <v>70</v>
      </c>
      <c r="E11" s="223" t="s">
        <v>105</v>
      </c>
      <c r="F11" s="223" t="s">
        <v>106</v>
      </c>
      <c r="G11" s="223" t="s">
        <v>196</v>
      </c>
      <c r="H11" s="223" t="s">
        <v>197</v>
      </c>
      <c r="I11" s="228">
        <v>100</v>
      </c>
      <c r="J11" s="228"/>
      <c r="K11" s="228"/>
      <c r="L11" s="228"/>
      <c r="M11" s="228"/>
      <c r="N11" s="228">
        <v>100</v>
      </c>
      <c r="O11" s="228"/>
      <c r="P11" s="228"/>
      <c r="Q11" s="228"/>
      <c r="R11" s="228"/>
      <c r="S11" s="228"/>
      <c r="T11" s="228"/>
      <c r="U11" s="228"/>
      <c r="V11" s="228"/>
      <c r="W11" s="228"/>
    </row>
    <row r="12" s="221" customFormat="1" ht="21.75" customHeight="1" spans="1:23">
      <c r="A12" s="223" t="s">
        <v>193</v>
      </c>
      <c r="B12" s="223" t="s">
        <v>198</v>
      </c>
      <c r="C12" s="223" t="s">
        <v>199</v>
      </c>
      <c r="D12" s="223" t="s">
        <v>70</v>
      </c>
      <c r="E12" s="223" t="s">
        <v>107</v>
      </c>
      <c r="F12" s="223" t="s">
        <v>108</v>
      </c>
      <c r="G12" s="223" t="s">
        <v>196</v>
      </c>
      <c r="H12" s="223" t="s">
        <v>197</v>
      </c>
      <c r="I12" s="228">
        <v>670000</v>
      </c>
      <c r="J12" s="228"/>
      <c r="K12" s="228"/>
      <c r="L12" s="228"/>
      <c r="M12" s="228"/>
      <c r="N12" s="228">
        <v>670000</v>
      </c>
      <c r="O12" s="228"/>
      <c r="P12" s="228"/>
      <c r="Q12" s="228"/>
      <c r="R12" s="228"/>
      <c r="S12" s="228"/>
      <c r="T12" s="228"/>
      <c r="U12" s="228"/>
      <c r="V12" s="228"/>
      <c r="W12" s="228"/>
    </row>
    <row r="13" s="221" customFormat="1" ht="21.75" customHeight="1" spans="1:23">
      <c r="A13" s="223" t="s">
        <v>193</v>
      </c>
      <c r="B13" s="223" t="s">
        <v>200</v>
      </c>
      <c r="C13" s="223" t="s">
        <v>201</v>
      </c>
      <c r="D13" s="223" t="s">
        <v>70</v>
      </c>
      <c r="E13" s="223" t="s">
        <v>117</v>
      </c>
      <c r="F13" s="223" t="s">
        <v>118</v>
      </c>
      <c r="G13" s="223" t="s">
        <v>196</v>
      </c>
      <c r="H13" s="223" t="s">
        <v>197</v>
      </c>
      <c r="I13" s="228">
        <v>14247</v>
      </c>
      <c r="J13" s="228"/>
      <c r="K13" s="228"/>
      <c r="L13" s="228"/>
      <c r="M13" s="228"/>
      <c r="N13" s="228">
        <v>14247</v>
      </c>
      <c r="O13" s="228"/>
      <c r="P13" s="228"/>
      <c r="Q13" s="228"/>
      <c r="R13" s="228"/>
      <c r="S13" s="228"/>
      <c r="T13" s="228"/>
      <c r="U13" s="228"/>
      <c r="V13" s="228"/>
      <c r="W13" s="228"/>
    </row>
    <row r="14" s="221" customFormat="1" ht="21.75" customHeight="1" spans="1:23">
      <c r="A14" s="223" t="s">
        <v>193</v>
      </c>
      <c r="B14" s="223" t="s">
        <v>202</v>
      </c>
      <c r="C14" s="223" t="s">
        <v>203</v>
      </c>
      <c r="D14" s="223" t="s">
        <v>70</v>
      </c>
      <c r="E14" s="223" t="s">
        <v>109</v>
      </c>
      <c r="F14" s="223" t="s">
        <v>110</v>
      </c>
      <c r="G14" s="223" t="s">
        <v>196</v>
      </c>
      <c r="H14" s="223" t="s">
        <v>197</v>
      </c>
      <c r="I14" s="228">
        <v>38111.04</v>
      </c>
      <c r="J14" s="228"/>
      <c r="K14" s="228"/>
      <c r="L14" s="228"/>
      <c r="M14" s="228"/>
      <c r="N14" s="228">
        <v>38111.04</v>
      </c>
      <c r="O14" s="228"/>
      <c r="P14" s="228"/>
      <c r="Q14" s="228"/>
      <c r="R14" s="228"/>
      <c r="S14" s="228"/>
      <c r="T14" s="228"/>
      <c r="U14" s="228"/>
      <c r="V14" s="228"/>
      <c r="W14" s="228"/>
    </row>
    <row r="15" s="221" customFormat="1" ht="21.75" customHeight="1" spans="1:23">
      <c r="A15" s="223" t="s">
        <v>204</v>
      </c>
      <c r="B15" s="223" t="s">
        <v>205</v>
      </c>
      <c r="C15" s="223" t="s">
        <v>206</v>
      </c>
      <c r="D15" s="223" t="s">
        <v>70</v>
      </c>
      <c r="E15" s="223" t="s">
        <v>111</v>
      </c>
      <c r="F15" s="223" t="s">
        <v>112</v>
      </c>
      <c r="G15" s="223" t="s">
        <v>196</v>
      </c>
      <c r="H15" s="223" t="s">
        <v>197</v>
      </c>
      <c r="I15" s="228">
        <v>3167.82</v>
      </c>
      <c r="J15" s="228"/>
      <c r="K15" s="228"/>
      <c r="L15" s="228"/>
      <c r="M15" s="228"/>
      <c r="N15" s="228">
        <v>3167.82</v>
      </c>
      <c r="O15" s="228"/>
      <c r="P15" s="228"/>
      <c r="Q15" s="228"/>
      <c r="R15" s="228"/>
      <c r="S15" s="228"/>
      <c r="T15" s="228"/>
      <c r="U15" s="228"/>
      <c r="V15" s="228"/>
      <c r="W15" s="228"/>
    </row>
    <row r="16" s="221" customFormat="1" ht="21.75" customHeight="1" spans="1:23">
      <c r="A16" s="223" t="s">
        <v>204</v>
      </c>
      <c r="B16" s="223" t="s">
        <v>207</v>
      </c>
      <c r="C16" s="223" t="s">
        <v>208</v>
      </c>
      <c r="D16" s="223" t="s">
        <v>70</v>
      </c>
      <c r="E16" s="223" t="s">
        <v>111</v>
      </c>
      <c r="F16" s="223" t="s">
        <v>112</v>
      </c>
      <c r="G16" s="223" t="s">
        <v>209</v>
      </c>
      <c r="H16" s="223" t="s">
        <v>210</v>
      </c>
      <c r="I16" s="228">
        <v>184200</v>
      </c>
      <c r="J16" s="228"/>
      <c r="K16" s="228"/>
      <c r="L16" s="228"/>
      <c r="M16" s="228"/>
      <c r="N16" s="228">
        <v>184200</v>
      </c>
      <c r="O16" s="228"/>
      <c r="P16" s="228"/>
      <c r="Q16" s="228"/>
      <c r="R16" s="228"/>
      <c r="S16" s="228"/>
      <c r="T16" s="228"/>
      <c r="U16" s="228"/>
      <c r="V16" s="228"/>
      <c r="W16" s="228"/>
    </row>
    <row r="17" s="221" customFormat="1" ht="21.75" customHeight="1" spans="1:23">
      <c r="A17" s="223" t="s">
        <v>204</v>
      </c>
      <c r="B17" s="223" t="s">
        <v>211</v>
      </c>
      <c r="C17" s="223" t="s">
        <v>212</v>
      </c>
      <c r="D17" s="223" t="s">
        <v>70</v>
      </c>
      <c r="E17" s="223" t="s">
        <v>105</v>
      </c>
      <c r="F17" s="223" t="s">
        <v>106</v>
      </c>
      <c r="G17" s="223" t="s">
        <v>196</v>
      </c>
      <c r="H17" s="223" t="s">
        <v>197</v>
      </c>
      <c r="I17" s="228">
        <v>220000</v>
      </c>
      <c r="J17" s="228"/>
      <c r="K17" s="228"/>
      <c r="L17" s="228"/>
      <c r="M17" s="228"/>
      <c r="N17" s="228">
        <v>220000</v>
      </c>
      <c r="O17" s="228"/>
      <c r="P17" s="228"/>
      <c r="Q17" s="228"/>
      <c r="R17" s="228"/>
      <c r="S17" s="228"/>
      <c r="T17" s="228"/>
      <c r="U17" s="228"/>
      <c r="V17" s="228"/>
      <c r="W17" s="228"/>
    </row>
    <row r="18" s="221" customFormat="1" ht="21.75" customHeight="1" spans="1:23">
      <c r="A18" s="223" t="s">
        <v>204</v>
      </c>
      <c r="B18" s="223" t="s">
        <v>213</v>
      </c>
      <c r="C18" s="223" t="s">
        <v>214</v>
      </c>
      <c r="D18" s="223" t="s">
        <v>70</v>
      </c>
      <c r="E18" s="223" t="s">
        <v>101</v>
      </c>
      <c r="F18" s="223" t="s">
        <v>102</v>
      </c>
      <c r="G18" s="223" t="s">
        <v>196</v>
      </c>
      <c r="H18" s="223" t="s">
        <v>197</v>
      </c>
      <c r="I18" s="228">
        <v>4500</v>
      </c>
      <c r="J18" s="228"/>
      <c r="K18" s="228"/>
      <c r="L18" s="228"/>
      <c r="M18" s="228"/>
      <c r="N18" s="228">
        <v>4500</v>
      </c>
      <c r="O18" s="228"/>
      <c r="P18" s="228"/>
      <c r="Q18" s="228"/>
      <c r="R18" s="228"/>
      <c r="S18" s="228"/>
      <c r="T18" s="228"/>
      <c r="U18" s="228"/>
      <c r="V18" s="228"/>
      <c r="W18" s="228"/>
    </row>
    <row r="19" s="221" customFormat="1" ht="21.75" customHeight="1" spans="1:23">
      <c r="A19" s="223" t="s">
        <v>204</v>
      </c>
      <c r="B19" s="223" t="s">
        <v>215</v>
      </c>
      <c r="C19" s="223" t="s">
        <v>216</v>
      </c>
      <c r="D19" s="223" t="s">
        <v>70</v>
      </c>
      <c r="E19" s="223" t="s">
        <v>109</v>
      </c>
      <c r="F19" s="223" t="s">
        <v>110</v>
      </c>
      <c r="G19" s="223" t="s">
        <v>196</v>
      </c>
      <c r="H19" s="223" t="s">
        <v>210</v>
      </c>
      <c r="I19" s="228">
        <v>720000</v>
      </c>
      <c r="J19" s="228"/>
      <c r="K19" s="228"/>
      <c r="L19" s="228"/>
      <c r="M19" s="228"/>
      <c r="N19" s="228">
        <v>720000</v>
      </c>
      <c r="O19" s="228"/>
      <c r="P19" s="228"/>
      <c r="Q19" s="228"/>
      <c r="R19" s="228"/>
      <c r="S19" s="228"/>
      <c r="T19" s="228"/>
      <c r="U19" s="228"/>
      <c r="V19" s="228"/>
      <c r="W19" s="228"/>
    </row>
    <row r="20" s="221" customFormat="1" ht="21.75" customHeight="1" spans="1:23">
      <c r="A20" s="223" t="s">
        <v>204</v>
      </c>
      <c r="B20" s="223" t="s">
        <v>217</v>
      </c>
      <c r="C20" s="223" t="s">
        <v>218</v>
      </c>
      <c r="D20" s="223" t="s">
        <v>70</v>
      </c>
      <c r="E20" s="223" t="s">
        <v>105</v>
      </c>
      <c r="F20" s="223" t="s">
        <v>106</v>
      </c>
      <c r="G20" s="223" t="s">
        <v>196</v>
      </c>
      <c r="H20" s="223" t="s">
        <v>197</v>
      </c>
      <c r="I20" s="228">
        <v>572000</v>
      </c>
      <c r="J20" s="228"/>
      <c r="K20" s="228"/>
      <c r="L20" s="228"/>
      <c r="M20" s="228"/>
      <c r="N20" s="228">
        <v>572000</v>
      </c>
      <c r="O20" s="228"/>
      <c r="P20" s="228"/>
      <c r="Q20" s="228"/>
      <c r="R20" s="228"/>
      <c r="S20" s="228"/>
      <c r="T20" s="228"/>
      <c r="U20" s="228"/>
      <c r="V20" s="228"/>
      <c r="W20" s="228"/>
    </row>
    <row r="21" ht="21.75" customHeight="1" spans="1:23">
      <c r="A21" s="223" t="s">
        <v>204</v>
      </c>
      <c r="B21" s="223" t="s">
        <v>219</v>
      </c>
      <c r="C21" s="70" t="s">
        <v>220</v>
      </c>
      <c r="D21" s="223" t="s">
        <v>70</v>
      </c>
      <c r="E21" s="223" t="s">
        <v>111</v>
      </c>
      <c r="F21" s="223" t="s">
        <v>112</v>
      </c>
      <c r="G21" s="223" t="s">
        <v>196</v>
      </c>
      <c r="H21" s="223" t="s">
        <v>197</v>
      </c>
      <c r="I21" s="81">
        <v>13000</v>
      </c>
      <c r="J21" s="81"/>
      <c r="K21" s="81"/>
      <c r="L21" s="81"/>
      <c r="M21" s="81"/>
      <c r="N21" s="81">
        <v>13000</v>
      </c>
      <c r="O21" s="81"/>
      <c r="P21" s="81"/>
      <c r="Q21" s="81"/>
      <c r="R21" s="81"/>
      <c r="S21" s="81"/>
      <c r="T21" s="81"/>
      <c r="U21" s="81"/>
      <c r="V21" s="81"/>
      <c r="W21" s="81"/>
    </row>
    <row r="22" ht="18.75" customHeight="1" spans="1:23">
      <c r="A22" s="33" t="s">
        <v>157</v>
      </c>
      <c r="B22" s="34"/>
      <c r="C22" s="34"/>
      <c r="D22" s="34"/>
      <c r="E22" s="34"/>
      <c r="F22" s="34"/>
      <c r="G22" s="34"/>
      <c r="H22" s="35"/>
      <c r="I22" s="81">
        <v>2439594.92</v>
      </c>
      <c r="J22" s="81"/>
      <c r="K22" s="81"/>
      <c r="L22" s="81"/>
      <c r="M22" s="81"/>
      <c r="N22" s="81">
        <v>2439594.92</v>
      </c>
      <c r="O22" s="81"/>
      <c r="P22" s="81"/>
      <c r="Q22" s="81"/>
      <c r="R22" s="81"/>
      <c r="S22" s="81"/>
      <c r="T22" s="81"/>
      <c r="U22" s="81"/>
      <c r="V22" s="81"/>
      <c r="W22" s="81"/>
    </row>
  </sheetData>
  <mergeCells count="28">
    <mergeCell ref="A3:W3"/>
    <mergeCell ref="A4:H4"/>
    <mergeCell ref="J5:M5"/>
    <mergeCell ref="N5:P5"/>
    <mergeCell ref="R5:W5"/>
    <mergeCell ref="A22:H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7"/>
  <sheetViews>
    <sheetView showZeros="0" workbookViewId="0">
      <pane ySplit="1" topLeftCell="A2" activePane="bottomLeft" state="frozen"/>
      <selection/>
      <selection pane="bottomLeft" activeCell="A5" sqref="A5:J5"/>
    </sheetView>
  </sheetViews>
  <sheetFormatPr defaultColWidth="9.14166666666667" defaultRowHeight="12" customHeight="1"/>
  <cols>
    <col min="1" max="1" width="34.2833333333333" customWidth="1"/>
    <col min="2" max="2" width="29" style="137" customWidth="1"/>
    <col min="3" max="3" width="23.575" style="138" customWidth="1"/>
    <col min="4" max="4" width="23.575" style="139" customWidth="1"/>
    <col min="5" max="5" width="23.575" style="137"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40"/>
      <c r="C1" s="141"/>
      <c r="D1" s="1"/>
      <c r="E1" s="140"/>
      <c r="F1" s="1"/>
      <c r="G1" s="1"/>
      <c r="H1" s="1"/>
      <c r="I1" s="1"/>
      <c r="J1" s="1"/>
    </row>
    <row r="2" ht="18" customHeight="1" spans="10:10">
      <c r="J2" s="3" t="s">
        <v>221</v>
      </c>
    </row>
    <row r="3" ht="39.75" customHeight="1" spans="1:10">
      <c r="A3" s="66" t="str">
        <f>"2025"&amp;"年部门项目支出绩效目标表"</f>
        <v>2025年部门项目支出绩效目标表</v>
      </c>
      <c r="B3" s="142"/>
      <c r="C3" s="143"/>
      <c r="D3" s="4"/>
      <c r="E3" s="142"/>
      <c r="F3" s="67"/>
      <c r="G3" s="4"/>
      <c r="H3" s="67"/>
      <c r="I3" s="67"/>
      <c r="J3" s="4"/>
    </row>
    <row r="4" ht="17.25" customHeight="1" spans="1:1">
      <c r="A4" s="5" t="str">
        <f>"单位名称："&amp;"禄劝彝族苗族自治县公共就业和人才服务中心"</f>
        <v>单位名称：禄劝彝族苗族自治县公共就业和人才服务中心</v>
      </c>
    </row>
    <row r="5" ht="44.25" customHeight="1" spans="1:10">
      <c r="A5" s="68" t="s">
        <v>170</v>
      </c>
      <c r="B5" s="68" t="s">
        <v>222</v>
      </c>
      <c r="C5" s="68" t="s">
        <v>223</v>
      </c>
      <c r="D5" s="68" t="s">
        <v>224</v>
      </c>
      <c r="E5" s="68" t="s">
        <v>225</v>
      </c>
      <c r="F5" s="69" t="s">
        <v>226</v>
      </c>
      <c r="G5" s="68" t="s">
        <v>227</v>
      </c>
      <c r="H5" s="69" t="s">
        <v>228</v>
      </c>
      <c r="I5" s="69" t="s">
        <v>229</v>
      </c>
      <c r="J5" s="68" t="s">
        <v>230</v>
      </c>
    </row>
    <row r="6" ht="18.75" customHeight="1" spans="1:10">
      <c r="A6" s="144">
        <v>1</v>
      </c>
      <c r="B6" s="145">
        <v>2</v>
      </c>
      <c r="C6" s="146">
        <v>3</v>
      </c>
      <c r="D6" s="144">
        <v>4</v>
      </c>
      <c r="E6" s="145">
        <v>5</v>
      </c>
      <c r="F6" s="36">
        <v>6</v>
      </c>
      <c r="G6" s="144">
        <v>7</v>
      </c>
      <c r="H6" s="36">
        <v>8</v>
      </c>
      <c r="I6" s="36">
        <v>9</v>
      </c>
      <c r="J6" s="144">
        <v>10</v>
      </c>
    </row>
    <row r="7" ht="43" customHeight="1" spans="1:10">
      <c r="A7" s="147" t="s">
        <v>231</v>
      </c>
      <c r="B7" s="148" t="s">
        <v>232</v>
      </c>
      <c r="C7" s="71" t="s">
        <v>233</v>
      </c>
      <c r="D7" s="71" t="s">
        <v>234</v>
      </c>
      <c r="E7" s="30" t="s">
        <v>235</v>
      </c>
      <c r="F7" s="72" t="s">
        <v>236</v>
      </c>
      <c r="G7" s="30" t="s">
        <v>237</v>
      </c>
      <c r="H7" s="149" t="s">
        <v>238</v>
      </c>
      <c r="I7" s="149" t="s">
        <v>239</v>
      </c>
      <c r="J7" s="30" t="s">
        <v>240</v>
      </c>
    </row>
    <row r="8" ht="43" customHeight="1" spans="1:10">
      <c r="A8" s="150"/>
      <c r="B8" s="151"/>
      <c r="C8" s="56" t="s">
        <v>241</v>
      </c>
      <c r="D8" s="56" t="s">
        <v>242</v>
      </c>
      <c r="E8" s="30" t="s">
        <v>243</v>
      </c>
      <c r="F8" s="56" t="s">
        <v>236</v>
      </c>
      <c r="G8" s="30" t="s">
        <v>237</v>
      </c>
      <c r="H8" s="21" t="s">
        <v>238</v>
      </c>
      <c r="I8" s="21" t="s">
        <v>239</v>
      </c>
      <c r="J8" s="30" t="s">
        <v>244</v>
      </c>
    </row>
    <row r="9" ht="43" customHeight="1" spans="1:10">
      <c r="A9" s="152"/>
      <c r="B9" s="95"/>
      <c r="C9" s="71" t="s">
        <v>245</v>
      </c>
      <c r="D9" s="71" t="s">
        <v>246</v>
      </c>
      <c r="E9" s="30" t="s">
        <v>247</v>
      </c>
      <c r="F9" s="153" t="s">
        <v>248</v>
      </c>
      <c r="G9" s="30" t="s">
        <v>249</v>
      </c>
      <c r="H9" s="149" t="s">
        <v>250</v>
      </c>
      <c r="I9" s="149" t="s">
        <v>251</v>
      </c>
      <c r="J9" s="30" t="s">
        <v>252</v>
      </c>
    </row>
    <row r="10" ht="43" customHeight="1" spans="1:10">
      <c r="A10" s="147" t="s">
        <v>199</v>
      </c>
      <c r="B10" s="154" t="s">
        <v>253</v>
      </c>
      <c r="C10" s="155" t="s">
        <v>233</v>
      </c>
      <c r="D10" s="155" t="s">
        <v>234</v>
      </c>
      <c r="E10" s="156" t="s">
        <v>254</v>
      </c>
      <c r="F10" s="72" t="s">
        <v>236</v>
      </c>
      <c r="G10" s="30" t="s">
        <v>255</v>
      </c>
      <c r="H10" s="149" t="s">
        <v>238</v>
      </c>
      <c r="I10" s="149" t="s">
        <v>251</v>
      </c>
      <c r="J10" s="30" t="s">
        <v>256</v>
      </c>
    </row>
    <row r="11" ht="43" customHeight="1" spans="1:10">
      <c r="A11" s="150"/>
      <c r="B11" s="157"/>
      <c r="C11" s="158"/>
      <c r="D11" s="158"/>
      <c r="E11" s="156" t="s">
        <v>257</v>
      </c>
      <c r="F11" s="56" t="s">
        <v>258</v>
      </c>
      <c r="G11" s="30" t="s">
        <v>82</v>
      </c>
      <c r="H11" s="21" t="s">
        <v>259</v>
      </c>
      <c r="I11" s="21" t="s">
        <v>251</v>
      </c>
      <c r="J11" s="30" t="s">
        <v>260</v>
      </c>
    </row>
    <row r="12" ht="43" customHeight="1" spans="1:10">
      <c r="A12" s="152"/>
      <c r="B12" s="95"/>
      <c r="C12" s="71" t="s">
        <v>245</v>
      </c>
      <c r="D12" s="71" t="s">
        <v>246</v>
      </c>
      <c r="E12" s="30" t="s">
        <v>261</v>
      </c>
      <c r="F12" s="153" t="s">
        <v>248</v>
      </c>
      <c r="G12" s="30" t="s">
        <v>249</v>
      </c>
      <c r="H12" s="149" t="s">
        <v>250</v>
      </c>
      <c r="I12" s="149" t="s">
        <v>251</v>
      </c>
      <c r="J12" s="30" t="s">
        <v>262</v>
      </c>
    </row>
    <row r="13" ht="43" customHeight="1" spans="1:10">
      <c r="A13" s="147" t="s">
        <v>201</v>
      </c>
      <c r="B13" s="148" t="s">
        <v>263</v>
      </c>
      <c r="C13" s="147" t="s">
        <v>233</v>
      </c>
      <c r="D13" s="71" t="s">
        <v>234</v>
      </c>
      <c r="E13" s="30" t="s">
        <v>264</v>
      </c>
      <c r="F13" s="153" t="s">
        <v>248</v>
      </c>
      <c r="G13" s="289" t="s">
        <v>249</v>
      </c>
      <c r="H13" s="149" t="s">
        <v>250</v>
      </c>
      <c r="I13" s="149" t="s">
        <v>251</v>
      </c>
      <c r="J13" s="30" t="s">
        <v>265</v>
      </c>
    </row>
    <row r="14" ht="43" customHeight="1" spans="1:10">
      <c r="A14" s="150"/>
      <c r="B14" s="151"/>
      <c r="C14" s="159"/>
      <c r="D14" s="56" t="s">
        <v>266</v>
      </c>
      <c r="E14" s="30" t="s">
        <v>267</v>
      </c>
      <c r="F14" s="153" t="s">
        <v>248</v>
      </c>
      <c r="G14" s="30" t="s">
        <v>268</v>
      </c>
      <c r="H14" s="21" t="s">
        <v>250</v>
      </c>
      <c r="I14" s="21" t="s">
        <v>251</v>
      </c>
      <c r="J14" s="30" t="s">
        <v>269</v>
      </c>
    </row>
    <row r="15" ht="43" customHeight="1" spans="1:10">
      <c r="A15" s="150"/>
      <c r="B15" s="160"/>
      <c r="C15" s="152"/>
      <c r="D15" s="71" t="s">
        <v>270</v>
      </c>
      <c r="E15" s="30" t="s">
        <v>271</v>
      </c>
      <c r="F15" s="153" t="s">
        <v>248</v>
      </c>
      <c r="G15" s="30" t="s">
        <v>272</v>
      </c>
      <c r="H15" s="149" t="s">
        <v>250</v>
      </c>
      <c r="I15" s="149" t="s">
        <v>251</v>
      </c>
      <c r="J15" s="30" t="s">
        <v>273</v>
      </c>
    </row>
    <row r="16" ht="43" customHeight="1" spans="1:10">
      <c r="A16" s="150"/>
      <c r="B16" s="160"/>
      <c r="C16" s="147" t="s">
        <v>241</v>
      </c>
      <c r="D16" s="147" t="s">
        <v>274</v>
      </c>
      <c r="E16" s="30" t="s">
        <v>275</v>
      </c>
      <c r="F16" s="72" t="s">
        <v>236</v>
      </c>
      <c r="G16" s="289" t="s">
        <v>276</v>
      </c>
      <c r="H16" s="149" t="s">
        <v>250</v>
      </c>
      <c r="I16" s="149" t="s">
        <v>251</v>
      </c>
      <c r="J16" s="30" t="s">
        <v>277</v>
      </c>
    </row>
    <row r="17" ht="43" customHeight="1" spans="1:10">
      <c r="A17" s="150"/>
      <c r="B17" s="151"/>
      <c r="C17" s="161"/>
      <c r="D17" s="161"/>
      <c r="E17" s="30" t="s">
        <v>278</v>
      </c>
      <c r="F17" s="56" t="s">
        <v>236</v>
      </c>
      <c r="G17" s="289" t="s">
        <v>276</v>
      </c>
      <c r="H17" s="21" t="s">
        <v>250</v>
      </c>
      <c r="I17" s="21" t="s">
        <v>251</v>
      </c>
      <c r="J17" s="30" t="s">
        <v>279</v>
      </c>
    </row>
    <row r="18" ht="43" customHeight="1" spans="1:10">
      <c r="A18" s="152"/>
      <c r="B18" s="95"/>
      <c r="C18" s="71" t="s">
        <v>245</v>
      </c>
      <c r="D18" s="162" t="s">
        <v>246</v>
      </c>
      <c r="E18" s="30" t="s">
        <v>280</v>
      </c>
      <c r="F18" s="153" t="s">
        <v>248</v>
      </c>
      <c r="G18" s="290" t="s">
        <v>249</v>
      </c>
      <c r="H18" s="30" t="s">
        <v>250</v>
      </c>
      <c r="I18" s="149" t="s">
        <v>251</v>
      </c>
      <c r="J18" s="30" t="s">
        <v>281</v>
      </c>
    </row>
    <row r="19" ht="43" customHeight="1" spans="1:10">
      <c r="A19" s="147" t="s">
        <v>282</v>
      </c>
      <c r="B19" s="148" t="s">
        <v>283</v>
      </c>
      <c r="C19" s="147" t="s">
        <v>233</v>
      </c>
      <c r="D19" s="71" t="s">
        <v>234</v>
      </c>
      <c r="E19" s="30" t="s">
        <v>235</v>
      </c>
      <c r="F19" s="72" t="s">
        <v>236</v>
      </c>
      <c r="G19" s="30" t="s">
        <v>237</v>
      </c>
      <c r="H19" s="149" t="s">
        <v>238</v>
      </c>
      <c r="I19" s="149" t="s">
        <v>239</v>
      </c>
      <c r="J19" s="30" t="s">
        <v>284</v>
      </c>
    </row>
    <row r="20" ht="43" customHeight="1" spans="1:10">
      <c r="A20" s="150"/>
      <c r="B20" s="151"/>
      <c r="C20" s="161"/>
      <c r="D20" s="56" t="s">
        <v>266</v>
      </c>
      <c r="E20" s="30" t="s">
        <v>285</v>
      </c>
      <c r="F20" s="72" t="s">
        <v>236</v>
      </c>
      <c r="G20" s="289" t="s">
        <v>276</v>
      </c>
      <c r="H20" s="149" t="s">
        <v>250</v>
      </c>
      <c r="I20" s="149" t="s">
        <v>251</v>
      </c>
      <c r="J20" s="30" t="s">
        <v>286</v>
      </c>
    </row>
    <row r="21" ht="43" customHeight="1" spans="1:10">
      <c r="A21" s="150"/>
      <c r="B21" s="160"/>
      <c r="C21" s="163" t="s">
        <v>241</v>
      </c>
      <c r="D21" s="163" t="s">
        <v>274</v>
      </c>
      <c r="E21" s="30" t="s">
        <v>287</v>
      </c>
      <c r="F21" s="153" t="s">
        <v>248</v>
      </c>
      <c r="G21" s="30" t="s">
        <v>288</v>
      </c>
      <c r="H21" s="149" t="s">
        <v>250</v>
      </c>
      <c r="I21" s="149" t="s">
        <v>251</v>
      </c>
      <c r="J21" s="30" t="s">
        <v>289</v>
      </c>
    </row>
    <row r="22" ht="43" customHeight="1" spans="1:10">
      <c r="A22" s="150"/>
      <c r="B22" s="160"/>
      <c r="C22" s="164"/>
      <c r="D22" s="164"/>
      <c r="E22" s="30" t="s">
        <v>290</v>
      </c>
      <c r="F22" s="153" t="s">
        <v>248</v>
      </c>
      <c r="G22" s="30" t="s">
        <v>288</v>
      </c>
      <c r="H22" s="149" t="s">
        <v>250</v>
      </c>
      <c r="I22" s="149" t="s">
        <v>251</v>
      </c>
      <c r="J22" s="30" t="s">
        <v>291</v>
      </c>
    </row>
    <row r="23" ht="43" customHeight="1" spans="1:10">
      <c r="A23" s="150"/>
      <c r="B23" s="151"/>
      <c r="C23" s="71" t="s">
        <v>245</v>
      </c>
      <c r="D23" s="71" t="s">
        <v>246</v>
      </c>
      <c r="E23" s="30" t="s">
        <v>247</v>
      </c>
      <c r="F23" s="153" t="s">
        <v>248</v>
      </c>
      <c r="G23" s="30" t="s">
        <v>249</v>
      </c>
      <c r="H23" s="149" t="s">
        <v>250</v>
      </c>
      <c r="I23" s="149" t="s">
        <v>251</v>
      </c>
      <c r="J23" s="30" t="s">
        <v>292</v>
      </c>
    </row>
    <row r="24" ht="43" customHeight="1" spans="1:10">
      <c r="A24" s="147" t="s">
        <v>206</v>
      </c>
      <c r="B24" s="148" t="s">
        <v>293</v>
      </c>
      <c r="C24" s="165" t="s">
        <v>233</v>
      </c>
      <c r="D24" s="166" t="s">
        <v>234</v>
      </c>
      <c r="E24" s="167" t="s">
        <v>294</v>
      </c>
      <c r="F24" s="153" t="s">
        <v>248</v>
      </c>
      <c r="G24" s="30">
        <v>2</v>
      </c>
      <c r="H24" s="149" t="s">
        <v>295</v>
      </c>
      <c r="I24" s="149" t="s">
        <v>251</v>
      </c>
      <c r="J24" s="167" t="s">
        <v>296</v>
      </c>
    </row>
    <row r="25" ht="43" customHeight="1" spans="1:10">
      <c r="A25" s="150"/>
      <c r="B25" s="151"/>
      <c r="C25" s="168"/>
      <c r="D25" s="169" t="s">
        <v>266</v>
      </c>
      <c r="E25" s="167" t="s">
        <v>297</v>
      </c>
      <c r="F25" s="153" t="s">
        <v>248</v>
      </c>
      <c r="G25" s="30">
        <v>95</v>
      </c>
      <c r="H25" s="149" t="s">
        <v>250</v>
      </c>
      <c r="I25" s="149" t="s">
        <v>251</v>
      </c>
      <c r="J25" s="167" t="s">
        <v>298</v>
      </c>
    </row>
    <row r="26" ht="43" customHeight="1" spans="1:10">
      <c r="A26" s="150"/>
      <c r="B26" s="160"/>
      <c r="C26" s="168"/>
      <c r="D26" s="169" t="s">
        <v>270</v>
      </c>
      <c r="E26" s="167" t="s">
        <v>299</v>
      </c>
      <c r="F26" s="153" t="s">
        <v>248</v>
      </c>
      <c r="G26" s="30">
        <v>95</v>
      </c>
      <c r="H26" s="149" t="s">
        <v>250</v>
      </c>
      <c r="I26" s="149" t="s">
        <v>251</v>
      </c>
      <c r="J26" s="167" t="s">
        <v>300</v>
      </c>
    </row>
    <row r="27" ht="43" customHeight="1" spans="1:10">
      <c r="A27" s="150"/>
      <c r="B27" s="160"/>
      <c r="C27" s="168"/>
      <c r="D27" s="169" t="s">
        <v>301</v>
      </c>
      <c r="E27" s="167" t="s">
        <v>302</v>
      </c>
      <c r="F27" s="153" t="s">
        <v>248</v>
      </c>
      <c r="G27" s="30">
        <v>1840</v>
      </c>
      <c r="H27" s="149" t="s">
        <v>303</v>
      </c>
      <c r="I27" s="149" t="s">
        <v>251</v>
      </c>
      <c r="J27" s="167" t="s">
        <v>304</v>
      </c>
    </row>
    <row r="28" ht="43" customHeight="1" spans="1:10">
      <c r="A28" s="150"/>
      <c r="B28" s="151"/>
      <c r="C28" s="170"/>
      <c r="D28" s="169"/>
      <c r="E28" s="167" t="s">
        <v>305</v>
      </c>
      <c r="F28" s="169" t="s">
        <v>248</v>
      </c>
      <c r="G28" s="30">
        <v>4000</v>
      </c>
      <c r="H28" s="21" t="s">
        <v>306</v>
      </c>
      <c r="I28" s="149" t="s">
        <v>251</v>
      </c>
      <c r="J28" s="167" t="s">
        <v>307</v>
      </c>
    </row>
    <row r="29" ht="43" customHeight="1" spans="1:10">
      <c r="A29" s="150"/>
      <c r="B29" s="160"/>
      <c r="C29" s="171" t="s">
        <v>241</v>
      </c>
      <c r="D29" s="166" t="s">
        <v>274</v>
      </c>
      <c r="E29" s="167" t="s">
        <v>308</v>
      </c>
      <c r="F29" s="153" t="s">
        <v>248</v>
      </c>
      <c r="G29" s="30">
        <v>95</v>
      </c>
      <c r="H29" s="149" t="s">
        <v>250</v>
      </c>
      <c r="I29" s="149" t="s">
        <v>251</v>
      </c>
      <c r="J29" s="167" t="s">
        <v>309</v>
      </c>
    </row>
    <row r="30" ht="43" customHeight="1" spans="1:10">
      <c r="A30" s="150"/>
      <c r="B30" s="160"/>
      <c r="C30" s="171" t="s">
        <v>310</v>
      </c>
      <c r="D30" s="172" t="s">
        <v>246</v>
      </c>
      <c r="E30" s="167" t="s">
        <v>311</v>
      </c>
      <c r="F30" s="153" t="s">
        <v>248</v>
      </c>
      <c r="G30" s="30">
        <v>90</v>
      </c>
      <c r="H30" s="149" t="s">
        <v>250</v>
      </c>
      <c r="I30" s="149" t="s">
        <v>251</v>
      </c>
      <c r="J30" s="167" t="s">
        <v>312</v>
      </c>
    </row>
    <row r="31" ht="43" customHeight="1" spans="1:10">
      <c r="A31" s="173" t="s">
        <v>313</v>
      </c>
      <c r="B31" s="174" t="s">
        <v>314</v>
      </c>
      <c r="C31" s="147" t="s">
        <v>233</v>
      </c>
      <c r="D31" s="147" t="s">
        <v>234</v>
      </c>
      <c r="E31" s="30" t="s">
        <v>315</v>
      </c>
      <c r="F31" s="72" t="s">
        <v>236</v>
      </c>
      <c r="G31" s="149" t="s">
        <v>237</v>
      </c>
      <c r="H31" s="30" t="s">
        <v>238</v>
      </c>
      <c r="I31" s="149" t="s">
        <v>239</v>
      </c>
      <c r="J31" s="167" t="s">
        <v>316</v>
      </c>
    </row>
    <row r="32" ht="43" customHeight="1" spans="1:10">
      <c r="A32" s="175"/>
      <c r="B32" s="176"/>
      <c r="C32" s="150"/>
      <c r="D32" s="152"/>
      <c r="E32" s="30" t="s">
        <v>317</v>
      </c>
      <c r="F32" s="72" t="s">
        <v>236</v>
      </c>
      <c r="G32" s="149" t="s">
        <v>237</v>
      </c>
      <c r="H32" s="30" t="s">
        <v>238</v>
      </c>
      <c r="I32" s="149" t="s">
        <v>239</v>
      </c>
      <c r="J32" s="167" t="s">
        <v>318</v>
      </c>
    </row>
    <row r="33" ht="43" customHeight="1" spans="1:10">
      <c r="A33" s="175"/>
      <c r="B33" s="176"/>
      <c r="C33" s="152"/>
      <c r="D33" s="71" t="s">
        <v>234</v>
      </c>
      <c r="E33" s="30" t="s">
        <v>319</v>
      </c>
      <c r="F33" s="72" t="s">
        <v>248</v>
      </c>
      <c r="G33" s="149" t="s">
        <v>320</v>
      </c>
      <c r="H33" s="30" t="s">
        <v>250</v>
      </c>
      <c r="I33" s="149" t="s">
        <v>251</v>
      </c>
      <c r="J33" s="167" t="s">
        <v>321</v>
      </c>
    </row>
    <row r="34" ht="43" customHeight="1" spans="1:10">
      <c r="A34" s="175"/>
      <c r="B34" s="176"/>
      <c r="C34" s="147" t="s">
        <v>241</v>
      </c>
      <c r="D34" s="147" t="s">
        <v>274</v>
      </c>
      <c r="E34" s="30" t="s">
        <v>322</v>
      </c>
      <c r="F34" s="72" t="s">
        <v>248</v>
      </c>
      <c r="G34" s="149" t="s">
        <v>237</v>
      </c>
      <c r="H34" s="30" t="s">
        <v>295</v>
      </c>
      <c r="I34" s="149" t="s">
        <v>251</v>
      </c>
      <c r="J34" s="167" t="s">
        <v>323</v>
      </c>
    </row>
    <row r="35" ht="43" customHeight="1" spans="1:10">
      <c r="A35" s="175"/>
      <c r="B35" s="176"/>
      <c r="C35" s="152"/>
      <c r="D35" s="152"/>
      <c r="E35" s="30" t="s">
        <v>324</v>
      </c>
      <c r="F35" s="72" t="s">
        <v>248</v>
      </c>
      <c r="G35" s="149">
        <v>97</v>
      </c>
      <c r="H35" s="30" t="s">
        <v>250</v>
      </c>
      <c r="I35" s="149" t="s">
        <v>251</v>
      </c>
      <c r="J35" s="167" t="s">
        <v>325</v>
      </c>
    </row>
    <row r="36" ht="43" customHeight="1" spans="1:10">
      <c r="A36" s="177"/>
      <c r="B36" s="178"/>
      <c r="C36" s="71" t="s">
        <v>245</v>
      </c>
      <c r="D36" s="172" t="s">
        <v>246</v>
      </c>
      <c r="E36" s="30" t="s">
        <v>326</v>
      </c>
      <c r="F36" s="72" t="s">
        <v>248</v>
      </c>
      <c r="G36" s="149">
        <v>80</v>
      </c>
      <c r="H36" s="30" t="s">
        <v>250</v>
      </c>
      <c r="I36" s="149" t="s">
        <v>251</v>
      </c>
      <c r="J36" s="167" t="s">
        <v>327</v>
      </c>
    </row>
    <row r="37" ht="43" customHeight="1" spans="1:10">
      <c r="A37" s="173" t="s">
        <v>212</v>
      </c>
      <c r="B37" s="179" t="s">
        <v>328</v>
      </c>
      <c r="C37" s="180" t="s">
        <v>233</v>
      </c>
      <c r="D37" s="181" t="s">
        <v>234</v>
      </c>
      <c r="E37" s="21" t="s">
        <v>329</v>
      </c>
      <c r="F37" s="72" t="s">
        <v>248</v>
      </c>
      <c r="G37" s="30">
        <v>43</v>
      </c>
      <c r="H37" s="21" t="s">
        <v>295</v>
      </c>
      <c r="I37" s="30" t="s">
        <v>251</v>
      </c>
      <c r="J37" s="30" t="s">
        <v>330</v>
      </c>
    </row>
    <row r="38" ht="43" customHeight="1" spans="1:10">
      <c r="A38" s="175"/>
      <c r="B38" s="182"/>
      <c r="C38" s="183"/>
      <c r="D38" s="184" t="s">
        <v>270</v>
      </c>
      <c r="E38" s="21" t="s">
        <v>331</v>
      </c>
      <c r="F38" s="72" t="s">
        <v>248</v>
      </c>
      <c r="G38" s="30">
        <v>360</v>
      </c>
      <c r="H38" s="21" t="s">
        <v>332</v>
      </c>
      <c r="I38" s="30" t="s">
        <v>251</v>
      </c>
      <c r="J38" s="30" t="s">
        <v>333</v>
      </c>
    </row>
    <row r="39" ht="43" customHeight="1" spans="1:10">
      <c r="A39" s="175"/>
      <c r="B39" s="182"/>
      <c r="C39" s="185" t="s">
        <v>241</v>
      </c>
      <c r="D39" s="186" t="s">
        <v>274</v>
      </c>
      <c r="E39" s="21" t="s">
        <v>334</v>
      </c>
      <c r="F39" s="56" t="s">
        <v>236</v>
      </c>
      <c r="G39" s="30" t="s">
        <v>335</v>
      </c>
      <c r="H39" s="21" t="s">
        <v>336</v>
      </c>
      <c r="I39" s="30" t="s">
        <v>239</v>
      </c>
      <c r="J39" s="30" t="s">
        <v>337</v>
      </c>
    </row>
    <row r="40" ht="43" customHeight="1" spans="1:10">
      <c r="A40" s="177"/>
      <c r="B40" s="187"/>
      <c r="C40" s="71" t="s">
        <v>245</v>
      </c>
      <c r="D40" s="172" t="s">
        <v>246</v>
      </c>
      <c r="E40" s="21" t="s">
        <v>338</v>
      </c>
      <c r="F40" s="72" t="s">
        <v>248</v>
      </c>
      <c r="G40" s="30" t="s">
        <v>249</v>
      </c>
      <c r="H40" s="21" t="s">
        <v>250</v>
      </c>
      <c r="I40" s="30" t="s">
        <v>251</v>
      </c>
      <c r="J40" s="30" t="s">
        <v>339</v>
      </c>
    </row>
    <row r="41" ht="43" customHeight="1" spans="1:10">
      <c r="A41" s="173" t="s">
        <v>340</v>
      </c>
      <c r="B41" s="179" t="s">
        <v>341</v>
      </c>
      <c r="C41" s="188" t="s">
        <v>233</v>
      </c>
      <c r="D41" s="189" t="s">
        <v>234</v>
      </c>
      <c r="E41" s="21" t="s">
        <v>342</v>
      </c>
      <c r="F41" s="190" t="s">
        <v>236</v>
      </c>
      <c r="G41" s="191" t="s">
        <v>86</v>
      </c>
      <c r="H41" s="21" t="s">
        <v>295</v>
      </c>
      <c r="I41" s="21" t="s">
        <v>251</v>
      </c>
      <c r="J41" s="30" t="s">
        <v>343</v>
      </c>
    </row>
    <row r="42" ht="43" customHeight="1" spans="1:10">
      <c r="A42" s="175"/>
      <c r="B42" s="182"/>
      <c r="C42" s="192"/>
      <c r="D42" s="193" t="s">
        <v>266</v>
      </c>
      <c r="E42" s="21" t="s">
        <v>297</v>
      </c>
      <c r="F42" s="194" t="s">
        <v>248</v>
      </c>
      <c r="G42" s="195">
        <v>95</v>
      </c>
      <c r="H42" s="21" t="s">
        <v>250</v>
      </c>
      <c r="I42" s="21" t="s">
        <v>251</v>
      </c>
      <c r="J42" s="30" t="s">
        <v>298</v>
      </c>
    </row>
    <row r="43" ht="43" customHeight="1" spans="1:10">
      <c r="A43" s="175"/>
      <c r="B43" s="182"/>
      <c r="C43" s="192"/>
      <c r="D43" s="193" t="s">
        <v>270</v>
      </c>
      <c r="E43" s="21" t="s">
        <v>299</v>
      </c>
      <c r="F43" s="194" t="s">
        <v>248</v>
      </c>
      <c r="G43" s="195">
        <v>95</v>
      </c>
      <c r="H43" s="21" t="s">
        <v>250</v>
      </c>
      <c r="I43" s="21" t="s">
        <v>251</v>
      </c>
      <c r="J43" s="30" t="s">
        <v>300</v>
      </c>
    </row>
    <row r="44" ht="43" customHeight="1" spans="1:10">
      <c r="A44" s="175"/>
      <c r="B44" s="182"/>
      <c r="C44" s="192"/>
      <c r="D44" s="193" t="s">
        <v>301</v>
      </c>
      <c r="E44" s="21" t="s">
        <v>344</v>
      </c>
      <c r="F44" s="194" t="s">
        <v>248</v>
      </c>
      <c r="G44" s="195">
        <v>4500</v>
      </c>
      <c r="H44" s="21" t="s">
        <v>306</v>
      </c>
      <c r="I44" s="21" t="s">
        <v>251</v>
      </c>
      <c r="J44" s="30" t="s">
        <v>345</v>
      </c>
    </row>
    <row r="45" ht="43" customHeight="1" spans="1:10">
      <c r="A45" s="175"/>
      <c r="B45" s="182"/>
      <c r="C45" s="192" t="s">
        <v>241</v>
      </c>
      <c r="D45" s="193" t="s">
        <v>274</v>
      </c>
      <c r="E45" s="21" t="s">
        <v>308</v>
      </c>
      <c r="F45" s="194" t="s">
        <v>248</v>
      </c>
      <c r="G45" s="195">
        <v>95</v>
      </c>
      <c r="H45" s="21" t="s">
        <v>250</v>
      </c>
      <c r="I45" s="21" t="s">
        <v>251</v>
      </c>
      <c r="J45" s="30" t="s">
        <v>309</v>
      </c>
    </row>
    <row r="46" ht="43" customHeight="1" spans="1:10">
      <c r="A46" s="177"/>
      <c r="B46" s="187"/>
      <c r="C46" s="71" t="s">
        <v>245</v>
      </c>
      <c r="D46" s="172" t="s">
        <v>246</v>
      </c>
      <c r="E46" s="21" t="s">
        <v>346</v>
      </c>
      <c r="F46" s="56" t="s">
        <v>248</v>
      </c>
      <c r="G46" s="30">
        <v>90</v>
      </c>
      <c r="H46" s="21" t="s">
        <v>250</v>
      </c>
      <c r="I46" s="21" t="s">
        <v>251</v>
      </c>
      <c r="J46" s="30" t="s">
        <v>347</v>
      </c>
    </row>
    <row r="47" ht="43" customHeight="1" spans="1:10">
      <c r="A47" s="173" t="s">
        <v>348</v>
      </c>
      <c r="B47" s="179" t="s">
        <v>349</v>
      </c>
      <c r="C47" s="196" t="s">
        <v>233</v>
      </c>
      <c r="D47" s="197" t="s">
        <v>234</v>
      </c>
      <c r="E47" s="30" t="s">
        <v>350</v>
      </c>
      <c r="F47" s="56" t="s">
        <v>248</v>
      </c>
      <c r="G47" s="149" t="s">
        <v>237</v>
      </c>
      <c r="H47" s="30" t="s">
        <v>295</v>
      </c>
      <c r="I47" s="21" t="s">
        <v>251</v>
      </c>
      <c r="J47" s="167" t="s">
        <v>351</v>
      </c>
    </row>
    <row r="48" ht="43" customHeight="1" spans="1:10">
      <c r="A48" s="175"/>
      <c r="B48" s="182"/>
      <c r="C48" s="198"/>
      <c r="D48" s="199"/>
      <c r="E48" s="30" t="s">
        <v>352</v>
      </c>
      <c r="F48" s="56" t="s">
        <v>248</v>
      </c>
      <c r="G48" s="149" t="s">
        <v>237</v>
      </c>
      <c r="H48" s="30" t="s">
        <v>353</v>
      </c>
      <c r="I48" s="21" t="s">
        <v>251</v>
      </c>
      <c r="J48" s="167" t="s">
        <v>354</v>
      </c>
    </row>
    <row r="49" ht="43" customHeight="1" spans="1:10">
      <c r="A49" s="175"/>
      <c r="B49" s="182"/>
      <c r="C49" s="198"/>
      <c r="D49" s="200"/>
      <c r="E49" s="30" t="s">
        <v>355</v>
      </c>
      <c r="F49" s="56" t="s">
        <v>248</v>
      </c>
      <c r="G49" s="30" t="s">
        <v>356</v>
      </c>
      <c r="H49" s="21" t="s">
        <v>250</v>
      </c>
      <c r="I49" s="21" t="s">
        <v>251</v>
      </c>
      <c r="J49" s="30" t="s">
        <v>357</v>
      </c>
    </row>
    <row r="50" ht="43" customHeight="1" spans="1:10">
      <c r="A50" s="175"/>
      <c r="B50" s="182"/>
      <c r="C50" s="201"/>
      <c r="D50" s="202" t="s">
        <v>266</v>
      </c>
      <c r="E50" s="30" t="s">
        <v>358</v>
      </c>
      <c r="F50" s="56" t="s">
        <v>236</v>
      </c>
      <c r="G50" s="30" t="s">
        <v>276</v>
      </c>
      <c r="H50" s="21" t="s">
        <v>250</v>
      </c>
      <c r="I50" s="21" t="s">
        <v>251</v>
      </c>
      <c r="J50" s="30" t="s">
        <v>359</v>
      </c>
    </row>
    <row r="51" ht="43" customHeight="1" spans="1:10">
      <c r="A51" s="175"/>
      <c r="B51" s="182"/>
      <c r="C51" s="56" t="s">
        <v>241</v>
      </c>
      <c r="D51" s="56" t="s">
        <v>360</v>
      </c>
      <c r="E51" s="30" t="s">
        <v>361</v>
      </c>
      <c r="F51" s="56" t="s">
        <v>236</v>
      </c>
      <c r="G51" s="30" t="s">
        <v>362</v>
      </c>
      <c r="H51" s="21" t="s">
        <v>336</v>
      </c>
      <c r="I51" s="21" t="s">
        <v>239</v>
      </c>
      <c r="J51" s="30" t="s">
        <v>363</v>
      </c>
    </row>
    <row r="52" ht="43" customHeight="1" spans="1:10">
      <c r="A52" s="177"/>
      <c r="B52" s="187"/>
      <c r="C52" s="56" t="s">
        <v>245</v>
      </c>
      <c r="D52" s="56" t="s">
        <v>364</v>
      </c>
      <c r="E52" s="30" t="s">
        <v>365</v>
      </c>
      <c r="F52" s="56" t="s">
        <v>248</v>
      </c>
      <c r="G52" s="30" t="s">
        <v>249</v>
      </c>
      <c r="H52" s="21" t="s">
        <v>250</v>
      </c>
      <c r="I52" s="21" t="s">
        <v>251</v>
      </c>
      <c r="J52" s="30" t="s">
        <v>366</v>
      </c>
    </row>
    <row r="53" ht="43" customHeight="1" spans="1:10">
      <c r="A53" s="203" t="s">
        <v>367</v>
      </c>
      <c r="B53" s="204" t="s">
        <v>368</v>
      </c>
      <c r="C53" s="205" t="s">
        <v>233</v>
      </c>
      <c r="D53" s="163" t="s">
        <v>234</v>
      </c>
      <c r="E53" s="30" t="s">
        <v>369</v>
      </c>
      <c r="F53" s="56" t="s">
        <v>248</v>
      </c>
      <c r="G53" s="149" t="s">
        <v>237</v>
      </c>
      <c r="H53" s="30" t="s">
        <v>295</v>
      </c>
      <c r="I53" s="21" t="s">
        <v>251</v>
      </c>
      <c r="J53" s="167" t="s">
        <v>370</v>
      </c>
    </row>
    <row r="54" ht="43" customHeight="1" spans="1:10">
      <c r="A54" s="203"/>
      <c r="B54" s="204"/>
      <c r="C54" s="206"/>
      <c r="D54" s="207"/>
      <c r="E54" s="30" t="s">
        <v>371</v>
      </c>
      <c r="F54" s="56" t="s">
        <v>248</v>
      </c>
      <c r="G54" s="149" t="s">
        <v>237</v>
      </c>
      <c r="H54" s="30" t="s">
        <v>295</v>
      </c>
      <c r="I54" s="21" t="s">
        <v>251</v>
      </c>
      <c r="J54" s="167" t="s">
        <v>372</v>
      </c>
    </row>
    <row r="55" ht="43" customHeight="1" spans="1:10">
      <c r="A55" s="203"/>
      <c r="B55" s="204"/>
      <c r="C55" s="206"/>
      <c r="D55" s="164"/>
      <c r="E55" s="30" t="s">
        <v>373</v>
      </c>
      <c r="F55" s="56" t="s">
        <v>248</v>
      </c>
      <c r="G55" s="149" t="s">
        <v>237</v>
      </c>
      <c r="H55" s="30" t="s">
        <v>295</v>
      </c>
      <c r="I55" s="21" t="s">
        <v>251</v>
      </c>
      <c r="J55" s="167" t="s">
        <v>374</v>
      </c>
    </row>
    <row r="56" ht="43" customHeight="1" spans="1:10">
      <c r="A56" s="203"/>
      <c r="B56" s="204"/>
      <c r="C56" s="206"/>
      <c r="D56" s="56" t="s">
        <v>266</v>
      </c>
      <c r="E56" s="30" t="s">
        <v>358</v>
      </c>
      <c r="F56" s="56" t="s">
        <v>236</v>
      </c>
      <c r="G56" s="30" t="s">
        <v>276</v>
      </c>
      <c r="H56" s="21" t="s">
        <v>250</v>
      </c>
      <c r="I56" s="21" t="s">
        <v>251</v>
      </c>
      <c r="J56" s="30" t="s">
        <v>359</v>
      </c>
    </row>
    <row r="57" ht="43" customHeight="1" spans="1:10">
      <c r="A57" s="203"/>
      <c r="B57" s="204"/>
      <c r="C57" s="206"/>
      <c r="D57" s="163" t="s">
        <v>270</v>
      </c>
      <c r="E57" s="30" t="s">
        <v>375</v>
      </c>
      <c r="F57" s="56" t="s">
        <v>376</v>
      </c>
      <c r="G57" s="30">
        <v>150</v>
      </c>
      <c r="H57" s="21" t="s">
        <v>332</v>
      </c>
      <c r="I57" s="21" t="s">
        <v>251</v>
      </c>
      <c r="J57" s="30" t="s">
        <v>377</v>
      </c>
    </row>
    <row r="58" ht="43" customHeight="1" spans="1:10">
      <c r="A58" s="203"/>
      <c r="B58" s="204"/>
      <c r="C58" s="208"/>
      <c r="D58" s="164"/>
      <c r="E58" s="30" t="s">
        <v>378</v>
      </c>
      <c r="F58" s="56" t="s">
        <v>236</v>
      </c>
      <c r="G58" s="209">
        <v>100</v>
      </c>
      <c r="H58" s="21" t="s">
        <v>250</v>
      </c>
      <c r="I58" s="21" t="s">
        <v>251</v>
      </c>
      <c r="J58" s="30" t="s">
        <v>379</v>
      </c>
    </row>
    <row r="59" ht="43" customHeight="1" spans="1:10">
      <c r="A59" s="203"/>
      <c r="B59" s="204"/>
      <c r="C59" s="205" t="s">
        <v>241</v>
      </c>
      <c r="D59" s="163" t="s">
        <v>360</v>
      </c>
      <c r="E59" s="30" t="s">
        <v>334</v>
      </c>
      <c r="F59" s="56" t="s">
        <v>236</v>
      </c>
      <c r="G59" s="209" t="s">
        <v>335</v>
      </c>
      <c r="H59" s="21" t="s">
        <v>336</v>
      </c>
      <c r="I59" s="21" t="s">
        <v>239</v>
      </c>
      <c r="J59" s="30" t="s">
        <v>380</v>
      </c>
    </row>
    <row r="60" ht="43" customHeight="1" spans="1:10">
      <c r="A60" s="203"/>
      <c r="B60" s="204"/>
      <c r="C60" s="206"/>
      <c r="D60" s="207"/>
      <c r="E60" s="210" t="s">
        <v>381</v>
      </c>
      <c r="F60" s="163" t="s">
        <v>248</v>
      </c>
      <c r="G60" s="148">
        <v>30</v>
      </c>
      <c r="H60" s="211" t="s">
        <v>250</v>
      </c>
      <c r="I60" s="211" t="s">
        <v>251</v>
      </c>
      <c r="J60" s="30" t="s">
        <v>382</v>
      </c>
    </row>
    <row r="61" ht="43" customHeight="1" spans="1:10">
      <c r="A61" s="203"/>
      <c r="B61" s="204"/>
      <c r="C61" s="205" t="s">
        <v>245</v>
      </c>
      <c r="D61" s="212" t="s">
        <v>246</v>
      </c>
      <c r="E61" s="213" t="s">
        <v>383</v>
      </c>
      <c r="F61" s="194" t="s">
        <v>248</v>
      </c>
      <c r="G61" s="214">
        <v>90</v>
      </c>
      <c r="H61" s="215" t="s">
        <v>250</v>
      </c>
      <c r="I61" s="219" t="s">
        <v>251</v>
      </c>
      <c r="J61" s="30" t="s">
        <v>384</v>
      </c>
    </row>
    <row r="62" ht="43" customHeight="1" spans="1:10">
      <c r="A62" s="203"/>
      <c r="B62" s="204"/>
      <c r="C62" s="206"/>
      <c r="D62" s="212"/>
      <c r="E62" s="213" t="s">
        <v>385</v>
      </c>
      <c r="F62" s="194" t="s">
        <v>248</v>
      </c>
      <c r="G62" s="214">
        <v>98</v>
      </c>
      <c r="H62" s="215" t="s">
        <v>250</v>
      </c>
      <c r="I62" s="219" t="s">
        <v>251</v>
      </c>
      <c r="J62" s="30" t="s">
        <v>386</v>
      </c>
    </row>
    <row r="63" ht="43" customHeight="1" spans="1:10">
      <c r="A63" s="173" t="s">
        <v>387</v>
      </c>
      <c r="B63" s="179" t="s">
        <v>388</v>
      </c>
      <c r="C63" s="216" t="s">
        <v>233</v>
      </c>
      <c r="D63" s="217" t="s">
        <v>234</v>
      </c>
      <c r="E63" s="213" t="s">
        <v>294</v>
      </c>
      <c r="F63" s="56" t="s">
        <v>248</v>
      </c>
      <c r="G63" s="149" t="s">
        <v>237</v>
      </c>
      <c r="H63" s="30" t="s">
        <v>295</v>
      </c>
      <c r="I63" s="21" t="s">
        <v>251</v>
      </c>
      <c r="J63" s="167" t="s">
        <v>296</v>
      </c>
    </row>
    <row r="64" ht="43" customHeight="1" spans="1:10">
      <c r="A64" s="175"/>
      <c r="B64" s="182"/>
      <c r="C64" s="207"/>
      <c r="D64" s="218" t="s">
        <v>266</v>
      </c>
      <c r="E64" s="213" t="s">
        <v>297</v>
      </c>
      <c r="F64" s="56" t="s">
        <v>248</v>
      </c>
      <c r="G64" s="213" t="s">
        <v>276</v>
      </c>
      <c r="H64" s="213" t="s">
        <v>250</v>
      </c>
      <c r="I64" s="213" t="s">
        <v>251</v>
      </c>
      <c r="J64" s="214" t="s">
        <v>298</v>
      </c>
    </row>
    <row r="65" ht="43" customHeight="1" spans="1:10">
      <c r="A65" s="175"/>
      <c r="B65" s="182"/>
      <c r="C65" s="164"/>
      <c r="D65" s="220"/>
      <c r="E65" s="213" t="s">
        <v>299</v>
      </c>
      <c r="F65" s="56" t="s">
        <v>248</v>
      </c>
      <c r="G65" s="213" t="s">
        <v>288</v>
      </c>
      <c r="H65" s="213" t="s">
        <v>250</v>
      </c>
      <c r="I65" s="213" t="s">
        <v>251</v>
      </c>
      <c r="J65" s="214" t="s">
        <v>300</v>
      </c>
    </row>
    <row r="66" ht="43" customHeight="1" spans="1:10">
      <c r="A66" s="175"/>
      <c r="B66" s="182"/>
      <c r="C66" s="56" t="s">
        <v>241</v>
      </c>
      <c r="D66" s="56" t="s">
        <v>360</v>
      </c>
      <c r="E66" s="213" t="s">
        <v>308</v>
      </c>
      <c r="F66" s="56" t="s">
        <v>248</v>
      </c>
      <c r="G66" s="213" t="s">
        <v>268</v>
      </c>
      <c r="H66" s="213" t="s">
        <v>250</v>
      </c>
      <c r="I66" s="213" t="s">
        <v>251</v>
      </c>
      <c r="J66" s="214" t="s">
        <v>309</v>
      </c>
    </row>
    <row r="67" ht="43" customHeight="1" spans="1:10">
      <c r="A67" s="177"/>
      <c r="B67" s="187"/>
      <c r="C67" s="56" t="s">
        <v>245</v>
      </c>
      <c r="D67" s="56" t="s">
        <v>364</v>
      </c>
      <c r="E67" s="213" t="s">
        <v>389</v>
      </c>
      <c r="F67" s="56" t="s">
        <v>248</v>
      </c>
      <c r="G67" s="213" t="s">
        <v>288</v>
      </c>
      <c r="H67" s="213" t="s">
        <v>250</v>
      </c>
      <c r="I67" s="213" t="s">
        <v>251</v>
      </c>
      <c r="J67" s="214" t="s">
        <v>390</v>
      </c>
    </row>
  </sheetData>
  <mergeCells count="51">
    <mergeCell ref="A3:J3"/>
    <mergeCell ref="A4:H4"/>
    <mergeCell ref="A7:A9"/>
    <mergeCell ref="A10:A12"/>
    <mergeCell ref="A13:A18"/>
    <mergeCell ref="A19:A23"/>
    <mergeCell ref="A24:A30"/>
    <mergeCell ref="A31:A36"/>
    <mergeCell ref="A37:A40"/>
    <mergeCell ref="A41:A46"/>
    <mergeCell ref="A47:A52"/>
    <mergeCell ref="A53:A62"/>
    <mergeCell ref="A63:A67"/>
    <mergeCell ref="B7:B9"/>
    <mergeCell ref="B10:B12"/>
    <mergeCell ref="B13:B18"/>
    <mergeCell ref="B19:B23"/>
    <mergeCell ref="B24:B30"/>
    <mergeCell ref="B31:B36"/>
    <mergeCell ref="B37:B40"/>
    <mergeCell ref="B41:B46"/>
    <mergeCell ref="B47:B52"/>
    <mergeCell ref="B53:B62"/>
    <mergeCell ref="B63:B67"/>
    <mergeCell ref="C10:C11"/>
    <mergeCell ref="C13:C15"/>
    <mergeCell ref="C16:C17"/>
    <mergeCell ref="C19:C20"/>
    <mergeCell ref="C21:C22"/>
    <mergeCell ref="C24:C28"/>
    <mergeCell ref="C31:C33"/>
    <mergeCell ref="C34:C35"/>
    <mergeCell ref="C37:C38"/>
    <mergeCell ref="C41:C44"/>
    <mergeCell ref="C47:C50"/>
    <mergeCell ref="C53:C58"/>
    <mergeCell ref="C59:C60"/>
    <mergeCell ref="C61:C62"/>
    <mergeCell ref="C63:C65"/>
    <mergeCell ref="D10:D11"/>
    <mergeCell ref="D16:D17"/>
    <mergeCell ref="D21:D22"/>
    <mergeCell ref="D27:D28"/>
    <mergeCell ref="D31:D32"/>
    <mergeCell ref="D34:D35"/>
    <mergeCell ref="D47:D49"/>
    <mergeCell ref="D53:D55"/>
    <mergeCell ref="D57:D58"/>
    <mergeCell ref="D59:D60"/>
    <mergeCell ref="D61:D62"/>
    <mergeCell ref="D64:D65"/>
  </mergeCells>
  <printOptions horizontalCentered="1"/>
  <pageMargins left="0.96" right="0.96" top="0.72" bottom="0.72" header="0" footer="0"/>
  <pageSetup paperSize="9" scale="1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3">
        <v>1</v>
      </c>
      <c r="B2" s="124">
        <v>0</v>
      </c>
      <c r="C2" s="123">
        <v>1</v>
      </c>
      <c r="D2" s="125"/>
      <c r="E2" s="125"/>
      <c r="F2" s="122" t="s">
        <v>391</v>
      </c>
    </row>
    <row r="3" ht="42" customHeight="1" spans="1:6">
      <c r="A3" s="126" t="str">
        <f>"2025"&amp;"年部门政府性基金预算支出预算表"</f>
        <v>2025年部门政府性基金预算支出预算表</v>
      </c>
      <c r="B3" s="126" t="s">
        <v>392</v>
      </c>
      <c r="C3" s="127"/>
      <c r="D3" s="128"/>
      <c r="E3" s="128"/>
      <c r="F3" s="128"/>
    </row>
    <row r="4" ht="13.5" customHeight="1" spans="1:6">
      <c r="A4" s="5" t="str">
        <f>"单位名称："&amp;"禄劝彝族苗族自治县公共就业和人才服务中心"</f>
        <v>单位名称：禄劝彝族苗族自治县公共就业和人才服务中心</v>
      </c>
      <c r="B4" s="5" t="s">
        <v>393</v>
      </c>
      <c r="C4" s="123"/>
      <c r="D4" s="125"/>
      <c r="E4" s="125"/>
      <c r="F4" s="122" t="s">
        <v>1</v>
      </c>
    </row>
    <row r="5" ht="19.5" customHeight="1" spans="1:6">
      <c r="A5" s="129" t="s">
        <v>168</v>
      </c>
      <c r="B5" s="130" t="s">
        <v>72</v>
      </c>
      <c r="C5" s="129" t="s">
        <v>73</v>
      </c>
      <c r="D5" s="11" t="s">
        <v>394</v>
      </c>
      <c r="E5" s="12"/>
      <c r="F5" s="13"/>
    </row>
    <row r="6" ht="18.75" customHeight="1" spans="1:6">
      <c r="A6" s="131"/>
      <c r="B6" s="132"/>
      <c r="C6" s="131"/>
      <c r="D6" s="16" t="s">
        <v>55</v>
      </c>
      <c r="E6" s="11" t="s">
        <v>75</v>
      </c>
      <c r="F6" s="16" t="s">
        <v>76</v>
      </c>
    </row>
    <row r="7" ht="18.75" customHeight="1" spans="1:6">
      <c r="A7" s="69">
        <v>1</v>
      </c>
      <c r="B7" s="133" t="s">
        <v>83</v>
      </c>
      <c r="C7" s="69">
        <v>3</v>
      </c>
      <c r="D7" s="134">
        <v>4</v>
      </c>
      <c r="E7" s="134">
        <v>5</v>
      </c>
      <c r="F7" s="134">
        <v>6</v>
      </c>
    </row>
    <row r="8" ht="21" customHeight="1" spans="1:6">
      <c r="A8" s="21"/>
      <c r="B8" s="21"/>
      <c r="C8" s="21"/>
      <c r="D8" s="81"/>
      <c r="E8" s="81"/>
      <c r="F8" s="81"/>
    </row>
    <row r="9" ht="21" customHeight="1" spans="1:6">
      <c r="A9" s="21"/>
      <c r="B9" s="21"/>
      <c r="C9" s="21"/>
      <c r="D9" s="81"/>
      <c r="E9" s="81"/>
      <c r="F9" s="81"/>
    </row>
    <row r="10" ht="18.75" customHeight="1" spans="1:6">
      <c r="A10" s="135" t="s">
        <v>157</v>
      </c>
      <c r="B10" s="135" t="s">
        <v>157</v>
      </c>
      <c r="C10" s="136" t="s">
        <v>157</v>
      </c>
      <c r="D10" s="81"/>
      <c r="E10" s="81"/>
      <c r="F10" s="81"/>
    </row>
    <row r="11" customHeight="1" spans="1:1">
      <c r="A11" s="121" t="s">
        <v>395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C14" sqref="C1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6"/>
      <c r="C2" s="86"/>
      <c r="R2" s="3"/>
      <c r="S2" s="3" t="s">
        <v>396</v>
      </c>
    </row>
    <row r="3" ht="41.25" customHeight="1" spans="1:19">
      <c r="A3" s="74"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114" t="str">
        <f>"单位名称："&amp;"禄劝彝族苗族自治县公共就业和人才服务中心"</f>
        <v>单位名称：禄劝彝族苗族自治县公共就业和人才服务中心</v>
      </c>
      <c r="B4" s="88"/>
      <c r="C4" s="88"/>
      <c r="D4" s="7"/>
      <c r="E4" s="7"/>
      <c r="F4" s="7"/>
      <c r="G4" s="7"/>
      <c r="H4" s="7"/>
      <c r="I4" s="7"/>
      <c r="J4" s="7"/>
      <c r="K4" s="7"/>
      <c r="L4" s="7"/>
      <c r="R4" s="8"/>
      <c r="S4" s="122" t="s">
        <v>1</v>
      </c>
    </row>
    <row r="5" ht="15.75" customHeight="1" spans="1:19">
      <c r="A5" s="10" t="s">
        <v>167</v>
      </c>
      <c r="B5" s="89" t="s">
        <v>168</v>
      </c>
      <c r="C5" s="89" t="s">
        <v>397</v>
      </c>
      <c r="D5" s="90" t="s">
        <v>398</v>
      </c>
      <c r="E5" s="90" t="s">
        <v>399</v>
      </c>
      <c r="F5" s="90" t="s">
        <v>400</v>
      </c>
      <c r="G5" s="90" t="s">
        <v>401</v>
      </c>
      <c r="H5" s="90" t="s">
        <v>402</v>
      </c>
      <c r="I5" s="104" t="s">
        <v>175</v>
      </c>
      <c r="J5" s="104"/>
      <c r="K5" s="104"/>
      <c r="L5" s="104"/>
      <c r="M5" s="105"/>
      <c r="N5" s="104"/>
      <c r="O5" s="104"/>
      <c r="P5" s="83"/>
      <c r="Q5" s="104"/>
      <c r="R5" s="105"/>
      <c r="S5" s="84"/>
    </row>
    <row r="6" ht="17.25" customHeight="1" spans="1:19">
      <c r="A6" s="15"/>
      <c r="B6" s="91"/>
      <c r="C6" s="91"/>
      <c r="D6" s="92"/>
      <c r="E6" s="92"/>
      <c r="F6" s="92"/>
      <c r="G6" s="92"/>
      <c r="H6" s="92"/>
      <c r="I6" s="92" t="s">
        <v>55</v>
      </c>
      <c r="J6" s="92" t="s">
        <v>58</v>
      </c>
      <c r="K6" s="92" t="s">
        <v>403</v>
      </c>
      <c r="L6" s="92" t="s">
        <v>404</v>
      </c>
      <c r="M6" s="106" t="s">
        <v>405</v>
      </c>
      <c r="N6" s="107" t="s">
        <v>406</v>
      </c>
      <c r="O6" s="107"/>
      <c r="P6" s="112"/>
      <c r="Q6" s="107"/>
      <c r="R6" s="113"/>
      <c r="S6" s="93"/>
    </row>
    <row r="7" ht="54" customHeight="1" spans="1:19">
      <c r="A7" s="18"/>
      <c r="B7" s="93"/>
      <c r="C7" s="93"/>
      <c r="D7" s="94"/>
      <c r="E7" s="94"/>
      <c r="F7" s="94"/>
      <c r="G7" s="94"/>
      <c r="H7" s="94"/>
      <c r="I7" s="94"/>
      <c r="J7" s="94" t="s">
        <v>57</v>
      </c>
      <c r="K7" s="94"/>
      <c r="L7" s="94"/>
      <c r="M7" s="108"/>
      <c r="N7" s="94" t="s">
        <v>57</v>
      </c>
      <c r="O7" s="94" t="s">
        <v>64</v>
      </c>
      <c r="P7" s="93" t="s">
        <v>65</v>
      </c>
      <c r="Q7" s="94" t="s">
        <v>66</v>
      </c>
      <c r="R7" s="108" t="s">
        <v>67</v>
      </c>
      <c r="S7" s="93" t="s">
        <v>68</v>
      </c>
    </row>
    <row r="8" ht="18" customHeight="1" spans="1:19">
      <c r="A8" s="115">
        <v>1</v>
      </c>
      <c r="B8" s="115" t="s">
        <v>83</v>
      </c>
      <c r="C8" s="116">
        <v>3</v>
      </c>
      <c r="D8" s="116">
        <v>4</v>
      </c>
      <c r="E8" s="115">
        <v>5</v>
      </c>
      <c r="F8" s="115">
        <v>6</v>
      </c>
      <c r="G8" s="115">
        <v>7</v>
      </c>
      <c r="H8" s="115">
        <v>8</v>
      </c>
      <c r="I8" s="115">
        <v>9</v>
      </c>
      <c r="J8" s="115">
        <v>10</v>
      </c>
      <c r="K8" s="115">
        <v>11</v>
      </c>
      <c r="L8" s="115">
        <v>12</v>
      </c>
      <c r="M8" s="115">
        <v>13</v>
      </c>
      <c r="N8" s="115">
        <v>14</v>
      </c>
      <c r="O8" s="115">
        <v>15</v>
      </c>
      <c r="P8" s="115">
        <v>16</v>
      </c>
      <c r="Q8" s="115">
        <v>17</v>
      </c>
      <c r="R8" s="115">
        <v>18</v>
      </c>
      <c r="S8" s="115">
        <v>19</v>
      </c>
    </row>
    <row r="9" ht="21" customHeight="1" spans="1:19">
      <c r="A9" s="95"/>
      <c r="B9" s="96"/>
      <c r="C9" s="96"/>
      <c r="D9" s="97"/>
      <c r="E9" s="97"/>
      <c r="F9" s="97"/>
      <c r="G9" s="117"/>
      <c r="H9" s="81"/>
      <c r="I9" s="81"/>
      <c r="J9" s="81"/>
      <c r="K9" s="81"/>
      <c r="L9" s="81"/>
      <c r="M9" s="81"/>
      <c r="N9" s="81"/>
      <c r="O9" s="81"/>
      <c r="P9" s="81"/>
      <c r="Q9" s="81"/>
      <c r="R9" s="81"/>
      <c r="S9" s="81"/>
    </row>
    <row r="10" ht="21" customHeight="1" spans="1:19">
      <c r="A10" s="98" t="s">
        <v>157</v>
      </c>
      <c r="B10" s="99"/>
      <c r="C10" s="99"/>
      <c r="D10" s="100"/>
      <c r="E10" s="100"/>
      <c r="F10" s="100"/>
      <c r="G10" s="118"/>
      <c r="H10" s="81"/>
      <c r="I10" s="81"/>
      <c r="J10" s="81"/>
      <c r="K10" s="81"/>
      <c r="L10" s="81"/>
      <c r="M10" s="81"/>
      <c r="N10" s="81"/>
      <c r="O10" s="81"/>
      <c r="P10" s="81"/>
      <c r="Q10" s="81"/>
      <c r="R10" s="81"/>
      <c r="S10" s="81"/>
    </row>
    <row r="11" ht="21" customHeight="1" spans="1:19">
      <c r="A11" s="114" t="s">
        <v>407</v>
      </c>
      <c r="B11" s="5"/>
      <c r="C11" s="5"/>
      <c r="D11" s="114"/>
      <c r="E11" s="114"/>
      <c r="F11" s="114"/>
      <c r="G11" s="119"/>
      <c r="H11" s="120"/>
      <c r="I11" s="120"/>
      <c r="J11" s="120"/>
      <c r="K11" s="120"/>
      <c r="L11" s="120"/>
      <c r="M11" s="120"/>
      <c r="N11" s="120"/>
      <c r="O11" s="120"/>
      <c r="P11" s="120"/>
      <c r="Q11" s="120"/>
      <c r="R11" s="120"/>
      <c r="S11" s="120"/>
    </row>
    <row r="12" customHeight="1" spans="1:1">
      <c r="A12" s="121" t="s">
        <v>408</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26" sqref="C2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8"/>
      <c r="B2" s="86"/>
      <c r="C2" s="86"/>
      <c r="D2" s="86"/>
      <c r="E2" s="86"/>
      <c r="F2" s="86"/>
      <c r="G2" s="86"/>
      <c r="H2" s="78"/>
      <c r="I2" s="78"/>
      <c r="J2" s="78"/>
      <c r="K2" s="78"/>
      <c r="L2" s="78"/>
      <c r="M2" s="78"/>
      <c r="N2" s="102"/>
      <c r="O2" s="78"/>
      <c r="P2" s="78"/>
      <c r="Q2" s="86"/>
      <c r="R2" s="78"/>
      <c r="S2" s="110"/>
      <c r="T2" s="110" t="s">
        <v>409</v>
      </c>
    </row>
    <row r="3" ht="41.25" customHeight="1" spans="1:20">
      <c r="A3" s="74" t="str">
        <f>"2025"&amp;"年部门政府购买服务预算表"</f>
        <v>2025年部门政府购买服务预算表</v>
      </c>
      <c r="B3" s="67"/>
      <c r="C3" s="67"/>
      <c r="D3" s="67"/>
      <c r="E3" s="67"/>
      <c r="F3" s="67"/>
      <c r="G3" s="67"/>
      <c r="H3" s="87"/>
      <c r="I3" s="87"/>
      <c r="J3" s="87"/>
      <c r="K3" s="87"/>
      <c r="L3" s="87"/>
      <c r="M3" s="87"/>
      <c r="N3" s="103"/>
      <c r="O3" s="87"/>
      <c r="P3" s="87"/>
      <c r="Q3" s="67"/>
      <c r="R3" s="87"/>
      <c r="S3" s="103"/>
      <c r="T3" s="67"/>
    </row>
    <row r="4" ht="22.5" customHeight="1" spans="1:20">
      <c r="A4" s="75" t="str">
        <f>"单位名称："&amp;"禄劝彝族苗族自治县公共就业和人才服务中心"</f>
        <v>单位名称：禄劝彝族苗族自治县公共就业和人才服务中心</v>
      </c>
      <c r="B4" s="88"/>
      <c r="C4" s="88"/>
      <c r="D4" s="88"/>
      <c r="E4" s="88"/>
      <c r="F4" s="88"/>
      <c r="G4" s="88"/>
      <c r="H4" s="76"/>
      <c r="I4" s="76"/>
      <c r="J4" s="76"/>
      <c r="K4" s="76"/>
      <c r="L4" s="76"/>
      <c r="M4" s="76"/>
      <c r="N4" s="102"/>
      <c r="O4" s="78"/>
      <c r="P4" s="78"/>
      <c r="Q4" s="86"/>
      <c r="R4" s="78"/>
      <c r="S4" s="111"/>
      <c r="T4" s="110" t="s">
        <v>1</v>
      </c>
    </row>
    <row r="5" ht="24" customHeight="1" spans="1:20">
      <c r="A5" s="10" t="s">
        <v>167</v>
      </c>
      <c r="B5" s="89" t="s">
        <v>168</v>
      </c>
      <c r="C5" s="89" t="s">
        <v>397</v>
      </c>
      <c r="D5" s="89" t="s">
        <v>410</v>
      </c>
      <c r="E5" s="89" t="s">
        <v>411</v>
      </c>
      <c r="F5" s="89" t="s">
        <v>412</v>
      </c>
      <c r="G5" s="89" t="s">
        <v>413</v>
      </c>
      <c r="H5" s="90" t="s">
        <v>414</v>
      </c>
      <c r="I5" s="90" t="s">
        <v>415</v>
      </c>
      <c r="J5" s="104" t="s">
        <v>175</v>
      </c>
      <c r="K5" s="104"/>
      <c r="L5" s="104"/>
      <c r="M5" s="104"/>
      <c r="N5" s="105"/>
      <c r="O5" s="104"/>
      <c r="P5" s="104"/>
      <c r="Q5" s="83"/>
      <c r="R5" s="104"/>
      <c r="S5" s="105"/>
      <c r="T5" s="84"/>
    </row>
    <row r="6" ht="24" customHeight="1" spans="1:20">
      <c r="A6" s="15"/>
      <c r="B6" s="91"/>
      <c r="C6" s="91"/>
      <c r="D6" s="91"/>
      <c r="E6" s="91"/>
      <c r="F6" s="91"/>
      <c r="G6" s="91"/>
      <c r="H6" s="92"/>
      <c r="I6" s="92"/>
      <c r="J6" s="92" t="s">
        <v>55</v>
      </c>
      <c r="K6" s="92" t="s">
        <v>58</v>
      </c>
      <c r="L6" s="92" t="s">
        <v>403</v>
      </c>
      <c r="M6" s="92" t="s">
        <v>404</v>
      </c>
      <c r="N6" s="106" t="s">
        <v>405</v>
      </c>
      <c r="O6" s="107" t="s">
        <v>406</v>
      </c>
      <c r="P6" s="107"/>
      <c r="Q6" s="112"/>
      <c r="R6" s="107"/>
      <c r="S6" s="113"/>
      <c r="T6" s="93"/>
    </row>
    <row r="7" ht="54" customHeight="1" spans="1:20">
      <c r="A7" s="18"/>
      <c r="B7" s="93"/>
      <c r="C7" s="93"/>
      <c r="D7" s="93"/>
      <c r="E7" s="93"/>
      <c r="F7" s="93"/>
      <c r="G7" s="93"/>
      <c r="H7" s="94"/>
      <c r="I7" s="94"/>
      <c r="J7" s="94"/>
      <c r="K7" s="94" t="s">
        <v>57</v>
      </c>
      <c r="L7" s="94"/>
      <c r="M7" s="94"/>
      <c r="N7" s="108"/>
      <c r="O7" s="94" t="s">
        <v>57</v>
      </c>
      <c r="P7" s="94" t="s">
        <v>64</v>
      </c>
      <c r="Q7" s="93" t="s">
        <v>65</v>
      </c>
      <c r="R7" s="94" t="s">
        <v>66</v>
      </c>
      <c r="S7" s="108" t="s">
        <v>67</v>
      </c>
      <c r="T7" s="93" t="s">
        <v>68</v>
      </c>
    </row>
    <row r="8" ht="17.25" customHeight="1" spans="1:20">
      <c r="A8" s="19">
        <v>1</v>
      </c>
      <c r="B8" s="93">
        <v>2</v>
      </c>
      <c r="C8" s="19">
        <v>3</v>
      </c>
      <c r="D8" s="19">
        <v>4</v>
      </c>
      <c r="E8" s="93">
        <v>5</v>
      </c>
      <c r="F8" s="19">
        <v>6</v>
      </c>
      <c r="G8" s="19">
        <v>7</v>
      </c>
      <c r="H8" s="93">
        <v>8</v>
      </c>
      <c r="I8" s="19">
        <v>9</v>
      </c>
      <c r="J8" s="19">
        <v>10</v>
      </c>
      <c r="K8" s="93">
        <v>11</v>
      </c>
      <c r="L8" s="19">
        <v>12</v>
      </c>
      <c r="M8" s="19">
        <v>13</v>
      </c>
      <c r="N8" s="93">
        <v>14</v>
      </c>
      <c r="O8" s="19">
        <v>15</v>
      </c>
      <c r="P8" s="19">
        <v>16</v>
      </c>
      <c r="Q8" s="93">
        <v>17</v>
      </c>
      <c r="R8" s="19">
        <v>18</v>
      </c>
      <c r="S8" s="19">
        <v>19</v>
      </c>
      <c r="T8" s="19">
        <v>20</v>
      </c>
    </row>
    <row r="9" ht="21" customHeight="1" spans="1:20">
      <c r="A9" s="95"/>
      <c r="B9" s="96"/>
      <c r="C9" s="96"/>
      <c r="D9" s="96"/>
      <c r="E9" s="96"/>
      <c r="F9" s="96"/>
      <c r="G9" s="96"/>
      <c r="H9" s="97"/>
      <c r="I9" s="97"/>
      <c r="J9" s="81"/>
      <c r="K9" s="81"/>
      <c r="L9" s="81"/>
      <c r="M9" s="81"/>
      <c r="N9" s="81"/>
      <c r="O9" s="81"/>
      <c r="P9" s="81"/>
      <c r="Q9" s="81"/>
      <c r="R9" s="81"/>
      <c r="S9" s="81"/>
      <c r="T9" s="81"/>
    </row>
    <row r="10" ht="21" customHeight="1" spans="1:20">
      <c r="A10" s="98" t="s">
        <v>157</v>
      </c>
      <c r="B10" s="99"/>
      <c r="C10" s="99"/>
      <c r="D10" s="99"/>
      <c r="E10" s="99"/>
      <c r="F10" s="99"/>
      <c r="G10" s="99"/>
      <c r="H10" s="100"/>
      <c r="I10" s="109"/>
      <c r="J10" s="81"/>
      <c r="K10" s="81"/>
      <c r="L10" s="81"/>
      <c r="M10" s="81"/>
      <c r="N10" s="81"/>
      <c r="O10" s="81"/>
      <c r="P10" s="81"/>
      <c r="Q10" s="81"/>
      <c r="R10" s="81"/>
      <c r="S10" s="81"/>
      <c r="T10" s="81"/>
    </row>
    <row r="11" customHeight="1" spans="1:18">
      <c r="A11" s="101" t="s">
        <v>416</v>
      </c>
      <c r="B11" s="101"/>
      <c r="C11" s="101"/>
      <c r="D11" s="101"/>
      <c r="E11" s="101"/>
      <c r="F11" s="101"/>
      <c r="G11" s="101"/>
      <c r="H11" s="101"/>
      <c r="I11" s="101"/>
      <c r="J11" s="101"/>
      <c r="K11" s="101"/>
      <c r="L11" s="101"/>
      <c r="M11" s="101"/>
      <c r="N11" s="101"/>
      <c r="O11" s="101"/>
      <c r="P11" s="101"/>
      <c r="Q11" s="101"/>
      <c r="R11" s="101"/>
    </row>
  </sheetData>
  <mergeCells count="20">
    <mergeCell ref="A3:T3"/>
    <mergeCell ref="A4:I4"/>
    <mergeCell ref="J5:T5"/>
    <mergeCell ref="O6:T6"/>
    <mergeCell ref="A10:I10"/>
    <mergeCell ref="A11:R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topLeftCell="B1" workbookViewId="0">
      <pane ySplit="1" topLeftCell="A2" activePane="bottomLeft" state="frozen"/>
      <selection/>
      <selection pane="bottomLeft" activeCell="F16" sqref="F16"/>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3"/>
      <c r="W2" s="3"/>
      <c r="X2" s="3" t="s">
        <v>417</v>
      </c>
    </row>
    <row r="3" ht="41.25" customHeight="1" spans="1:24">
      <c r="A3" s="74"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7"/>
      <c r="X3" s="67"/>
    </row>
    <row r="4" ht="18" customHeight="1" spans="1:24">
      <c r="A4" s="75" t="str">
        <f>"单位名称："&amp;"禄劝彝族苗族自治县公共就业和人才服务中心"</f>
        <v>单位名称：禄劝彝族苗族自治县公共就业和人才服务中心</v>
      </c>
      <c r="B4" s="76"/>
      <c r="C4" s="76"/>
      <c r="D4" s="77"/>
      <c r="E4" s="78"/>
      <c r="F4" s="78"/>
      <c r="G4" s="78"/>
      <c r="H4" s="78"/>
      <c r="I4" s="78"/>
      <c r="W4" s="8"/>
      <c r="X4" s="8" t="s">
        <v>1</v>
      </c>
    </row>
    <row r="5" ht="19.5" customHeight="1" spans="1:24">
      <c r="A5" s="28" t="s">
        <v>418</v>
      </c>
      <c r="B5" s="11" t="s">
        <v>175</v>
      </c>
      <c r="C5" s="12"/>
      <c r="D5" s="12"/>
      <c r="E5" s="11" t="s">
        <v>419</v>
      </c>
      <c r="F5" s="12"/>
      <c r="G5" s="12"/>
      <c r="H5" s="12"/>
      <c r="I5" s="12"/>
      <c r="J5" s="12"/>
      <c r="K5" s="12"/>
      <c r="L5" s="12"/>
      <c r="M5" s="12"/>
      <c r="N5" s="12"/>
      <c r="O5" s="12"/>
      <c r="P5" s="12"/>
      <c r="Q5" s="12"/>
      <c r="R5" s="12"/>
      <c r="S5" s="12"/>
      <c r="T5" s="12"/>
      <c r="U5" s="12"/>
      <c r="V5" s="12"/>
      <c r="W5" s="83"/>
      <c r="X5" s="84"/>
    </row>
    <row r="6" ht="40.5" customHeight="1" spans="1:24">
      <c r="A6" s="19"/>
      <c r="B6" s="29" t="s">
        <v>55</v>
      </c>
      <c r="C6" s="10" t="s">
        <v>58</v>
      </c>
      <c r="D6" s="79" t="s">
        <v>403</v>
      </c>
      <c r="E6" s="48" t="s">
        <v>420</v>
      </c>
      <c r="F6" s="48" t="s">
        <v>421</v>
      </c>
      <c r="G6" s="48" t="s">
        <v>422</v>
      </c>
      <c r="H6" s="48" t="s">
        <v>423</v>
      </c>
      <c r="I6" s="48" t="s">
        <v>424</v>
      </c>
      <c r="J6" s="48" t="s">
        <v>425</v>
      </c>
      <c r="K6" s="48" t="s">
        <v>426</v>
      </c>
      <c r="L6" s="48" t="s">
        <v>427</v>
      </c>
      <c r="M6" s="48" t="s">
        <v>428</v>
      </c>
      <c r="N6" s="48" t="s">
        <v>429</v>
      </c>
      <c r="O6" s="48" t="s">
        <v>430</v>
      </c>
      <c r="P6" s="48" t="s">
        <v>431</v>
      </c>
      <c r="Q6" s="48" t="s">
        <v>432</v>
      </c>
      <c r="R6" s="48" t="s">
        <v>433</v>
      </c>
      <c r="S6" s="48" t="s">
        <v>434</v>
      </c>
      <c r="T6" s="48" t="s">
        <v>435</v>
      </c>
      <c r="U6" s="48" t="s">
        <v>436</v>
      </c>
      <c r="V6" s="48" t="s">
        <v>437</v>
      </c>
      <c r="W6" s="48" t="s">
        <v>438</v>
      </c>
      <c r="X6" s="85" t="s">
        <v>439</v>
      </c>
    </row>
    <row r="7" ht="19.5" customHeight="1" spans="1:24">
      <c r="A7" s="20">
        <v>1</v>
      </c>
      <c r="B7" s="20">
        <v>2</v>
      </c>
      <c r="C7" s="20">
        <v>3</v>
      </c>
      <c r="D7" s="80">
        <v>4</v>
      </c>
      <c r="E7" s="36">
        <v>5</v>
      </c>
      <c r="F7" s="20">
        <v>6</v>
      </c>
      <c r="G7" s="20">
        <v>7</v>
      </c>
      <c r="H7" s="80">
        <v>8</v>
      </c>
      <c r="I7" s="20">
        <v>9</v>
      </c>
      <c r="J7" s="20">
        <v>10</v>
      </c>
      <c r="K7" s="20">
        <v>11</v>
      </c>
      <c r="L7" s="80">
        <v>12</v>
      </c>
      <c r="M7" s="20">
        <v>13</v>
      </c>
      <c r="N7" s="20">
        <v>14</v>
      </c>
      <c r="O7" s="20">
        <v>15</v>
      </c>
      <c r="P7" s="80">
        <v>16</v>
      </c>
      <c r="Q7" s="20">
        <v>17</v>
      </c>
      <c r="R7" s="20">
        <v>18</v>
      </c>
      <c r="S7" s="20">
        <v>19</v>
      </c>
      <c r="T7" s="80">
        <v>20</v>
      </c>
      <c r="U7" s="80">
        <v>21</v>
      </c>
      <c r="V7" s="80">
        <v>22</v>
      </c>
      <c r="W7" s="36">
        <v>23</v>
      </c>
      <c r="X7" s="36">
        <v>24</v>
      </c>
    </row>
    <row r="8" ht="19.5" customHeight="1" spans="1:24">
      <c r="A8" s="30"/>
      <c r="B8" s="81"/>
      <c r="C8" s="81"/>
      <c r="D8" s="81"/>
      <c r="E8" s="81"/>
      <c r="F8" s="81"/>
      <c r="G8" s="81"/>
      <c r="H8" s="81"/>
      <c r="I8" s="81"/>
      <c r="J8" s="81"/>
      <c r="K8" s="81"/>
      <c r="L8" s="81"/>
      <c r="M8" s="81"/>
      <c r="N8" s="81"/>
      <c r="O8" s="81"/>
      <c r="P8" s="81"/>
      <c r="Q8" s="81"/>
      <c r="R8" s="81"/>
      <c r="S8" s="81"/>
      <c r="T8" s="81"/>
      <c r="U8" s="81"/>
      <c r="V8" s="81"/>
      <c r="W8" s="81"/>
      <c r="X8" s="81"/>
    </row>
    <row r="9" ht="19.5" customHeight="1" spans="1:24">
      <c r="A9" s="70"/>
      <c r="B9" s="81"/>
      <c r="C9" s="81"/>
      <c r="D9" s="81"/>
      <c r="E9" s="81"/>
      <c r="F9" s="81"/>
      <c r="G9" s="81"/>
      <c r="H9" s="81"/>
      <c r="I9" s="81"/>
      <c r="J9" s="81"/>
      <c r="K9" s="81"/>
      <c r="L9" s="81"/>
      <c r="M9" s="81"/>
      <c r="N9" s="81"/>
      <c r="O9" s="81"/>
      <c r="P9" s="81"/>
      <c r="Q9" s="81"/>
      <c r="R9" s="81"/>
      <c r="S9" s="81"/>
      <c r="T9" s="81"/>
      <c r="U9" s="81"/>
      <c r="V9" s="81"/>
      <c r="W9" s="81"/>
      <c r="X9" s="81"/>
    </row>
    <row r="10" customHeight="1" spans="1:1">
      <c r="A10" s="82" t="s">
        <v>440</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441</v>
      </c>
    </row>
    <row r="3" ht="41.25" customHeight="1" spans="1:10">
      <c r="A3" s="66" t="str">
        <f>"2025"&amp;"年对下转移支付绩效目标表"</f>
        <v>2025年对下转移支付绩效目标表</v>
      </c>
      <c r="B3" s="4"/>
      <c r="C3" s="4"/>
      <c r="D3" s="4"/>
      <c r="E3" s="4"/>
      <c r="F3" s="67"/>
      <c r="G3" s="4"/>
      <c r="H3" s="67"/>
      <c r="I3" s="67"/>
      <c r="J3" s="4"/>
    </row>
    <row r="4" ht="17.25" customHeight="1" spans="1:1">
      <c r="A4" s="5" t="str">
        <f>"单位名称："&amp;"禄劝彝族苗族自治县公共就业和人才服务中心"</f>
        <v>单位名称：禄劝彝族苗族自治县公共就业和人才服务中心</v>
      </c>
    </row>
    <row r="5" ht="44.25" customHeight="1" spans="1:10">
      <c r="A5" s="68" t="s">
        <v>418</v>
      </c>
      <c r="B5" s="68" t="s">
        <v>222</v>
      </c>
      <c r="C5" s="68" t="s">
        <v>223</v>
      </c>
      <c r="D5" s="68" t="s">
        <v>224</v>
      </c>
      <c r="E5" s="68" t="s">
        <v>225</v>
      </c>
      <c r="F5" s="69" t="s">
        <v>226</v>
      </c>
      <c r="G5" s="68" t="s">
        <v>227</v>
      </c>
      <c r="H5" s="69" t="s">
        <v>228</v>
      </c>
      <c r="I5" s="69" t="s">
        <v>229</v>
      </c>
      <c r="J5" s="68" t="s">
        <v>230</v>
      </c>
    </row>
    <row r="6" ht="14.25" customHeight="1" spans="1:10">
      <c r="A6" s="68">
        <v>1</v>
      </c>
      <c r="B6" s="68">
        <v>2</v>
      </c>
      <c r="C6" s="68">
        <v>3</v>
      </c>
      <c r="D6" s="68">
        <v>4</v>
      </c>
      <c r="E6" s="68">
        <v>5</v>
      </c>
      <c r="F6" s="69">
        <v>6</v>
      </c>
      <c r="G6" s="68">
        <v>7</v>
      </c>
      <c r="H6" s="69">
        <v>8</v>
      </c>
      <c r="I6" s="69">
        <v>9</v>
      </c>
      <c r="J6" s="68">
        <v>10</v>
      </c>
    </row>
    <row r="7" ht="42" customHeight="1" spans="1:10">
      <c r="A7" s="30"/>
      <c r="B7" s="70"/>
      <c r="C7" s="70"/>
      <c r="D7" s="70"/>
      <c r="E7" s="71"/>
      <c r="F7" s="72"/>
      <c r="G7" s="71"/>
      <c r="H7" s="72"/>
      <c r="I7" s="72"/>
      <c r="J7" s="71"/>
    </row>
    <row r="8" ht="42" customHeight="1" spans="1:10">
      <c r="A8" s="30"/>
      <c r="B8" s="21"/>
      <c r="C8" s="21"/>
      <c r="D8" s="21"/>
      <c r="E8" s="30"/>
      <c r="F8" s="21"/>
      <c r="G8" s="30"/>
      <c r="H8" s="21"/>
      <c r="I8" s="21"/>
      <c r="J8" s="30"/>
    </row>
    <row r="9" customHeight="1" spans="1:1">
      <c r="A9" s="27" t="s">
        <v>442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D21" sqref="D2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443</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"单位名称："&amp;"禄劝彝族苗族自治县公共就业和人才服务中心"</f>
        <v>单位名称：禄劝彝族苗族自治县公共就业和人才服务中心</v>
      </c>
      <c r="B4" s="45"/>
      <c r="C4" s="45"/>
      <c r="D4" s="46"/>
      <c r="F4" s="43"/>
      <c r="G4" s="42"/>
      <c r="H4" s="42"/>
      <c r="I4" s="65" t="s">
        <v>1</v>
      </c>
    </row>
    <row r="5" ht="28.5" customHeight="1" spans="1:9">
      <c r="A5" s="47" t="s">
        <v>167</v>
      </c>
      <c r="B5" s="48" t="s">
        <v>168</v>
      </c>
      <c r="C5" s="49" t="s">
        <v>444</v>
      </c>
      <c r="D5" s="47" t="s">
        <v>445</v>
      </c>
      <c r="E5" s="47" t="s">
        <v>446</v>
      </c>
      <c r="F5" s="47" t="s">
        <v>447</v>
      </c>
      <c r="G5" s="48" t="s">
        <v>448</v>
      </c>
      <c r="H5" s="36"/>
      <c r="I5" s="47"/>
    </row>
    <row r="6" ht="21" customHeight="1" spans="1:9">
      <c r="A6" s="49"/>
      <c r="B6" s="50"/>
      <c r="C6" s="50"/>
      <c r="D6" s="51"/>
      <c r="E6" s="50"/>
      <c r="F6" s="50"/>
      <c r="G6" s="48" t="s">
        <v>401</v>
      </c>
      <c r="H6" s="48" t="s">
        <v>449</v>
      </c>
      <c r="I6" s="48" t="s">
        <v>450</v>
      </c>
    </row>
    <row r="7" ht="17.25" customHeight="1" spans="1:9">
      <c r="A7" s="52" t="s">
        <v>82</v>
      </c>
      <c r="B7" s="53"/>
      <c r="C7" s="54" t="s">
        <v>83</v>
      </c>
      <c r="D7" s="52" t="s">
        <v>84</v>
      </c>
      <c r="E7" s="55" t="s">
        <v>85</v>
      </c>
      <c r="F7" s="52" t="s">
        <v>86</v>
      </c>
      <c r="G7" s="54" t="s">
        <v>87</v>
      </c>
      <c r="H7" s="56" t="s">
        <v>88</v>
      </c>
      <c r="I7" s="55" t="s">
        <v>89</v>
      </c>
    </row>
    <row r="8" ht="19.5" customHeight="1" spans="1:9">
      <c r="A8" s="57"/>
      <c r="B8" s="32"/>
      <c r="C8" s="32"/>
      <c r="D8" s="30"/>
      <c r="E8" s="21"/>
      <c r="F8" s="56"/>
      <c r="G8" s="58"/>
      <c r="H8" s="59"/>
      <c r="I8" s="59"/>
    </row>
    <row r="9" ht="19.5" customHeight="1" spans="1:9">
      <c r="A9" s="60" t="s">
        <v>55</v>
      </c>
      <c r="B9" s="61"/>
      <c r="C9" s="61"/>
      <c r="D9" s="62"/>
      <c r="E9" s="63"/>
      <c r="F9" s="63"/>
      <c r="G9" s="58"/>
      <c r="H9" s="59"/>
      <c r="I9" s="59"/>
    </row>
    <row r="10" customHeight="1" spans="1:1">
      <c r="A10" s="64" t="s">
        <v>451</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452</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"单位名称："&amp;"禄劝彝族苗族自治县公共就业和人才服务中心"</f>
        <v>单位名称：禄劝彝族苗族自治县公共就业和人才服务中心</v>
      </c>
      <c r="B4" s="6"/>
      <c r="C4" s="6"/>
      <c r="D4" s="6"/>
      <c r="E4" s="6"/>
      <c r="F4" s="6"/>
      <c r="G4" s="6"/>
      <c r="H4" s="7"/>
      <c r="I4" s="7"/>
      <c r="J4" s="7"/>
      <c r="K4" s="8" t="s">
        <v>1</v>
      </c>
    </row>
    <row r="5" ht="21.75" customHeight="1" spans="1:11">
      <c r="A5" s="9" t="s">
        <v>187</v>
      </c>
      <c r="B5" s="9" t="s">
        <v>170</v>
      </c>
      <c r="C5" s="9" t="s">
        <v>188</v>
      </c>
      <c r="D5" s="10" t="s">
        <v>171</v>
      </c>
      <c r="E5" s="10" t="s">
        <v>172</v>
      </c>
      <c r="F5" s="10" t="s">
        <v>189</v>
      </c>
      <c r="G5" s="10" t="s">
        <v>190</v>
      </c>
      <c r="H5" s="28" t="s">
        <v>55</v>
      </c>
      <c r="I5" s="11" t="s">
        <v>453</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157</v>
      </c>
      <c r="B11" s="34"/>
      <c r="C11" s="34"/>
      <c r="D11" s="34"/>
      <c r="E11" s="34"/>
      <c r="F11" s="34"/>
      <c r="G11" s="35"/>
      <c r="H11" s="23"/>
      <c r="I11" s="23"/>
      <c r="J11" s="23"/>
      <c r="K11" s="31"/>
    </row>
    <row r="12" customHeight="1" spans="1:1">
      <c r="A12" s="27" t="s">
        <v>454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A16" sqref="A16"/>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455</v>
      </c>
    </row>
    <row r="3" ht="41.25" customHeight="1" spans="1:7">
      <c r="A3" s="4" t="str">
        <f>"2025"&amp;"年部门项目中期规划预算表"</f>
        <v>2025年部门项目中期规划预算表</v>
      </c>
      <c r="B3" s="4"/>
      <c r="C3" s="4"/>
      <c r="D3" s="4"/>
      <c r="E3" s="4"/>
      <c r="F3" s="4"/>
      <c r="G3" s="4"/>
    </row>
    <row r="4" ht="13.5" customHeight="1" spans="1:7">
      <c r="A4" s="5" t="str">
        <f>"单位名称："&amp;"禄劝彝族苗族自治县公共就业和人才服务中心"</f>
        <v>单位名称：禄劝彝族苗族自治县公共就业和人才服务中心</v>
      </c>
      <c r="B4" s="6"/>
      <c r="C4" s="6"/>
      <c r="D4" s="6"/>
      <c r="E4" s="7"/>
      <c r="F4" s="7"/>
      <c r="G4" s="8" t="s">
        <v>1</v>
      </c>
    </row>
    <row r="5" ht="21.75" customHeight="1" spans="1:7">
      <c r="A5" s="9" t="s">
        <v>188</v>
      </c>
      <c r="B5" s="9" t="s">
        <v>187</v>
      </c>
      <c r="C5" s="9" t="s">
        <v>170</v>
      </c>
      <c r="D5" s="10" t="s">
        <v>456</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c r="B9" s="22"/>
      <c r="C9" s="22"/>
      <c r="D9" s="21"/>
      <c r="E9" s="23"/>
      <c r="F9" s="23"/>
      <c r="G9" s="23"/>
    </row>
    <row r="10" ht="18.75" customHeight="1" spans="1:7">
      <c r="A10" s="21"/>
      <c r="B10" s="21"/>
      <c r="C10" s="21"/>
      <c r="D10" s="21"/>
      <c r="E10" s="23"/>
      <c r="F10" s="23"/>
      <c r="G10" s="23"/>
    </row>
    <row r="11" ht="18.75" customHeight="1" spans="1:7">
      <c r="A11" s="24" t="s">
        <v>55</v>
      </c>
      <c r="B11" s="25" t="s">
        <v>457</v>
      </c>
      <c r="C11" s="25"/>
      <c r="D11" s="26"/>
      <c r="E11" s="23"/>
      <c r="F11" s="23"/>
      <c r="G11" s="23"/>
    </row>
    <row r="12" customHeight="1" spans="1:1">
      <c r="A12" s="27" t="s">
        <v>458</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黄晓玲</cp:lastModifiedBy>
  <dcterms:created xsi:type="dcterms:W3CDTF">2025-02-06T07:09:00Z</dcterms:created>
  <dcterms:modified xsi:type="dcterms:W3CDTF">2025-03-28T07:48:14Z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2052-12.1.0.18276</vt:lpwstr>
  </property>
</Properties>
</file>