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94" firstSheet="6" activeTab="8"/>
  </bookViews>
  <sheets>
    <sheet name="部门财务收支预算总表01-1" sheetId="1" r:id="rId1"/>
    <sheet name="部门收入预算表01-2" sheetId="2" r:id="rId2"/>
    <sheet name="部门支出预算表01-3" sheetId="18" r:id="rId3"/>
    <sheet name="部门财政拨款收支预算总表02-1" sheetId="4" r:id="rId4"/>
    <sheet name="一般公共预算支出预算表02-2" sheetId="19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20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21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3">'部门财政拨款收支预算总表02-1'!$A:$A,'部门财政拨款收支预算总表02-1'!$1:$1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</definedNames>
  <calcPr calcId="144525"/>
</workbook>
</file>

<file path=xl/sharedStrings.xml><?xml version="1.0" encoding="utf-8"?>
<sst xmlns="http://schemas.openxmlformats.org/spreadsheetml/2006/main" count="7791" uniqueCount="1412">
  <si>
    <t>预算01-1表</t>
  </si>
  <si>
    <t>单位名称：禄劝彝族苗族自治县教育体育局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</si>
  <si>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</si>
  <si>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</si>
  <si>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</si>
  <si>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</si>
  <si>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</si>
  <si>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</si>
  <si>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</si>
  <si>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</si>
  <si>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</si>
  <si>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</si>
  <si>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</si>
  <si>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</si>
  <si>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</si>
  <si>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</si>
  <si>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</si>
  <si>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</si>
  <si>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</si>
  <si>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</si>
  <si>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</si>
  <si>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</si>
  <si>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</si>
  <si>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</si>
  <si>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</si>
  <si>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</si>
  <si>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</si>
  <si>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</si>
  <si>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</si>
  <si>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</si>
  <si>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</si>
  <si>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</si>
  <si>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</si>
  <si>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</si>
  <si>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</si>
  <si>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</si>
  <si>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</si>
  <si>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</si>
  <si>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</si>
  <si>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</si>
  <si>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</si>
  <si>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</si>
  <si>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</si>
  <si>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</si>
  <si>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</si>
  <si>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</si>
  <si>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</si>
  <si>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</si>
  <si>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</si>
  <si>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</si>
  <si>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</si>
  <si>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</si>
  <si>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</si>
  <si>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</si>
  <si>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</si>
  <si>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</si>
  <si>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</si>
  <si>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</si>
  <si>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</si>
  <si>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</si>
  <si>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</si>
  <si>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</si>
  <si>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</si>
  <si>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</si>
  <si>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</si>
  <si>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</si>
  <si>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</si>
  <si>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</si>
  <si>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</si>
  <si>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</si>
  <si>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</t>
  </si>
  <si>
    <t>禄劝彝族苗族自治县教育体育局</t>
  </si>
  <si>
    <t>105001</t>
  </si>
  <si>
    <t xml:space="preserve">  禄劝彝族苗族自治县教育体育局</t>
  </si>
  <si>
    <t>105004</t>
  </si>
  <si>
    <t xml:space="preserve">  禄劝彝族苗族自治县翠华镇中心学校</t>
  </si>
  <si>
    <t>105005</t>
  </si>
  <si>
    <t xml:space="preserve">  禄劝彝族苗族自治县翠华中学</t>
  </si>
  <si>
    <t>105006</t>
  </si>
  <si>
    <t xml:space="preserve">  禄劝彝族苗族自治县皎平渡镇中心学校</t>
  </si>
  <si>
    <t>105007</t>
  </si>
  <si>
    <t xml:space="preserve">  禄劝彝族苗族自治县皎平渡镇中学</t>
  </si>
  <si>
    <t>105008</t>
  </si>
  <si>
    <t xml:space="preserve">  禄劝彝族苗族自治县九龙镇中心学校</t>
  </si>
  <si>
    <t>105009</t>
  </si>
  <si>
    <t xml:space="preserve">  禄劝彝族苗族自治县九龙中学</t>
  </si>
  <si>
    <t>105010</t>
  </si>
  <si>
    <t xml:space="preserve">  禄劝彝族苗族自治县马鹿塘乡中心学校</t>
  </si>
  <si>
    <t>105011</t>
  </si>
  <si>
    <t xml:space="preserve">  禄劝彝族苗族自治县马鹿中学</t>
  </si>
  <si>
    <t>105012</t>
  </si>
  <si>
    <t xml:space="preserve">  禄劝彝族苗族自治县茂山镇中心学校</t>
  </si>
  <si>
    <t>105013</t>
  </si>
  <si>
    <t xml:space="preserve">  禄劝彝族苗族自治县茂山中学</t>
  </si>
  <si>
    <t>105014</t>
  </si>
  <si>
    <t xml:space="preserve">  禄劝彝族苗族自治县民族小学</t>
  </si>
  <si>
    <t>105015</t>
  </si>
  <si>
    <t xml:space="preserve">  禄劝彝族苗族自治县屏山小学</t>
  </si>
  <si>
    <t>105016</t>
  </si>
  <si>
    <t xml:space="preserve">  禄劝彝族苗族自治县屏山镇中心学校</t>
  </si>
  <si>
    <t>105017</t>
  </si>
  <si>
    <t xml:space="preserve">  禄劝彝族苗族自治县屏山中学</t>
  </si>
  <si>
    <t>105018</t>
  </si>
  <si>
    <t xml:space="preserve">  禄劝彝族苗族自治县撒营盘镇中心学校</t>
  </si>
  <si>
    <t>105019</t>
  </si>
  <si>
    <t xml:space="preserve">  禄劝彝族苗族自治县撒营盘镇中学</t>
  </si>
  <si>
    <t>105020</t>
  </si>
  <si>
    <t xml:space="preserve">  禄劝彝族苗族自治县汤郎乡中心学校</t>
  </si>
  <si>
    <t>105021</t>
  </si>
  <si>
    <t xml:space="preserve">  禄劝彝族苗族自治县汤郎中学</t>
  </si>
  <si>
    <t>105022</t>
  </si>
  <si>
    <t xml:space="preserve">  禄劝彝族苗族自治县团街镇中心学校</t>
  </si>
  <si>
    <t>105023</t>
  </si>
  <si>
    <t xml:space="preserve">  禄劝彝族苗族自治县团街中学</t>
  </si>
  <si>
    <t>105024</t>
  </si>
  <si>
    <t xml:space="preserve">  禄劝彝族苗族自治县乌东德镇中心学校</t>
  </si>
  <si>
    <t>105025</t>
  </si>
  <si>
    <t xml:space="preserve">  禄劝彝族苗族自治县乌东德中学</t>
  </si>
  <si>
    <t>105026</t>
  </si>
  <si>
    <t xml:space="preserve">  禄劝彝族苗族自治县秀屏中学</t>
  </si>
  <si>
    <t>105027</t>
  </si>
  <si>
    <t xml:space="preserve">  禄劝彝族苗族自治县云龙乡中心学校</t>
  </si>
  <si>
    <t>105028</t>
  </si>
  <si>
    <t xml:space="preserve">  禄劝彝族苗族自治县思源学校</t>
  </si>
  <si>
    <t>105029</t>
  </si>
  <si>
    <t xml:space="preserve">  禄劝彝族苗族自治县则黑乡中心学校</t>
  </si>
  <si>
    <t>105030</t>
  </si>
  <si>
    <t xml:space="preserve">  禄劝彝族苗族自治县则黑中学</t>
  </si>
  <si>
    <t>105031</t>
  </si>
  <si>
    <t xml:space="preserve">  禄劝彝族苗族自治县中屏镇中心学校</t>
  </si>
  <si>
    <t>105032</t>
  </si>
  <si>
    <t xml:space="preserve">  禄劝彝族苗族自治县中屏中学</t>
  </si>
  <si>
    <t>105033</t>
  </si>
  <si>
    <t xml:space="preserve">  禄劝彝族苗族自治县幼儿园</t>
  </si>
  <si>
    <t>105034</t>
  </si>
  <si>
    <t xml:space="preserve">  禄劝彝族苗族自治县第一中学</t>
  </si>
  <si>
    <t>105035</t>
  </si>
  <si>
    <t xml:space="preserve">  禄劝彝族苗族自治县民族中学</t>
  </si>
  <si>
    <t>105036</t>
  </si>
  <si>
    <t xml:space="preserve">  禄劝彝族苗族自治县职业高级中学</t>
  </si>
  <si>
    <t>105038</t>
  </si>
  <si>
    <t xml:space="preserve">  禄劝彝族苗族自治县秀屏小学</t>
  </si>
  <si>
    <t>105039</t>
  </si>
  <si>
    <t xml:space="preserve">  禄劝彝族苗族自治县转龙镇中学</t>
  </si>
  <si>
    <t>105040</t>
  </si>
  <si>
    <t xml:space="preserve">  禄劝彝族苗族自治县转龙镇中心学校</t>
  </si>
  <si>
    <t>105041</t>
  </si>
  <si>
    <t xml:space="preserve">  禄劝彝族苗族自治县乌蒙乡中心学校</t>
  </si>
  <si>
    <t>105042</t>
  </si>
  <si>
    <t xml:space="preserve">  禄劝彝族苗族自治县雪山乡中心学校</t>
  </si>
  <si>
    <t>105043</t>
  </si>
  <si>
    <t xml:space="preserve">  禄劝彝族苗族自治县屏山中心幼儿园</t>
  </si>
  <si>
    <t>105044</t>
  </si>
  <si>
    <t xml:space="preserve">  禄劝彝族苗族自治县屏山第二幼儿园</t>
  </si>
  <si>
    <t>105045</t>
  </si>
  <si>
    <t xml:space="preserve">  禄劝彝族苗族自治县屏山第三幼儿园</t>
  </si>
  <si>
    <t>105049</t>
  </si>
  <si>
    <t xml:space="preserve">  禄劝彝族苗族自治县特殊教育学校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</si>
  <si>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</si>
  <si>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</si>
  <si>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</si>
  <si>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</si>
  <si>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</si>
  <si>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</si>
  <si>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</si>
  <si>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</si>
  <si>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</si>
  <si>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</si>
  <si>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</si>
  <si>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</si>
  <si>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</si>
  <si>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</si>
  <si>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</si>
  <si>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</si>
  <si>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</si>
  <si>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</si>
  <si>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</si>
  <si>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</si>
  <si>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</si>
  <si>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</si>
  <si>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</si>
  <si>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</si>
  <si>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</si>
  <si>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</si>
  <si>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</si>
  <si>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</si>
  <si>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20501</t>
  </si>
  <si>
    <t>教育管理事务</t>
  </si>
  <si>
    <t>2050101</t>
  </si>
  <si>
    <t>行政运行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</si>
  <si>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</si>
  <si>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</si>
  <si>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</si>
  <si>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</si>
  <si>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</si>
  <si>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</si>
  <si>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</si>
  <si>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</si>
  <si>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</si>
  <si>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</si>
  <si>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</si>
  <si>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</si>
  <si>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</si>
  <si>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</si>
  <si>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</si>
  <si>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</si>
  <si>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</si>
  <si>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</si>
  <si>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</si>
  <si>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</si>
  <si>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</si>
  <si>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</si>
  <si>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</si>
  <si>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</si>
  <si>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207</t>
  </si>
  <si>
    <t>文化旅游体育与传媒支出</t>
  </si>
  <si>
    <t>20703</t>
  </si>
  <si>
    <t>体育</t>
  </si>
  <si>
    <t>2070307</t>
  </si>
  <si>
    <t>体育场馆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</si>
  <si>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</si>
  <si>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</si>
  <si>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</si>
  <si>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</si>
  <si>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</si>
  <si>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</si>
  <si>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</si>
  <si>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</si>
  <si>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</si>
  <si>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</si>
  <si>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</si>
  <si>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</si>
  <si>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</si>
  <si>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</si>
  <si>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</si>
  <si>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</si>
  <si>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</si>
  <si>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</si>
  <si>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</si>
  <si>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</si>
  <si>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</si>
  <si>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</si>
  <si>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</si>
  <si>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</si>
  <si>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</si>
  <si>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</si>
  <si>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</si>
  <si>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</si>
  <si>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</si>
  <si>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</si>
  <si>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</si>
  <si>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</si>
  <si>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</si>
  <si>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</si>
  <si>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</si>
  <si>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</si>
  <si>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</si>
  <si>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</si>
  <si>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</si>
  <si>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</si>
  <si>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</si>
  <si>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</si>
  <si>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</si>
  <si>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</si>
  <si>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</si>
  <si>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2296003</t>
  </si>
  <si>
    <t>用于体育事业的彩票公益金支出</t>
  </si>
  <si>
    <t>2296004</t>
  </si>
  <si>
    <t>用于教育事业的彩票公益金支出</t>
  </si>
  <si>
    <t>2296099</t>
  </si>
  <si>
    <t>用于其他社会公益事业的彩票公益金支出</t>
  </si>
  <si>
    <t>22998</t>
  </si>
  <si>
    <t>超长期特别国债安排的其他支出</t>
  </si>
  <si>
    <t>2299899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</si>
  <si>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</si>
  <si>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</si>
  <si>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</si>
  <si>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</si>
  <si>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</si>
  <si>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</si>
  <si>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</si>
  <si>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</si>
  <si>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</si>
  <si>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</si>
  <si>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</si>
  <si>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</si>
  <si>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</si>
  <si>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</si>
  <si>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</si>
  <si>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</si>
  <si>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</si>
  <si>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</si>
  <si>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</si>
  <si>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</si>
  <si>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</si>
  <si>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</si>
  <si>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</si>
  <si>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</si>
  <si>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</si>
  <si>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</si>
  <si>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</si>
  <si>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</si>
  <si>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</si>
  <si>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</si>
  <si>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</si>
  <si>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</si>
  <si>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</si>
  <si>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</si>
  <si>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</si>
  <si>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</si>
  <si>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</si>
  <si>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</si>
  <si>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 xml:space="preserve">    2050199</t>
  </si>
  <si>
    <t xml:space="preserve">    其他教育管理事务支出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</si>
  <si>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</si>
  <si>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</si>
  <si>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</si>
  <si>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</si>
  <si>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</si>
  <si>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</si>
  <si>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</si>
  <si>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</si>
  <si>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</si>
  <si>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</si>
  <si>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</si>
  <si>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</si>
  <si>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</si>
  <si>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</si>
  <si>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</si>
  <si>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</si>
  <si>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</si>
  <si>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</si>
  <si>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</si>
  <si>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</si>
  <si>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</si>
  <si>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</si>
  <si>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</si>
  <si>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</si>
  <si>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</si>
  <si>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</si>
  <si>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</si>
  <si>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530128210000000000431</t>
  </si>
  <si>
    <t>行政人员支出工资</t>
  </si>
  <si>
    <t>30101</t>
  </si>
  <si>
    <t>基本工资</t>
  </si>
  <si>
    <t>530128210000000000432</t>
  </si>
  <si>
    <t>事业人员支出工资</t>
  </si>
  <si>
    <t>530128210000000000434</t>
  </si>
  <si>
    <t>30113</t>
  </si>
  <si>
    <t>530128210000000000436</t>
  </si>
  <si>
    <t>公车购置及运维费</t>
  </si>
  <si>
    <t>30231</t>
  </si>
  <si>
    <t>公务用车运行维护费</t>
  </si>
  <si>
    <t>530128210000000000437</t>
  </si>
  <si>
    <t>公务交通补贴</t>
  </si>
  <si>
    <t>30239</t>
  </si>
  <si>
    <t>其他交通费用</t>
  </si>
  <si>
    <t>530128210000000000438</t>
  </si>
  <si>
    <t>工会经费</t>
  </si>
  <si>
    <t>30228</t>
  </si>
  <si>
    <t>530128210000000000439</t>
  </si>
  <si>
    <t>一般公用经费</t>
  </si>
  <si>
    <t>30201</t>
  </si>
  <si>
    <t>办公费</t>
  </si>
  <si>
    <t>530128231100001359997</t>
  </si>
  <si>
    <t>遗属补助</t>
  </si>
  <si>
    <t>30305</t>
  </si>
  <si>
    <t>生活补助</t>
  </si>
  <si>
    <t>530128231100001418261</t>
  </si>
  <si>
    <t>行政年终一次性奖金</t>
  </si>
  <si>
    <t>30103</t>
  </si>
  <si>
    <t>奖金</t>
  </si>
  <si>
    <t>530128231100001418265</t>
  </si>
  <si>
    <t>事业年终一次性奖金</t>
  </si>
  <si>
    <t>530128231100001418272</t>
  </si>
  <si>
    <t>公务员基础绩效奖</t>
  </si>
  <si>
    <t>530128231100001418274</t>
  </si>
  <si>
    <t>行政人员支出津贴</t>
  </si>
  <si>
    <t>30102</t>
  </si>
  <si>
    <t>津贴补贴</t>
  </si>
  <si>
    <t>530128231100001418276</t>
  </si>
  <si>
    <t>绩效考核奖励（2017提高部分）</t>
  </si>
  <si>
    <t>30107</t>
  </si>
  <si>
    <t>绩效工资</t>
  </si>
  <si>
    <t>530128231100001418281</t>
  </si>
  <si>
    <t>事业人员绩效工资</t>
  </si>
  <si>
    <t>530128231100001418288</t>
  </si>
  <si>
    <t>事业人员支出津贴</t>
  </si>
  <si>
    <t>530128231100001418289</t>
  </si>
  <si>
    <t>工伤保险</t>
  </si>
  <si>
    <t>30112</t>
  </si>
  <si>
    <t>其他社会保障缴费</t>
  </si>
  <si>
    <t>530128231100001418290</t>
  </si>
  <si>
    <t>失业保险</t>
  </si>
  <si>
    <t>530128231100001418292</t>
  </si>
  <si>
    <t>养老保险缴费</t>
  </si>
  <si>
    <t>30108</t>
  </si>
  <si>
    <t>机关事业单位基本养老保险缴费</t>
  </si>
  <si>
    <t>530128231100001418295</t>
  </si>
  <si>
    <t>医疗保险缴费</t>
  </si>
  <si>
    <t>30110</t>
  </si>
  <si>
    <t>职工基本医疗保险缴费</t>
  </si>
  <si>
    <t>30111</t>
  </si>
  <si>
    <t>公务员医疗补助缴费</t>
  </si>
  <si>
    <t>530128231100001418308</t>
  </si>
  <si>
    <t>职业年金缴费</t>
  </si>
  <si>
    <t>30109</t>
  </si>
  <si>
    <t>530128231100001418310</t>
  </si>
  <si>
    <t>离休费</t>
  </si>
  <si>
    <t>30301</t>
  </si>
  <si>
    <t>530128241100002341105</t>
  </si>
  <si>
    <t>离退休人员支出</t>
  </si>
  <si>
    <t>禄劝彝族苗族自治县翠华镇中心学校</t>
  </si>
  <si>
    <t>530128210000000001278</t>
  </si>
  <si>
    <t>530128210000000001282</t>
  </si>
  <si>
    <t>530128221100000401602</t>
  </si>
  <si>
    <t>530128231100001345873</t>
  </si>
  <si>
    <t>530128231100001385406</t>
  </si>
  <si>
    <t>530128231100001385423</t>
  </si>
  <si>
    <t>530128231100001385434</t>
  </si>
  <si>
    <t>530128231100001385438</t>
  </si>
  <si>
    <t>530128231100001385440</t>
  </si>
  <si>
    <t>530128231100001385450</t>
  </si>
  <si>
    <t>530128231100001385466</t>
  </si>
  <si>
    <t>530128251100003748704</t>
  </si>
  <si>
    <t>集中连片乡村教师生活补助</t>
  </si>
  <si>
    <t>禄劝彝族苗族自治县翠华中学</t>
  </si>
  <si>
    <t>530128210000000001192</t>
  </si>
  <si>
    <t>530128210000000001197</t>
  </si>
  <si>
    <t>530128221100000397854</t>
  </si>
  <si>
    <t>530128231100001347729</t>
  </si>
  <si>
    <t>530128231100001386553</t>
  </si>
  <si>
    <t>530128231100001386557</t>
  </si>
  <si>
    <t>530128231100001386569</t>
  </si>
  <si>
    <t>530128231100001386580</t>
  </si>
  <si>
    <t>530128231100001386590</t>
  </si>
  <si>
    <t>530128231100001386606</t>
  </si>
  <si>
    <t>530128231100001386629</t>
  </si>
  <si>
    <t>530128251100003739910</t>
  </si>
  <si>
    <t>禄劝彝族苗族自治县皎平渡镇中心学校</t>
  </si>
  <si>
    <t>530128210000000001401</t>
  </si>
  <si>
    <t>530128210000000001406</t>
  </si>
  <si>
    <t>530128221100000406312</t>
  </si>
  <si>
    <t>530128231100001326955</t>
  </si>
  <si>
    <t>530128231100001416316</t>
  </si>
  <si>
    <t>530128231100001416317</t>
  </si>
  <si>
    <t>530128231100001416318</t>
  </si>
  <si>
    <t>530128231100001416319</t>
  </si>
  <si>
    <t>530128231100001416333</t>
  </si>
  <si>
    <t>530128231100001416334</t>
  </si>
  <si>
    <t>530128231100001416336</t>
  </si>
  <si>
    <t>530128251100003786995</t>
  </si>
  <si>
    <t>禄劝彝族苗族自治县皎平渡镇中学</t>
  </si>
  <si>
    <t>530128210000000001550</t>
  </si>
  <si>
    <t>530128210000000001553</t>
  </si>
  <si>
    <t>530128221100000422527</t>
  </si>
  <si>
    <t>530128231100001320196</t>
  </si>
  <si>
    <t>530128231100001408403</t>
  </si>
  <si>
    <t>530128231100001408405</t>
  </si>
  <si>
    <t>530128231100001408406</t>
  </si>
  <si>
    <t>530128231100001408407</t>
  </si>
  <si>
    <t>530128231100001408412</t>
  </si>
  <si>
    <t>530128231100001408413</t>
  </si>
  <si>
    <t>530128231100001408428</t>
  </si>
  <si>
    <t>530128251100003672518</t>
  </si>
  <si>
    <t>禄劝彝族苗族自治县九龙镇中心学校</t>
  </si>
  <si>
    <t>530128210000000001586</t>
  </si>
  <si>
    <t>530128210000000001589</t>
  </si>
  <si>
    <t>530128210000000002621</t>
  </si>
  <si>
    <t>530128231100001341773</t>
  </si>
  <si>
    <t>530128231100001389101</t>
  </si>
  <si>
    <t>530128231100001389102</t>
  </si>
  <si>
    <t>530128231100001389106</t>
  </si>
  <si>
    <t>530128231100001389111</t>
  </si>
  <si>
    <t>530128231100001389112</t>
  </si>
  <si>
    <t>530128231100001389113</t>
  </si>
  <si>
    <t>530128231100001389117</t>
  </si>
  <si>
    <t>530128231100001389120</t>
  </si>
  <si>
    <t>530128251100003738407</t>
  </si>
  <si>
    <t>530128251100003738408</t>
  </si>
  <si>
    <t>禄劝彝族苗族自治县九龙中学</t>
  </si>
  <si>
    <t>530128210000000001503</t>
  </si>
  <si>
    <t>530128210000000001506</t>
  </si>
  <si>
    <t>530128221100000423809</t>
  </si>
  <si>
    <t>530128231100001343800</t>
  </si>
  <si>
    <t>530128231100001383078</t>
  </si>
  <si>
    <t>530128231100001383079</t>
  </si>
  <si>
    <t>530128231100001383080</t>
  </si>
  <si>
    <t>530128231100001383082</t>
  </si>
  <si>
    <t>530128231100001383090</t>
  </si>
  <si>
    <t>530128231100001383091</t>
  </si>
  <si>
    <t>530128231100001383094</t>
  </si>
  <si>
    <t>530128251100003750951</t>
  </si>
  <si>
    <t>禄劝彝族苗族自治县马鹿塘乡中心学校</t>
  </si>
  <si>
    <t>530128210000000001623</t>
  </si>
  <si>
    <t>530128210000000001628</t>
  </si>
  <si>
    <t>530128221100000464547</t>
  </si>
  <si>
    <t>530128231100001327145</t>
  </si>
  <si>
    <t>530128231100001405946</t>
  </si>
  <si>
    <t>530128231100001405947</t>
  </si>
  <si>
    <t>530128231100001405961</t>
  </si>
  <si>
    <t>530128231100001405963</t>
  </si>
  <si>
    <t>530128231100001405964</t>
  </si>
  <si>
    <t>530128231100001405965</t>
  </si>
  <si>
    <t>530128231100001405971</t>
  </si>
  <si>
    <t>530128251100003722076</t>
  </si>
  <si>
    <t>禄劝彝族苗族自治县马鹿中学</t>
  </si>
  <si>
    <t>530128210000000001533</t>
  </si>
  <si>
    <t>530128210000000001538</t>
  </si>
  <si>
    <t>530128210000000002609</t>
  </si>
  <si>
    <t>530128231100001320408</t>
  </si>
  <si>
    <t>530128231100001402107</t>
  </si>
  <si>
    <t>530128231100001402119</t>
  </si>
  <si>
    <t>530128231100001402121</t>
  </si>
  <si>
    <t>530128231100001402124</t>
  </si>
  <si>
    <t>530128231100001402128</t>
  </si>
  <si>
    <t>530128231100001402129</t>
  </si>
  <si>
    <t>530128251100003845386</t>
  </si>
  <si>
    <t>禄劝彝族苗族自治县茂山镇中心学校</t>
  </si>
  <si>
    <t>530128210000000001253</t>
  </si>
  <si>
    <t>530128210000000001258</t>
  </si>
  <si>
    <t>530128221100000402762</t>
  </si>
  <si>
    <t>530128231100001330564</t>
  </si>
  <si>
    <t>530128231100001389261</t>
  </si>
  <si>
    <t>530128231100001389263</t>
  </si>
  <si>
    <t>530128231100001389264</t>
  </si>
  <si>
    <t>530128231100001389265</t>
  </si>
  <si>
    <t>530128231100001389267</t>
  </si>
  <si>
    <t>530128231100001389273</t>
  </si>
  <si>
    <t>530128231100001389290</t>
  </si>
  <si>
    <t>530128251100003831203</t>
  </si>
  <si>
    <t>禄劝彝族苗族自治县茂山中学</t>
  </si>
  <si>
    <t>530128210000000001170</t>
  </si>
  <si>
    <t>530128210000000001172</t>
  </si>
  <si>
    <t>530128210000000001175</t>
  </si>
  <si>
    <t>530128231100001325540</t>
  </si>
  <si>
    <t>530128231100001426087</t>
  </si>
  <si>
    <t>530128231100001426096</t>
  </si>
  <si>
    <t>530128231100001426098</t>
  </si>
  <si>
    <t>530128231100001426100</t>
  </si>
  <si>
    <t>530128231100001426102</t>
  </si>
  <si>
    <t>530128231100001426109</t>
  </si>
  <si>
    <t>530128231100001426129</t>
  </si>
  <si>
    <t>530128251100003800184</t>
  </si>
  <si>
    <t>禄劝彝族苗族自治县民族小学</t>
  </si>
  <si>
    <t>530128210000000001222</t>
  </si>
  <si>
    <t>530128210000000001227</t>
  </si>
  <si>
    <t>530128221100000399276</t>
  </si>
  <si>
    <t>530128231100001344580</t>
  </si>
  <si>
    <t>530128231100001383523</t>
  </si>
  <si>
    <t>530128231100001383524</t>
  </si>
  <si>
    <t>530128231100001383526</t>
  </si>
  <si>
    <t>530128231100001383527</t>
  </si>
  <si>
    <t>530128231100001383535</t>
  </si>
  <si>
    <t>530128231100001383550</t>
  </si>
  <si>
    <t>530128231100001383552</t>
  </si>
  <si>
    <t>禄劝彝族苗族自治县屏山小学</t>
  </si>
  <si>
    <t>530128210000000000657</t>
  </si>
  <si>
    <t>530128210000000000659</t>
  </si>
  <si>
    <t>530128210000000000679</t>
  </si>
  <si>
    <t>530128231100001346366</t>
  </si>
  <si>
    <t>530128231100001424969</t>
  </si>
  <si>
    <t>530128231100001424970</t>
  </si>
  <si>
    <t>530128231100001424972</t>
  </si>
  <si>
    <t>530128231100001424989</t>
  </si>
  <si>
    <t>530128231100001424990</t>
  </si>
  <si>
    <t>530128231100001424998</t>
  </si>
  <si>
    <t>530128231100001425003</t>
  </si>
  <si>
    <t>禄劝彝族苗族自治县屏山镇中心学校</t>
  </si>
  <si>
    <t>530128210000000000888</t>
  </si>
  <si>
    <t>530128210000000000890</t>
  </si>
  <si>
    <t>530128210000000000893</t>
  </si>
  <si>
    <t>530128231100001328062</t>
  </si>
  <si>
    <t>530128231100001401356</t>
  </si>
  <si>
    <t>530128231100001401357</t>
  </si>
  <si>
    <t>530128231100001401358</t>
  </si>
  <si>
    <t>530128231100001401384</t>
  </si>
  <si>
    <t>530128231100001401385</t>
  </si>
  <si>
    <t>530128231100001401386</t>
  </si>
  <si>
    <t>530128231100001401388</t>
  </si>
  <si>
    <t>530128251100003786631</t>
  </si>
  <si>
    <t>禄劝彝族苗族自治县屏山中学</t>
  </si>
  <si>
    <t>530128210000000000863</t>
  </si>
  <si>
    <t>530128210000000000867</t>
  </si>
  <si>
    <t>530128221100000409052</t>
  </si>
  <si>
    <t>530128231100001395250</t>
  </si>
  <si>
    <t>530128231100001395251</t>
  </si>
  <si>
    <t>530128231100001395252</t>
  </si>
  <si>
    <t>530128231100001395269</t>
  </si>
  <si>
    <t>530128231100001395272</t>
  </si>
  <si>
    <t>530128231100001395274</t>
  </si>
  <si>
    <t>530128231100001395277</t>
  </si>
  <si>
    <t>禄劝彝族苗族自治县撒营盘镇中心学校</t>
  </si>
  <si>
    <t>530128210000000001210</t>
  </si>
  <si>
    <t>530128210000000001214</t>
  </si>
  <si>
    <t>530128221100000402039</t>
  </si>
  <si>
    <t>530128231100001344730</t>
  </si>
  <si>
    <t>530128231100001388841</t>
  </si>
  <si>
    <t>530128231100001388843</t>
  </si>
  <si>
    <t>530128231100001388844</t>
  </si>
  <si>
    <t>530128231100001388849</t>
  </si>
  <si>
    <t>530128231100001388850</t>
  </si>
  <si>
    <t>530128231100001388851</t>
  </si>
  <si>
    <t>530128231100001388852</t>
  </si>
  <si>
    <t>530128251100003728184</t>
  </si>
  <si>
    <t>禄劝彝族苗族自治县撒营盘镇中学</t>
  </si>
  <si>
    <t>530128210000000001432</t>
  </si>
  <si>
    <t>530128210000000001437</t>
  </si>
  <si>
    <t>530128221100000400328</t>
  </si>
  <si>
    <t>530128231100001326877</t>
  </si>
  <si>
    <t>530128231100001416463</t>
  </si>
  <si>
    <t>530128231100001416464</t>
  </si>
  <si>
    <t>530128231100001416465</t>
  </si>
  <si>
    <t>530128231100001416466</t>
  </si>
  <si>
    <t>530128231100001416489</t>
  </si>
  <si>
    <t>530128231100001416490</t>
  </si>
  <si>
    <t>530128231100001416508</t>
  </si>
  <si>
    <t>530128251100003762604</t>
  </si>
  <si>
    <t>禄劝彝族苗族自治县汤郎乡中心学校</t>
  </si>
  <si>
    <t>530128210000000001524</t>
  </si>
  <si>
    <t>530128210000000001529</t>
  </si>
  <si>
    <t>530128221100000422741</t>
  </si>
  <si>
    <t>530128231100001326727</t>
  </si>
  <si>
    <t>530128231100001383540</t>
  </si>
  <si>
    <t>530128231100001383541</t>
  </si>
  <si>
    <t>530128231100001383542</t>
  </si>
  <si>
    <t>530128231100001383543</t>
  </si>
  <si>
    <t>530128231100001383555</t>
  </si>
  <si>
    <t>530128231100001383556</t>
  </si>
  <si>
    <t>530128251100003764635</t>
  </si>
  <si>
    <t>禄劝彝族苗族自治县汤郎中学</t>
  </si>
  <si>
    <t>530128210000000001633</t>
  </si>
  <si>
    <t>530128210000000001636</t>
  </si>
  <si>
    <t>530128221100000433843</t>
  </si>
  <si>
    <t>530128231100001324245</t>
  </si>
  <si>
    <t>530128231100001405387</t>
  </si>
  <si>
    <t>530128231100001405393</t>
  </si>
  <si>
    <t>530128231100001405410</t>
  </si>
  <si>
    <t>530128231100001405414</t>
  </si>
  <si>
    <t>530128231100001405415</t>
  </si>
  <si>
    <t>530128231100001405416</t>
  </si>
  <si>
    <t>530128251100003786039</t>
  </si>
  <si>
    <t>530128251100003865690</t>
  </si>
  <si>
    <t>禄劝彝族苗族自治县团街镇中心学校</t>
  </si>
  <si>
    <t>530128210000000001304</t>
  </si>
  <si>
    <t>530128210000000001309</t>
  </si>
  <si>
    <t>530128221100000465951</t>
  </si>
  <si>
    <t>530128231100001347488</t>
  </si>
  <si>
    <t>530128231100001389864</t>
  </si>
  <si>
    <t>530128231100001389865</t>
  </si>
  <si>
    <t>530128231100001389867</t>
  </si>
  <si>
    <t>530128231100001389885</t>
  </si>
  <si>
    <t>530128231100001389887</t>
  </si>
  <si>
    <t>530128231100001389888</t>
  </si>
  <si>
    <t>530128231100001389910</t>
  </si>
  <si>
    <t>530128251100003730467</t>
  </si>
  <si>
    <t>禄劝彝族苗族自治县团街中学</t>
  </si>
  <si>
    <t>530128210000000001240</t>
  </si>
  <si>
    <t>530128210000000001242</t>
  </si>
  <si>
    <t>530128210000000001245</t>
  </si>
  <si>
    <t>530128231100001338511</t>
  </si>
  <si>
    <t>530128231100001422805</t>
  </si>
  <si>
    <t>530128231100001422825</t>
  </si>
  <si>
    <t>530128231100001422826</t>
  </si>
  <si>
    <t>530128231100001422828</t>
  </si>
  <si>
    <t>530128231100001422829</t>
  </si>
  <si>
    <t>530128231100001422830</t>
  </si>
  <si>
    <t>530128231100001422831</t>
  </si>
  <si>
    <t>530128251100003797853</t>
  </si>
  <si>
    <t>禄劝彝族苗族自治县乌东德镇中心学校</t>
  </si>
  <si>
    <t>530128210000000001056</t>
  </si>
  <si>
    <t>530128210000000001059</t>
  </si>
  <si>
    <t>530128210000000002821</t>
  </si>
  <si>
    <t>530128231100001345400</t>
  </si>
  <si>
    <t>530128231100001388969</t>
  </si>
  <si>
    <t>530128231100001388970</t>
  </si>
  <si>
    <t>530128231100001388972</t>
  </si>
  <si>
    <t>530128231100001388988</t>
  </si>
  <si>
    <t>530128231100001388990</t>
  </si>
  <si>
    <t>530128231100001388991</t>
  </si>
  <si>
    <t>530128231100001388992</t>
  </si>
  <si>
    <t>530128251100003723200</t>
  </si>
  <si>
    <t>禄劝彝族苗族自治县乌东德中学</t>
  </si>
  <si>
    <t>530128210000000000650</t>
  </si>
  <si>
    <t>530128210000000000654</t>
  </si>
  <si>
    <t>530128221100000402293</t>
  </si>
  <si>
    <t>530128231100001389444</t>
  </si>
  <si>
    <t>530128231100001389445</t>
  </si>
  <si>
    <t>530128231100001389447</t>
  </si>
  <si>
    <t>530128231100001389464</t>
  </si>
  <si>
    <t>530128231100001389465</t>
  </si>
  <si>
    <t>530128231100001389467</t>
  </si>
  <si>
    <t>530128231100001389469</t>
  </si>
  <si>
    <t>530128241100002302294</t>
  </si>
  <si>
    <t>抚恤金</t>
  </si>
  <si>
    <t>30304</t>
  </si>
  <si>
    <t>530128251100003729436</t>
  </si>
  <si>
    <t>禄劝彝族苗族自治县秀屏中学</t>
  </si>
  <si>
    <t>530128210000000002332</t>
  </si>
  <si>
    <t>530128210000000002337</t>
  </si>
  <si>
    <t>530128221100000409044</t>
  </si>
  <si>
    <t>530128231100001346869</t>
  </si>
  <si>
    <t>530128231100001396414</t>
  </si>
  <si>
    <t>530128231100001396415</t>
  </si>
  <si>
    <t>530128231100001396417</t>
  </si>
  <si>
    <t>530128231100001396418</t>
  </si>
  <si>
    <t>530128231100001396431</t>
  </si>
  <si>
    <t>530128231100001396432</t>
  </si>
  <si>
    <t>530128231100001396433</t>
  </si>
  <si>
    <t>禄劝彝族苗族自治县云龙乡中心学校</t>
  </si>
  <si>
    <t>530128210000000000566</t>
  </si>
  <si>
    <t>530128210000000000568</t>
  </si>
  <si>
    <t>530128210000000000571</t>
  </si>
  <si>
    <t>530128231100001345029</t>
  </si>
  <si>
    <t>530128231100001391004</t>
  </si>
  <si>
    <t>530128231100001391020</t>
  </si>
  <si>
    <t>530128231100001391022</t>
  </si>
  <si>
    <t>530128231100001391043</t>
  </si>
  <si>
    <t>530128231100001391048</t>
  </si>
  <si>
    <t>530128231100001391050</t>
  </si>
  <si>
    <t>530128231100001391051</t>
  </si>
  <si>
    <t>530128251100003749235</t>
  </si>
  <si>
    <t>禄劝彝族苗族自治县思源学校</t>
  </si>
  <si>
    <t>530128210000000001296</t>
  </si>
  <si>
    <t>530128210000000001300</t>
  </si>
  <si>
    <t>530128221100000407806</t>
  </si>
  <si>
    <t>530128231100001320986</t>
  </si>
  <si>
    <t>530128231100001423821</t>
  </si>
  <si>
    <t>530128231100001423824</t>
  </si>
  <si>
    <t>530128231100001423826</t>
  </si>
  <si>
    <t>530128231100001423830</t>
  </si>
  <si>
    <t>530128231100001423834</t>
  </si>
  <si>
    <t>530128231100001423837</t>
  </si>
  <si>
    <t>530128231100001423840</t>
  </si>
  <si>
    <t>禄劝彝族苗族自治县则黑乡中心学校</t>
  </si>
  <si>
    <t>530128210000000000634</t>
  </si>
  <si>
    <t>530128210000000000639</t>
  </si>
  <si>
    <t>530128221100000417950</t>
  </si>
  <si>
    <t>530128231100001408066</t>
  </si>
  <si>
    <t>530128231100001408067</t>
  </si>
  <si>
    <t>530128231100001408074</t>
  </si>
  <si>
    <t>530128231100001408077</t>
  </si>
  <si>
    <t>530128231100001408079</t>
  </si>
  <si>
    <t>530128231100001408088</t>
  </si>
  <si>
    <t>530128231100001408091</t>
  </si>
  <si>
    <t>530128231100001412973</t>
  </si>
  <si>
    <t>530128251100003750767</t>
  </si>
  <si>
    <t>禄劝彝族苗族自治县则黑中学</t>
  </si>
  <si>
    <t>530128210000000001384</t>
  </si>
  <si>
    <t>530128210000000001386</t>
  </si>
  <si>
    <t>530128210000000001388</t>
  </si>
  <si>
    <t>530128231100001330346</t>
  </si>
  <si>
    <t>530128231100001386834</t>
  </si>
  <si>
    <t>530128231100001386849</t>
  </si>
  <si>
    <t>530128231100001386854</t>
  </si>
  <si>
    <t>530128231100001386860</t>
  </si>
  <si>
    <t>530128231100001386864</t>
  </si>
  <si>
    <t>530128231100001386891</t>
  </si>
  <si>
    <t>530128231100001386899</t>
  </si>
  <si>
    <t>530128251100003782922</t>
  </si>
  <si>
    <t>禄劝彝族苗族自治县中屏镇中心学校</t>
  </si>
  <si>
    <t>530128210000000001185</t>
  </si>
  <si>
    <t>530128210000000001187</t>
  </si>
  <si>
    <t>530128210000000001190</t>
  </si>
  <si>
    <t>530128231100001323928</t>
  </si>
  <si>
    <t>530128231100001379241</t>
  </si>
  <si>
    <t>530128231100001379260</t>
  </si>
  <si>
    <t>530128231100001379278</t>
  </si>
  <si>
    <t>530128231100001379288</t>
  </si>
  <si>
    <t>530128231100001379301</t>
  </si>
  <si>
    <t>530128231100001379316</t>
  </si>
  <si>
    <t>530128231100001379330</t>
  </si>
  <si>
    <t>530128251100003783277</t>
  </si>
  <si>
    <t>禄劝彝族苗族自治县中屏中学</t>
  </si>
  <si>
    <t>530128210000000000719</t>
  </si>
  <si>
    <t>530128210000000000721</t>
  </si>
  <si>
    <t>530128210000000000724</t>
  </si>
  <si>
    <t>530128231100001347483</t>
  </si>
  <si>
    <t>530128231100001381925</t>
  </si>
  <si>
    <t>530128231100001381926</t>
  </si>
  <si>
    <t>530128231100001381936</t>
  </si>
  <si>
    <t>530128231100001381938</t>
  </si>
  <si>
    <t>530128231100001381948</t>
  </si>
  <si>
    <t>530128231100001381950</t>
  </si>
  <si>
    <t>530128251100003750209</t>
  </si>
  <si>
    <t>禄劝彝族苗族自治县幼儿园</t>
  </si>
  <si>
    <t>530128210000000000956</t>
  </si>
  <si>
    <t>530128210000000000960</t>
  </si>
  <si>
    <t>530128210000000002792</t>
  </si>
  <si>
    <t>530128231100001379968</t>
  </si>
  <si>
    <t>530128231100001379973</t>
  </si>
  <si>
    <t>530128231100001379982</t>
  </si>
  <si>
    <t>530128231100001379985</t>
  </si>
  <si>
    <t>530128231100001379987</t>
  </si>
  <si>
    <t>530128231100001380014</t>
  </si>
  <si>
    <t>530128231100001380035</t>
  </si>
  <si>
    <t>禄劝彝族苗族自治县第一中学</t>
  </si>
  <si>
    <t>530128210000000001163</t>
  </si>
  <si>
    <t>530128210000000001168</t>
  </si>
  <si>
    <t>530128210000000002794</t>
  </si>
  <si>
    <t>530128231100001325711</t>
  </si>
  <si>
    <t>530128231100001390327</t>
  </si>
  <si>
    <t>530128231100001390340</t>
  </si>
  <si>
    <t>530128231100001390353</t>
  </si>
  <si>
    <t>530128231100001390355</t>
  </si>
  <si>
    <t>530128231100001390368</t>
  </si>
  <si>
    <t>530128231100001390371</t>
  </si>
  <si>
    <t>530128231100001390377</t>
  </si>
  <si>
    <t>禄劝彝族苗族自治县民族中学</t>
  </si>
  <si>
    <t>530128210000000001418</t>
  </si>
  <si>
    <t>530128210000000001423</t>
  </si>
  <si>
    <t>530128210000000002796</t>
  </si>
  <si>
    <t>530128231100001325114</t>
  </si>
  <si>
    <t>530128231100001404358</t>
  </si>
  <si>
    <t>530128231100001404360</t>
  </si>
  <si>
    <t>530128231100001404371</t>
  </si>
  <si>
    <t>530128231100001404374</t>
  </si>
  <si>
    <t>530128231100001404375</t>
  </si>
  <si>
    <t>530128231100001404379</t>
  </si>
  <si>
    <t>禄劝彝族苗族自治县职业高级中学</t>
  </si>
  <si>
    <t>530128210000000002114</t>
  </si>
  <si>
    <t>530128210000000002119</t>
  </si>
  <si>
    <t>530128210000000002790</t>
  </si>
  <si>
    <t>530128231100001344936</t>
  </si>
  <si>
    <t>530128231100001388080</t>
  </si>
  <si>
    <t>530128231100001388082</t>
  </si>
  <si>
    <t>530128231100001388084</t>
  </si>
  <si>
    <t>530128231100001388086</t>
  </si>
  <si>
    <t>530128231100001388090</t>
  </si>
  <si>
    <t>530128231100001388093</t>
  </si>
  <si>
    <t>530128231100001388099</t>
  </si>
  <si>
    <t>教育部门办公费</t>
  </si>
  <si>
    <t>530128231100001388111</t>
  </si>
  <si>
    <t>禄劝彝族苗族自治县秀屏小学</t>
  </si>
  <si>
    <t>530128210000000001890</t>
  </si>
  <si>
    <t>530128210000000001894</t>
  </si>
  <si>
    <t>530128221100000407505</t>
  </si>
  <si>
    <t>530128231100001344355</t>
  </si>
  <si>
    <t>530128231100001392983</t>
  </si>
  <si>
    <t>530128231100001392985</t>
  </si>
  <si>
    <t>530128231100001393010</t>
  </si>
  <si>
    <t>530128231100001394221</t>
  </si>
  <si>
    <t>530128231100001394223</t>
  </si>
  <si>
    <t>530128231100001394226</t>
  </si>
  <si>
    <t>530128231100001394237</t>
  </si>
  <si>
    <t>禄劝彝族苗族自治县转龙镇中学</t>
  </si>
  <si>
    <t>530128210000000001268</t>
  </si>
  <si>
    <t>530128210000000001270</t>
  </si>
  <si>
    <t>530128210000000001273</t>
  </si>
  <si>
    <t>530128231100001347492</t>
  </si>
  <si>
    <t>530128231100001411074</t>
  </si>
  <si>
    <t>530128231100001411076</t>
  </si>
  <si>
    <t>530128231100001411083</t>
  </si>
  <si>
    <t>530128231100001411101</t>
  </si>
  <si>
    <t>530128231100001411109</t>
  </si>
  <si>
    <t>530128231100001411112</t>
  </si>
  <si>
    <t>530128231100001411114</t>
  </si>
  <si>
    <t>530128251100003725203</t>
  </si>
  <si>
    <t>禄劝彝族苗族自治县转龙镇中心学校</t>
  </si>
  <si>
    <t>530128210000000001967</t>
  </si>
  <si>
    <t>530128210000000001969</t>
  </si>
  <si>
    <t>530128210000000001972</t>
  </si>
  <si>
    <t>530128231100001344330</t>
  </si>
  <si>
    <t>530128231100001404401</t>
  </si>
  <si>
    <t>530128231100001404402</t>
  </si>
  <si>
    <t>530128231100001404403</t>
  </si>
  <si>
    <t>530128231100001404416</t>
  </si>
  <si>
    <t>530128231100001404417</t>
  </si>
  <si>
    <t>530128231100001404429</t>
  </si>
  <si>
    <t>530128231100001404432</t>
  </si>
  <si>
    <t>530128251100003715771</t>
  </si>
  <si>
    <t>禄劝彝族苗族自治县乌蒙乡中心学校</t>
  </si>
  <si>
    <t>530128210000000000818</t>
  </si>
  <si>
    <t>530128210000000000820</t>
  </si>
  <si>
    <t>530128210000000000823</t>
  </si>
  <si>
    <t>530128231100001321841</t>
  </si>
  <si>
    <t>530128231100001392772</t>
  </si>
  <si>
    <t>530128231100001392778</t>
  </si>
  <si>
    <t>530128231100001392780</t>
  </si>
  <si>
    <t>530128231100001392784</t>
  </si>
  <si>
    <t>530128231100001392786</t>
  </si>
  <si>
    <t>530128231100001392788</t>
  </si>
  <si>
    <t>530128231100001392800</t>
  </si>
  <si>
    <t>530128251100003750194</t>
  </si>
  <si>
    <t>禄劝彝族苗族自治县雪山乡中心学校</t>
  </si>
  <si>
    <t>530128210000000001201</t>
  </si>
  <si>
    <t>530128210000000001206</t>
  </si>
  <si>
    <t>530128221100000397742</t>
  </si>
  <si>
    <t>530128231100001327302</t>
  </si>
  <si>
    <t>530128231100001398443</t>
  </si>
  <si>
    <t>530128231100001398444</t>
  </si>
  <si>
    <t>530128231100001398446</t>
  </si>
  <si>
    <t>530128231100001398447</t>
  </si>
  <si>
    <t>530128231100001398454</t>
  </si>
  <si>
    <t>530128231100001398456</t>
  </si>
  <si>
    <t>530128231100001398457</t>
  </si>
  <si>
    <t>530128251100003751279</t>
  </si>
  <si>
    <t>禄劝彝族苗族自治县屏山中心幼儿园</t>
  </si>
  <si>
    <t>530128210000000001393</t>
  </si>
  <si>
    <t>530128210000000001395</t>
  </si>
  <si>
    <t>530128210000000001397</t>
  </si>
  <si>
    <t>530128231100001390385</t>
  </si>
  <si>
    <t>530128231100001390399</t>
  </si>
  <si>
    <t>530128231100001390406</t>
  </si>
  <si>
    <t>530128231100001390409</t>
  </si>
  <si>
    <t>530128231100001390411</t>
  </si>
  <si>
    <t>530128231100001390430</t>
  </si>
  <si>
    <t>禄劝彝族苗族自治县屏山第二幼儿园</t>
  </si>
  <si>
    <t>530128210000000002231</t>
  </si>
  <si>
    <t>530128210000000002233</t>
  </si>
  <si>
    <t>530128210000000002235</t>
  </si>
  <si>
    <t>530128231100001390223</t>
  </si>
  <si>
    <t>530128231100001390250</t>
  </si>
  <si>
    <t>530128231100001390254</t>
  </si>
  <si>
    <t>530128231100001390255</t>
  </si>
  <si>
    <t>530128231100001390256</t>
  </si>
  <si>
    <t>530128231100001390259</t>
  </si>
  <si>
    <t>530128231100001390270</t>
  </si>
  <si>
    <t>禄劝彝族苗族自治县屏山第三幼儿园</t>
  </si>
  <si>
    <t>530128210000000002253</t>
  </si>
  <si>
    <t>530128210000000002255</t>
  </si>
  <si>
    <t>530128210000000002257</t>
  </si>
  <si>
    <t>530128231100001388701</t>
  </si>
  <si>
    <t>530128231100001388702</t>
  </si>
  <si>
    <t>530128231100001388703</t>
  </si>
  <si>
    <t>530128231100001388705</t>
  </si>
  <si>
    <t>530128231100001388706</t>
  </si>
  <si>
    <t>530128231100001388728</t>
  </si>
  <si>
    <t>禄劝彝族苗族自治县特殊教育学校</t>
  </si>
  <si>
    <t>530128210000000002402</t>
  </si>
  <si>
    <t>530128210000000002404</t>
  </si>
  <si>
    <t>530128210000000002798</t>
  </si>
  <si>
    <t>530128231100001421821</t>
  </si>
  <si>
    <t>530128231100001421822</t>
  </si>
  <si>
    <t>530128231100001421823</t>
  </si>
  <si>
    <t>530128231100001421824</t>
  </si>
  <si>
    <t>530128231100001421825</t>
  </si>
  <si>
    <t>530128231100001421836</t>
  </si>
  <si>
    <t>530128251100003750028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</si>
  <si>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</si>
  <si>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</si>
  <si>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</si>
  <si>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</si>
  <si>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</si>
  <si>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</si>
  <si>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</si>
  <si>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</si>
  <si>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530128251100004038813</t>
  </si>
  <si>
    <t>普通高中国家助学金补助经费</t>
  </si>
  <si>
    <t>30308</t>
  </si>
  <si>
    <t>助学金</t>
  </si>
  <si>
    <t>其他公用支出</t>
  </si>
  <si>
    <t>530128251100004044644</t>
  </si>
  <si>
    <t>普通高中（西点学校公办学位学生）生均公用经费</t>
  </si>
  <si>
    <t>民生类</t>
  </si>
  <si>
    <t>530128241100003261499</t>
  </si>
  <si>
    <t>2023年度城乡绿化美化标杆典型省级财政奖补资金</t>
  </si>
  <si>
    <t>31005</t>
  </si>
  <si>
    <t>基础设施建设</t>
  </si>
  <si>
    <t>事业发展类</t>
  </si>
  <si>
    <t>530128210000000001366</t>
  </si>
  <si>
    <t>中学、中心小学保安工资专项资金</t>
  </si>
  <si>
    <t>530128210000000001661</t>
  </si>
  <si>
    <t>开展青少年校外公益活动经费</t>
  </si>
  <si>
    <t>530128210000000001782</t>
  </si>
  <si>
    <t>国家义务教育质量监测上缴监测经费</t>
  </si>
  <si>
    <t>530128210000000001801</t>
  </si>
  <si>
    <t>教育督导工作经费</t>
  </si>
  <si>
    <t>530128210000000002088</t>
  </si>
  <si>
    <t>义务教育学校食堂工作人员专项经费</t>
  </si>
  <si>
    <t>30226</t>
  </si>
  <si>
    <t>劳务费</t>
  </si>
  <si>
    <t>530128210000000002364</t>
  </si>
  <si>
    <t>公费师范生培养经费县级承担部分经费</t>
  </si>
  <si>
    <t>530128231100001566766</t>
  </si>
  <si>
    <t>老体协工作专项经费</t>
  </si>
  <si>
    <t>530128241100002344303</t>
  </si>
  <si>
    <t>公办幼儿园生均公用经费</t>
  </si>
  <si>
    <t>530128241100002344347</t>
  </si>
  <si>
    <t>学前教育发展运转经费</t>
  </si>
  <si>
    <t>530128241100002835621</t>
  </si>
  <si>
    <t>下达2023年教育特殊补助中央资金</t>
  </si>
  <si>
    <t>530128241100003036908</t>
  </si>
  <si>
    <t>2024年改善普通高中办学条件中央资金</t>
  </si>
  <si>
    <t>530128241100003059453</t>
  </si>
  <si>
    <t>2023年省级就业创业及农村劳动力转移专项资金</t>
  </si>
  <si>
    <t>530128241100003059483</t>
  </si>
  <si>
    <t>2024年城乡义务教育校舍维修改造长效机制省级补助资金</t>
  </si>
  <si>
    <t>530128241100003076072</t>
  </si>
  <si>
    <t>2024年中央专项彩票公益金支持乡村学校少年宫项目运转经费</t>
  </si>
  <si>
    <t>530128241100003131623</t>
  </si>
  <si>
    <t>2024年体彩公益金预算资金</t>
  </si>
  <si>
    <t>530128241100003131642</t>
  </si>
  <si>
    <t>2024年体彩公益金预算结转资金</t>
  </si>
  <si>
    <t>530128241100003131670</t>
  </si>
  <si>
    <t>2024年省级专项彩票公益金支持乡村学校少年宫资金</t>
  </si>
  <si>
    <t>530128241100003157460</t>
  </si>
  <si>
    <t>2024年义务教育薄弱环节改善与能力提升省级资金</t>
  </si>
  <si>
    <t>530128241100003216933</t>
  </si>
  <si>
    <t>体育场馆低免开放专项资金</t>
  </si>
  <si>
    <t>530128241100003217074</t>
  </si>
  <si>
    <t>体育美育改革试验区建设经费</t>
  </si>
  <si>
    <t>530128241100003217094</t>
  </si>
  <si>
    <t>人才发展专项资金</t>
  </si>
  <si>
    <t>530128241100003232471</t>
  </si>
  <si>
    <t>2024年义务教育薄弱环节改善与能力提升中央补助资金</t>
  </si>
  <si>
    <t>530128241100003235386</t>
  </si>
  <si>
    <t>2024年（体育类对下）体彩体育发展专项资金</t>
  </si>
  <si>
    <t>530128241100003319630</t>
  </si>
  <si>
    <t>超长期国债禄劝一中改扩建项目资金</t>
  </si>
  <si>
    <t>30905</t>
  </si>
  <si>
    <t>530128241100003348844</t>
  </si>
  <si>
    <t>2024年支持学前教育发展专项资金</t>
  </si>
  <si>
    <t>530128241100003349875</t>
  </si>
  <si>
    <t>城乡义务教育（校舍安全）补助资金</t>
  </si>
  <si>
    <t>530128241100003350168</t>
  </si>
  <si>
    <t>2024年昆明市级联办训练点和体育传统校补助经费</t>
  </si>
  <si>
    <t>530128251100003739922</t>
  </si>
  <si>
    <t>往年校舍安全保障结余结转资金</t>
  </si>
  <si>
    <t>530128251100003739963</t>
  </si>
  <si>
    <t>往年义务教育薄弱环节改造结余结转资金</t>
  </si>
  <si>
    <t>530128251100003972756</t>
  </si>
  <si>
    <t>高中非税专项资金</t>
  </si>
  <si>
    <t>530128251100003703103</t>
  </si>
  <si>
    <t>离岗退养民办代课教师补助资金</t>
  </si>
  <si>
    <t>530128251100003873349</t>
  </si>
  <si>
    <t>离岗退养民办代课教师退养资金</t>
  </si>
  <si>
    <t>530128251100003751487</t>
  </si>
  <si>
    <t>30399</t>
  </si>
  <si>
    <t>其他对个人和家庭的补助</t>
  </si>
  <si>
    <t>530128251100003782403</t>
  </si>
  <si>
    <t>离岗退养民办代课教师退养经费</t>
  </si>
  <si>
    <t>530128251100003756322</t>
  </si>
  <si>
    <t>民代退养教师费资金</t>
  </si>
  <si>
    <t>530128241100003351631</t>
  </si>
  <si>
    <t>高中阶段学生资助第二批市级补助资金</t>
  </si>
  <si>
    <t>530128251100003754431</t>
  </si>
  <si>
    <t>530128251100003756203</t>
  </si>
  <si>
    <t>530128251100003757204</t>
  </si>
  <si>
    <t>民办退养教师资金</t>
  </si>
  <si>
    <t>530128251100003753397</t>
  </si>
  <si>
    <t>530128241100003324818</t>
  </si>
  <si>
    <t>支持学前教育发展中央和省级专项资金</t>
  </si>
  <si>
    <t>30903</t>
  </si>
  <si>
    <t>专用设备购置</t>
  </si>
  <si>
    <t>530128251100004037039</t>
  </si>
  <si>
    <t>一中高中生均公用经费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</si>
  <si>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</si>
  <si>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</si>
  <si>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</si>
  <si>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</si>
  <si>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</si>
  <si>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</si>
  <si>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</si>
  <si>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</si>
  <si>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30227</t>
  </si>
  <si>
    <t>委托业务费</t>
  </si>
  <si>
    <t>530128251100003706066</t>
  </si>
  <si>
    <t>师范大学附属中学合作帮扶禄劝一中专项经费</t>
  </si>
  <si>
    <t>530128251100004038379</t>
  </si>
  <si>
    <t>高中学生生均公用经费</t>
  </si>
  <si>
    <t>31002</t>
  </si>
  <si>
    <t>办公设备购置</t>
  </si>
  <si>
    <t>530128251100003704120</t>
  </si>
  <si>
    <t>禄劝彝族苗族自治县人民政府与昆明市外国语学校合作办学经费</t>
  </si>
  <si>
    <t>530128251100003712882</t>
  </si>
  <si>
    <t>食堂食材采购自有资金</t>
  </si>
  <si>
    <t>专项业务类</t>
  </si>
  <si>
    <t>530128241100003347565</t>
  </si>
  <si>
    <t>2024年职业教育双优双高创建专项资金</t>
  </si>
  <si>
    <t>530128241100003263952</t>
  </si>
  <si>
    <t>2024年职业教育质量提升计划市级专项资金</t>
  </si>
  <si>
    <t>530128241100003323337</t>
  </si>
  <si>
    <t>2024年现代职业教育质量提升计划中央资金</t>
  </si>
  <si>
    <t>530128251100004037098</t>
  </si>
  <si>
    <t>2025年禄劝职业高级中学机房建设资金</t>
  </si>
  <si>
    <t>530128251100003756189</t>
  </si>
  <si>
    <t>离岗退养教师专项经费</t>
  </si>
  <si>
    <t>530128251100003758305</t>
  </si>
  <si>
    <t>离岗退养民办代课教师退养费专项资金</t>
  </si>
  <si>
    <t>下达2023年秋季学期高中学考等5项考试考务经费</t>
  </si>
  <si>
    <t>2050199</t>
  </si>
  <si>
    <t>下达2024年学生资助省级和市级资金</t>
  </si>
  <si>
    <t>530128241100003351645</t>
  </si>
  <si>
    <t>（对下二次分配）城乡义务教育公用经费第二批中央直达资金</t>
  </si>
  <si>
    <t>城乡义务教育公用经费第一批中央直达资金</t>
  </si>
  <si>
    <t>（对下）铸牢中华民族共同体意识教育资金</t>
  </si>
  <si>
    <t>（对下）2024年市级学前教育发展专项资金</t>
  </si>
  <si>
    <t>（对下）2024年学前教育家庭经济困难学生资助市级资金</t>
  </si>
  <si>
    <t>2024年城乡义务教育补助经费第二批中央资金</t>
  </si>
  <si>
    <t>（对下）2024年学前教育家庭经济困难学生资助中央省级资金</t>
  </si>
  <si>
    <t>2024年学生资助补助经费直达资金</t>
  </si>
  <si>
    <t>2023年城乡义务教育公用经费提标省级配套补助资金</t>
  </si>
  <si>
    <t>2024年第二批基础教育综合奖补资金</t>
  </si>
  <si>
    <t>下达2024年云南省春季学期银龄教师补助资金和国家银龄讲学计划补助资金</t>
  </si>
  <si>
    <t>（对下）2024年第二批学生资助中央和省级直达资金</t>
  </si>
  <si>
    <t>2024年义务教育生活补助省级直达资金</t>
  </si>
  <si>
    <t>（对下）2024年第一批学生资助补助经费市级专项资金</t>
  </si>
  <si>
    <t>（对下）中央集中彩票公益金支持体育事业专项资金</t>
  </si>
  <si>
    <t>2024年义务教育生活补助和营养改善计划第一批中央直达资金</t>
  </si>
  <si>
    <t>（对下）2024年第二批学生资助补助经费市级资金</t>
  </si>
  <si>
    <t>2024年城乡义务教育公用经费省级资金</t>
  </si>
  <si>
    <t>（对下）2024年第二批学生资助省级直达资金</t>
  </si>
  <si>
    <t>2024年第一批普通高中和中等职业学校学生两补资助资金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</si>
  <si>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</si>
  <si>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</si>
  <si>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</si>
  <si>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</si>
  <si>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</si>
  <si>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</si>
  <si>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</si>
  <si>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</si>
  <si>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</si>
  <si>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</si>
  <si>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</si>
  <si>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</si>
  <si>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</si>
  <si>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离岗退休民办代课人数</t>
  </si>
  <si>
    <t>=</t>
  </si>
  <si>
    <t>人</t>
  </si>
  <si>
    <t>定量指标</t>
  </si>
  <si>
    <t>按文件执行</t>
  </si>
  <si>
    <t>效益指标</t>
  </si>
  <si>
    <t>社会效益</t>
  </si>
  <si>
    <t>部门运转</t>
  </si>
  <si>
    <t>正常运转</t>
  </si>
  <si>
    <t>定性指标</t>
  </si>
  <si>
    <t>反应部门运转情况</t>
  </si>
  <si>
    <t>满意度指标</t>
  </si>
  <si>
    <t>服务对象满意度</t>
  </si>
  <si>
    <t>单位人员满意度</t>
  </si>
  <si>
    <t>&gt;=</t>
  </si>
  <si>
    <t>90</t>
  </si>
  <si>
    <t>%</t>
  </si>
  <si>
    <t>反应部门人员对工资的满意度</t>
  </si>
  <si>
    <t>根据禄劝彝族苗族自治县第十八届人民政府第48次常务会议（第48期）通过，同意提高离岗退养民办代课教师退养费。标准为4445元/月，月增资1932元。</t>
  </si>
  <si>
    <t>离岗退养补助人数</t>
  </si>
  <si>
    <t>1.00</t>
  </si>
  <si>
    <t>禄劝彝族苗族自治县第十八届人民政府第48次常务会议纪要（第48期）要求。</t>
  </si>
  <si>
    <t>质量指标</t>
  </si>
  <si>
    <t>离岗退养补助标准</t>
  </si>
  <si>
    <t>4445.00</t>
  </si>
  <si>
    <t>元/人*月</t>
  </si>
  <si>
    <t>时效指标</t>
  </si>
  <si>
    <t>当年补助对象的各项补助足额到位率</t>
  </si>
  <si>
    <t>100%</t>
  </si>
  <si>
    <t>当年补助对象的各项补助足额发放率</t>
  </si>
  <si>
    <t>成本指标</t>
  </si>
  <si>
    <t>社会成本指标</t>
  </si>
  <si>
    <t>可持续影响</t>
  </si>
  <si>
    <t>建立离岗退养各项补助的长效机制</t>
  </si>
  <si>
    <t>禄劝彝族苗族自治县第十八届人民政府第48次常务会议纪要（第48期）要求</t>
  </si>
  <si>
    <t>补助对象满意度</t>
  </si>
  <si>
    <t>98%</t>
  </si>
  <si>
    <t>离岗退养民办代课教师退养费</t>
  </si>
  <si>
    <t>补助人数</t>
  </si>
  <si>
    <t>100</t>
  </si>
  <si>
    <t>资金到位情况</t>
  </si>
  <si>
    <t>97</t>
  </si>
  <si>
    <t xml:space="preserve">深入推进教育扶贫,落实“控辍保学”举措，发挥教育扶贫基金效用，实现精准救助、全面资助。保障义务教育，除健康原因不能上学的外，必须确保6至12周岁孩子“零辍学”，巩固提升义务教育发展基本均衡成果，发展民族教育、农村教育，特殊教育、继续教育，促进城乡义务教育一体化发展。做好党风廉政建设工作。做好基层党建工作。做好意识形态工作。做好依法管理工作。做好统一战线工作。做好深化改革工作。做好综治维稳（平安建设）工作。						
</t>
  </si>
  <si>
    <t>工作任务时限</t>
  </si>
  <si>
    <t>年</t>
  </si>
  <si>
    <t>禄教体请【2024】14号</t>
  </si>
  <si>
    <t>受益人幸福指数</t>
  </si>
  <si>
    <t>98</t>
  </si>
  <si>
    <t>受益人满意度</t>
  </si>
  <si>
    <t>做好本部门人员经费保障，按规定落实干部职工各项待遇，支持部门正常履职。</t>
  </si>
  <si>
    <t>离岗退养民办代课教师人数</t>
  </si>
  <si>
    <t>4445元/月/人，月增资1932元。2024年1月1日起执行，补发部分也要预算。</t>
  </si>
  <si>
    <t>资金当年发放率</t>
  </si>
  <si>
    <t>资金按标准申请发放。</t>
  </si>
  <si>
    <t>经济成本指标</t>
  </si>
  <si>
    <t>4445元</t>
  </si>
  <si>
    <t>保障部门职工待遇</t>
  </si>
  <si>
    <t>巩固城乡义务教育经费保障机制，实施农村义务教育学生营养改善计划，提升农村义务教育学生身体素质</t>
  </si>
  <si>
    <t>4445</t>
  </si>
  <si>
    <t>不达标，不得分</t>
  </si>
  <si>
    <t>经济效益</t>
  </si>
  <si>
    <t>服务对象，满意度</t>
  </si>
  <si>
    <t>95</t>
  </si>
  <si>
    <t>按时按质按量发放资金</t>
  </si>
  <si>
    <t>补助对象</t>
  </si>
  <si>
    <t>民代退养教师专项资金</t>
  </si>
  <si>
    <t>补助资金到位率</t>
  </si>
  <si>
    <t>云财教（2017）514号    关于建立完善公办幼儿园生均公用经费财政拨款制度的指导意见：从2018年秋季学期起，全省建立公办幼儿园生均公用经费财政拨款制度。</t>
  </si>
  <si>
    <t>政策宣传次数</t>
  </si>
  <si>
    <t>次</t>
  </si>
  <si>
    <t>反映补助政策的宣传力度情况。即通过门户网站、报刊、通信、电视、户外广告等对补助政策进行宣传的次数。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</si>
  <si>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</si>
  <si>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</si>
  <si>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</si>
  <si>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</si>
  <si>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高中教育收费返还学校，保障学校正常运转，有效提升教育教学质量</t>
  </si>
  <si>
    <t>资金到位率</t>
  </si>
  <si>
    <t>影响禄劝教育发展</t>
  </si>
  <si>
    <t>长期</t>
  </si>
  <si>
    <t>家长对禄劝教育满意度</t>
  </si>
  <si>
    <t>85</t>
  </si>
  <si>
    <t>计划完成率</t>
  </si>
  <si>
    <t>计划完成率=在规定时间内宣传任务完成数/宣传任务计划数*100%</t>
  </si>
  <si>
    <t>宣传内容知晓率</t>
  </si>
  <si>
    <t>96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</si>
  <si>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</si>
  <si>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</si>
  <si>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</si>
  <si>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按省人民政府督导委要求，必须每年参加全国义务教育质量有偿监测。</t>
  </si>
  <si>
    <t>青少年科普系列活动12次，参加人数6500人次，青少年科技创新活动3次，参加人数36000人次，青少年知识产权教育活动10次，参加人数6000人次，青少年“阳光下成长”艺术节才艺比赛展示活动1次，参加人数30000人次，青少年素质教育培训活动60场，16800人次，边远乡镇学校送课活动30天，参加人数2800人次，青少年卫生与保健、传染病预防系列活动10次，参加人数40000余人次，青少年禁毒防艾教育系列活动8次，参加人数40000余人次，“圆梦蒲公英”系列活动2次，建档立卡户子女、贫困学生、留守儿童200余人参加，从乡村进城市，城乡孩子交流学习，改变孩子们的思想意识，从思想上拔穷根。充分发挥好新时代文明实践中心作用，每个季度开展不少于15次活动，利用各类阵地资源，积极动员广大志愿队伍和各部门各专业队伍力量，立足社区，立足本单位，针对性、分众化、便利化地有效开展志愿服务活动，紧扣爱国卫生“7 个专项行动”工作内容，采用理论政策宣讲、宣传教育、科技科普、体育健身、教育培训、文化文艺等多种方式，动员和引领身边群众积极自觉参与到各项工作和活动中来。组织开展志愿服务活动、组织开展民族传统技艺、非物质文化传习活动、组织开展文艺演出活动、组织开展政策理论及先进事迹宣讲活动、组织开展文明礼仪培训活动、组织开展科普宣传、环境保护宣传、法律知识宣传、民族团结宣传、“我们的节日”传统节日民俗宣传等主题活动、开展“新时代好少年”学习宣传活动。</t>
  </si>
  <si>
    <t>开设课程门数</t>
  </si>
  <si>
    <t>门</t>
  </si>
  <si>
    <t>反映预算部门（单位）组织开展各类培训开设课程的数量。</t>
  </si>
  <si>
    <t>组织培训期数</t>
  </si>
  <si>
    <t>46</t>
  </si>
  <si>
    <t>反映预算部门（单位）组织开展各类培训的期数。</t>
  </si>
  <si>
    <t>培训参加人次</t>
  </si>
  <si>
    <t>8000</t>
  </si>
  <si>
    <t>人次</t>
  </si>
  <si>
    <t>反映预算部门（单位）组织开展各类培训的人次。</t>
  </si>
  <si>
    <t>培训出勤率</t>
  </si>
  <si>
    <t>反映预算部门（单位）组织开展各类培训中参训人员的出勤情况。
培训出勤率=（实际出勤学员数量/参加培训学员数量）*100%。</t>
  </si>
  <si>
    <t>反映预算部门（单位）组织开展各类培训中平均师资费用控制情况。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</si>
  <si>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</si>
  <si>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</si>
  <si>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云教师（2017）4号省市县三级财政按8:1:1的比例分别承担，2017年9人，2018年45人，2019年30人，2020年40人，共206人，标准980元/人.年</t>
  </si>
  <si>
    <t>兑现准确率</t>
  </si>
  <si>
    <t>反映补助准确发放的情况。
补助兑现准确率=补助兑付额/应付额*100%</t>
  </si>
  <si>
    <t>发放及时率</t>
  </si>
  <si>
    <t>反映发放单位及时发放补助资金的情况。
发放及时率=在时限内发放资金/应发放资金*100%</t>
  </si>
  <si>
    <t>昆财教（2021）161号14.16万元，昆财教（2023）167号1060.57万元，共计1074.73万元</t>
  </si>
  <si>
    <t>主体工程完成率</t>
  </si>
  <si>
    <t>反映主体工程完成情况。
主体工程完成率=（按计划完成主体工程的工程量/计划完成主体工程量）*100%。</t>
  </si>
  <si>
    <t>受益人群覆盖率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</si>
  <si>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</si>
  <si>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</si>
  <si>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</si>
  <si>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>教育督导专兼职督学培训、现代教育示范学校评估、幼儿园办园行为督导评估、国家义务教育质量监测流程培训。</t>
  </si>
  <si>
    <t>昆财教（2021）84号1.5万元，昆财教（2022）16号124.62万元，昆财教（2022）115号31.8523万元，昆财教（2023）141号34万元，昆财教（2023）7号508万元，昆财教（2023）62号146万元，共计845.9723万元</t>
  </si>
  <si>
    <t>92</t>
  </si>
  <si>
    <t>93</t>
  </si>
  <si>
    <t>《国务院办公厅关于实施农村义务教育学生营养改善计划的意见》（国发〔2011〕54号）文件精神，保障全县义务教育阶段学生营养改善计划的顺利实施，2019—2020学年，全县有各级各类学校134所（另有161个小学教学点），在校生61765人。受益对象为在校学生61765人。</t>
  </si>
  <si>
    <t>获补对象数</t>
  </si>
  <si>
    <t>851</t>
  </si>
  <si>
    <t>人(人次、家)</t>
  </si>
  <si>
    <t>反映获补助人员、企业的数量情况，也适用补贴、资助等形式的补助。</t>
  </si>
  <si>
    <t>充分发挥老年体育协会的社会体育带动作用</t>
  </si>
  <si>
    <t>当年资金到位率</t>
  </si>
  <si>
    <t>受益对象政策知晓度</t>
  </si>
  <si>
    <t>受益对象满意率</t>
  </si>
  <si>
    <t>80</t>
  </si>
  <si>
    <t>为了进一步加强学校“三防”体系建设，有效实施学校安全管理，确保校园安全、安定、稳定。根据公安部《公安机关维护校园及周边秩序的八条措施》、昆明市人民政府办公厅《关于印发昆明市加强校园安全管理的若干规定（试行）的通知》（昆政办发〔2014〕113号）等文件精神，结合我县实际,《禄劝彝族苗族自治县教育局派驻学校保安人员实施方案》,保障校园安全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</si>
  <si>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</si>
  <si>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</si>
  <si>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食堂米、油、食材、调料等采购。</t>
  </si>
  <si>
    <t>资金当年到位率</t>
  </si>
  <si>
    <t>食堂食材采购资金支出</t>
  </si>
  <si>
    <t>影响当地教育发展</t>
  </si>
  <si>
    <t>学生满意度</t>
  </si>
  <si>
    <t>家长满意度</t>
  </si>
  <si>
    <t>公用经费保障人数</t>
  </si>
  <si>
    <t>337</t>
  </si>
  <si>
    <t>反映公用经费保障部门（单位）正常运转的在职人数情况。在职人数主要指办公、会议、培训、差旅、水费、电费等公用经费中服务保障的人数。</t>
  </si>
  <si>
    <t>反映部门（单位）正常运转情况。</t>
  </si>
  <si>
    <t>反映部门（单位）人员对公用经费保障的满意程度。</t>
  </si>
  <si>
    <t xml:space="preserve"> 2025届一本率12%，本科率45</t>
  </si>
  <si>
    <t>补助资金当年到位率</t>
  </si>
  <si>
    <t>禄劝彝族苗族自治县人民政府与昆明市外国语学校合作办学协议</t>
  </si>
  <si>
    <t>资金支出率</t>
  </si>
  <si>
    <t>补助对象政策的知晓度</t>
  </si>
  <si>
    <t>师生满意度</t>
  </si>
  <si>
    <t>救助对象认定准确率</t>
  </si>
  <si>
    <t>反映救助对象认定的准确情况。
救助对象认定准确率=抽检符合标准的救助对象数/抽检实际救助对象数*100%</t>
  </si>
  <si>
    <t>反映救助政策的宣传效果情况。
政策知晓率=调查中救助政策知晓人数/调查总人数*100%</t>
  </si>
  <si>
    <t>救助对象满意度</t>
  </si>
  <si>
    <t>反映获救助对象的满意程度。
救助对象满意度=调查中满意和较满意的获救助人员数/调查总人数*100%</t>
  </si>
  <si>
    <t>350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</si>
  <si>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</si>
  <si>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</si>
  <si>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</si>
  <si>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反映社会公众对部门（单位）履职情况的满意程度。</t>
  </si>
  <si>
    <t>全面费彻党的教育方针，遵循学生成长规律和教育规律，落实立德树人根本任务，构建德智体美劳全面培养教育体系，依托乙方和丙方资源优势，将丁方建设成为质量优良、特色鲜明、品牌优质的县内高完中，争取创建为云南省一级二等高完中。2023年-2025年总体目标在升学率上一本率达到38%，本科率达到80%。</t>
  </si>
  <si>
    <t>2023-2025年本科升学率</t>
  </si>
  <si>
    <t>云南师范大学和禄劝一中合作帮扶办学合作协议</t>
  </si>
  <si>
    <t>2023-2025年一本升学率</t>
  </si>
  <si>
    <t>38</t>
  </si>
  <si>
    <t>拨付六百万元到师大教育集团账户用于帮扶经费</t>
  </si>
  <si>
    <t>元</t>
  </si>
  <si>
    <t>云南师范大学和录取一中合作帮扶办学合作协议</t>
  </si>
  <si>
    <t>全面统筹、支持、指导师大集团帮扶我校办学工作，协调解决办学中出现的困难和问题。同时，选派一名优秀校长到一中担任校长。</t>
  </si>
  <si>
    <t>依托师大集团师资培训平合，为我校提供师资培训；借助师大集团特有的专业优势，对一中方提供音乐、美术、体育、传媒等特长生的专业指导训练。</t>
  </si>
  <si>
    <t>师大集团以大中小思政课堂一体化建设为抓手，充分利用师大资源，开展思政宣讲，推进大中小思政课堂一体化进程；面向一中开设一批研学课程、 学科讲座，帮助我校学生了解高校专业特点，引导学生合理选科选考</t>
  </si>
  <si>
    <t>师大集团各学院校心困队到一中开展教研科研、课题研究等指导，吸纳我校优秀教师参与课题研究和教育科研工作，并建立教学实训基地，实现我校半业生实习实践</t>
  </si>
  <si>
    <t>做好2025年离岗退养民办代课教师补助工作，按时、及时发放离岗退养民办代课教师补助，落实党委政府对离岗退养民办代课教师的优抚政策，落实党委政府对教育发展的优先政策。提升教师的归属感和认同感，提高工作积极性和自觉性，促进教育教学质量和学校教育的发展。减少教师上访事件发生，维护社会稳定，提高人民群众满意度，提高学校办学水平。</t>
  </si>
  <si>
    <t>获补对象数量</t>
  </si>
  <si>
    <t>反映获补助对象数量</t>
  </si>
  <si>
    <t>获补覆盖率</t>
  </si>
  <si>
    <t>获补覆盖率=实际获得补助人数（企业数）/申请符合标准人数*100%</t>
  </si>
  <si>
    <t>99</t>
  </si>
  <si>
    <t>完场设备的采购与安装，保证2026届职教高考专业技能考试顺利完成。</t>
  </si>
  <si>
    <t>购置设备数量</t>
  </si>
  <si>
    <t>台（套）</t>
  </si>
  <si>
    <t>反映购置数量完成情况。</t>
  </si>
  <si>
    <t>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</si>
  <si>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</si>
  <si>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</si>
  <si>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</si>
  <si>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设备部署及时率</t>
  </si>
  <si>
    <t>反映新购设备按时部署情况。
设备部署及时率=（及时部署设备数量/新购设备总数）*100%。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</si>
  <si>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</si>
  <si>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</si>
  <si>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</si>
  <si>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</si>
  <si>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改善民代退养教师生活</t>
  </si>
  <si>
    <t>保障离岗退养教师补助</t>
  </si>
  <si>
    <t>离岗退养教师补助</t>
  </si>
  <si>
    <t>76524</t>
  </si>
  <si>
    <t>元/人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</si>
  <si>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</si>
  <si>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</si>
  <si>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</si>
  <si>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</si>
  <si>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</si>
  <si>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</si>
  <si>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</si>
  <si>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</si>
  <si>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</si>
  <si>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</si>
  <si>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</si>
  <si>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</si>
  <si>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</si>
  <si>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</si>
  <si>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</si>
  <si>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办公椅采购</t>
  </si>
  <si>
    <t>办公椅</t>
  </si>
  <si>
    <t>把</t>
  </si>
  <si>
    <t>办公桌采购</t>
  </si>
  <si>
    <t>办公桌</t>
  </si>
  <si>
    <t>张</t>
  </si>
  <si>
    <t>茶几采购</t>
  </si>
  <si>
    <t>茶几</t>
  </si>
  <si>
    <t>单人沙发采购</t>
  </si>
  <si>
    <t>单人沙发</t>
  </si>
  <si>
    <t>个</t>
  </si>
  <si>
    <t>国产办公软件、多功能一体机</t>
  </si>
  <si>
    <t>多功能一体机</t>
  </si>
  <si>
    <t>台</t>
  </si>
  <si>
    <t>三人沙发采购</t>
  </si>
  <si>
    <t>三人沙发</t>
  </si>
  <si>
    <t>2025年禄劝职业高级中学国产芯片电脑采购</t>
  </si>
  <si>
    <t>台式计算机</t>
  </si>
  <si>
    <t>国产芯片电脑（华为）</t>
  </si>
  <si>
    <t>职教高考经济管理专业实训软件采购</t>
  </si>
  <si>
    <t>通用应用软件</t>
  </si>
  <si>
    <t>套</t>
  </si>
  <si>
    <t>2025年校园绿化养护服务采购</t>
  </si>
  <si>
    <t>园林绿化管理服务</t>
  </si>
  <si>
    <t>项</t>
  </si>
  <si>
    <t>国产电脑软件配备</t>
  </si>
  <si>
    <t>支撑软件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</si>
  <si>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</si>
  <si>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</si>
  <si>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</si>
  <si>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</si>
  <si>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</si>
  <si>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</si>
  <si>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</si>
  <si>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</si>
  <si>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禄劝彝族苗族自治县教育体育局2025年无政府购买服务预算</t>
  </si>
  <si>
    <t>预算09-1表</t>
  </si>
  <si>
    <t>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</si>
  <si>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</si>
  <si>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</si>
  <si>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</si>
  <si>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</si>
  <si>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</si>
  <si>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</si>
  <si>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</si>
  <si>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</si>
  <si>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</si>
  <si>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</si>
  <si>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</si>
  <si>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</si>
  <si>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</si>
  <si>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</si>
  <si>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</si>
  <si>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</si>
  <si>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</si>
  <si>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</si>
  <si>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</si>
  <si>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</si>
  <si>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</si>
  <si>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</si>
  <si>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禄劝彝族苗族自治县教育体育局2025年预算无对下转移支付资金。</t>
  </si>
  <si>
    <t>预算09-2表</t>
  </si>
  <si>
    <t>对下转移支付绩效目标表</t>
  </si>
  <si>
    <t>禄劝彝族苗族自治县教育体育局2025年预算无对下转移支付绩效目标。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</si>
  <si>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</si>
  <si>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</si>
  <si>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</si>
  <si>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</si>
  <si>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</si>
  <si>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</si>
  <si>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</si>
  <si>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</si>
  <si>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禄劝彝族苗族自治县教育体育局2025年预算无新增资产配置。</t>
  </si>
  <si>
    <t>预算11表</t>
  </si>
  <si>
    <t>上级补助</t>
  </si>
  <si>
    <t>禄劝彝族苗族自治县教育体育局2025年无上级转移支付补助项目支出预算。</t>
  </si>
  <si>
    <t>预算12表</t>
  </si>
  <si>
    <t>项目级次</t>
  </si>
  <si>
    <t>114 对个人和家庭的补助</t>
  </si>
  <si>
    <t>本级</t>
  </si>
  <si>
    <t>216 其他公用支出</t>
  </si>
  <si>
    <t>313 事业发展类</t>
  </si>
</sst>
</file>

<file path=xl/styles.xml><?xml version="1.0" encoding="utf-8"?>
<styleSheet xmlns="http://schemas.openxmlformats.org/spreadsheetml/2006/main">
  <numFmts count="10">
    <numFmt numFmtId="176" formatCode="yyyy\-mm\-dd\ hh:mm:ss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\-mm\-dd"/>
    <numFmt numFmtId="43" formatCode="_ * #,##0.00_ ;_ * \-#,##0.00_ ;_ * &quot;-&quot;??_ ;_ @_ "/>
    <numFmt numFmtId="178" formatCode="#,##0;\-#,##0;;@"/>
    <numFmt numFmtId="179" formatCode="#,##0.00;\-#,##0.00;;@"/>
    <numFmt numFmtId="180" formatCode="hh:mm:ss"/>
    <numFmt numFmtId="181" formatCode="0.00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18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9" fillId="0" borderId="7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2" fillId="12" borderId="25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33" fillId="16" borderId="2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179" fontId="19" fillId="0" borderId="7">
      <alignment horizontal="right" vertical="center"/>
    </xf>
    <xf numFmtId="49" fontId="19" fillId="0" borderId="7">
      <alignment horizontal="left" vertical="center" wrapText="1"/>
    </xf>
    <xf numFmtId="179" fontId="19" fillId="0" borderId="7">
      <alignment horizontal="right" vertical="center"/>
    </xf>
    <xf numFmtId="180" fontId="19" fillId="0" borderId="7">
      <alignment horizontal="right" vertical="center"/>
    </xf>
    <xf numFmtId="178" fontId="19" fillId="0" borderId="7">
      <alignment horizontal="right" vertical="center"/>
    </xf>
    <xf numFmtId="0" fontId="19" fillId="0" borderId="0">
      <alignment vertical="top"/>
      <protection locked="0"/>
    </xf>
  </cellStyleXfs>
  <cellXfs count="270">
    <xf numFmtId="0" fontId="0" fillId="0" borderId="0" xfId="0" applyFont="1" applyBorder="1"/>
    <xf numFmtId="0" fontId="0" fillId="0" borderId="0" xfId="0" applyFont="1" applyFill="1" applyBorder="1"/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Fill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49" fontId="5" fillId="0" borderId="7" xfId="53" applyNumberFormat="1" applyFont="1" applyBorder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1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9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/>
    </xf>
    <xf numFmtId="0" fontId="2" fillId="0" borderId="14" xfId="0" applyFont="1" applyFill="1" applyBorder="1" applyAlignment="1">
      <alignment horizontal="left" vertical="center" wrapText="1"/>
    </xf>
    <xf numFmtId="179" fontId="5" fillId="0" borderId="15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179" fontId="5" fillId="0" borderId="17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/>
    </xf>
    <xf numFmtId="179" fontId="5" fillId="0" borderId="19" xfId="0" applyNumberFormat="1" applyFont="1" applyFill="1" applyBorder="1" applyAlignment="1">
      <alignment horizontal="left"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179" fontId="5" fillId="0" borderId="14" xfId="0" applyNumberFormat="1" applyFont="1" applyFill="1" applyBorder="1" applyAlignment="1">
      <alignment horizontal="left" vertical="center"/>
    </xf>
    <xf numFmtId="179" fontId="5" fillId="0" borderId="16" xfId="0" applyNumberFormat="1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/>
    </xf>
    <xf numFmtId="179" fontId="5" fillId="0" borderId="18" xfId="0" applyNumberFormat="1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49" fontId="2" fillId="0" borderId="7" xfId="57" applyNumberFormat="1" applyFont="1" applyFill="1" applyBorder="1" applyAlignment="1" applyProtection="1">
      <alignment horizontal="left" vertical="center"/>
    </xf>
    <xf numFmtId="181" fontId="2" fillId="0" borderId="7" xfId="57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>
      <alignment horizontal="left" vertical="center" wrapText="1"/>
    </xf>
    <xf numFmtId="181" fontId="5" fillId="0" borderId="7" xfId="0" applyNumberFormat="1" applyFont="1" applyFill="1" applyBorder="1" applyAlignment="1">
      <alignment horizontal="right" vertical="center"/>
    </xf>
    <xf numFmtId="181" fontId="2" fillId="2" borderId="7" xfId="0" applyNumberFormat="1" applyFont="1" applyFill="1" applyBorder="1" applyAlignment="1">
      <alignment horizontal="left" vertical="center" wrapText="1" indent="1"/>
    </xf>
    <xf numFmtId="181" fontId="2" fillId="2" borderId="7" xfId="0" applyNumberFormat="1" applyFont="1" applyFill="1" applyBorder="1" applyAlignment="1">
      <alignment horizontal="left" vertical="center" wrapText="1" indent="2"/>
    </xf>
    <xf numFmtId="181" fontId="2" fillId="0" borderId="7" xfId="57" applyNumberFormat="1" applyFont="1" applyFill="1" applyBorder="1" applyAlignment="1" applyProtection="1">
      <alignment horizontal="center" vertical="center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7" xfId="0" applyNumberFormat="1" applyFont="1" applyFill="1" applyBorder="1" applyAlignment="1">
      <alignment horizontal="center" vertical="center"/>
    </xf>
    <xf numFmtId="181" fontId="5" fillId="0" borderId="7" xfId="54" applyNumberFormat="1" applyFo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right"/>
    </xf>
    <xf numFmtId="0" fontId="2" fillId="0" borderId="7" xfId="0" applyFont="1" applyFill="1" applyBorder="1" applyAlignment="1" quotePrefix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ySplit="1" topLeftCell="A2" activePane="bottomLeft" state="frozen"/>
      <selection/>
      <selection pane="bottomLeft" activeCell="B34" sqref="B34"/>
    </sheetView>
  </sheetViews>
  <sheetFormatPr defaultColWidth="8.575" defaultRowHeight="12.75" customHeight="1" outlineLevelCol="3"/>
  <cols>
    <col min="1" max="4" width="41" customWidth="1"/>
    <col min="5" max="5" width="13.8916666666667" customWidth="1"/>
    <col min="6" max="6" width="12.8916666666667"/>
  </cols>
  <sheetData>
    <row r="1" customHeight="1" spans="1:4">
      <c r="A1" s="28"/>
      <c r="B1" s="28"/>
      <c r="C1" s="28"/>
      <c r="D1" s="28"/>
    </row>
    <row r="2" ht="15" customHeight="1" spans="1:4">
      <c r="A2" s="67"/>
      <c r="B2" s="67"/>
      <c r="C2" s="67"/>
      <c r="D2" s="85" t="s">
        <v>0</v>
      </c>
    </row>
    <row r="3" ht="41.25" customHeight="1" spans="1:1">
      <c r="A3" s="62" t="str">
        <f>"2025"&amp;"年部门财务收支预算总表"</f>
        <v>2025年部门财务收支预算总表</v>
      </c>
    </row>
    <row r="4" ht="17.25" customHeight="1" spans="1:4">
      <c r="A4" s="65" t="s">
        <v>1</v>
      </c>
      <c r="B4" s="226"/>
      <c r="D4" s="169" t="s">
        <v>2</v>
      </c>
    </row>
    <row r="5" ht="23.25" customHeight="1" spans="1:4">
      <c r="A5" s="227" t="s">
        <v>3</v>
      </c>
      <c r="B5" s="228"/>
      <c r="C5" s="227" t="s">
        <v>4</v>
      </c>
      <c r="D5" s="228"/>
    </row>
    <row r="6" ht="24" customHeight="1" spans="1:4">
      <c r="A6" s="227" t="s">
        <v>5</v>
      </c>
      <c r="B6" s="227" t="s">
        <v>6</v>
      </c>
      <c r="C6" s="227" t="s">
        <v>7</v>
      </c>
      <c r="D6" s="227" t="s">
        <v>6</v>
      </c>
    </row>
    <row r="7" ht="17.25" customHeight="1" spans="1:4">
      <c r="A7" s="229" t="s">
        <v>8</v>
      </c>
      <c r="B7" s="101">
        <v>943160859.69</v>
      </c>
      <c r="C7" s="229" t="s">
        <v>9</v>
      </c>
      <c r="D7" s="101"/>
    </row>
    <row r="8" ht="17.25" customHeight="1" spans="1:4">
      <c r="A8" s="229" t="s">
        <v>10</v>
      </c>
      <c r="B8" s="101">
        <v>54210000</v>
      </c>
      <c r="C8" s="229" t="s">
        <v>11</v>
      </c>
      <c r="D8" s="101"/>
    </row>
    <row r="9" ht="17.25" customHeight="1" spans="1:4">
      <c r="A9" s="229" t="s">
        <v>12</v>
      </c>
      <c r="B9" s="101"/>
      <c r="C9" s="268" t="s">
        <v>13</v>
      </c>
      <c r="D9" s="101"/>
    </row>
    <row r="10" ht="17.25" customHeight="1" spans="1:4">
      <c r="A10" s="229" t="s">
        <v>14</v>
      </c>
      <c r="B10" s="101"/>
      <c r="C10" s="268" t="s">
        <v>15</v>
      </c>
      <c r="D10" s="101"/>
    </row>
    <row r="11" ht="17.25" customHeight="1" spans="1:4">
      <c r="A11" s="229" t="s">
        <v>16</v>
      </c>
      <c r="B11" s="101"/>
      <c r="C11" s="268" t="s">
        <v>17</v>
      </c>
      <c r="D11" s="101">
        <v>687409601.39</v>
      </c>
    </row>
    <row r="12" ht="17.25" customHeight="1" spans="1:4">
      <c r="A12" s="229" t="s">
        <v>18</v>
      </c>
      <c r="B12" s="101"/>
      <c r="C12" s="268" t="s">
        <v>19</v>
      </c>
      <c r="D12" s="101"/>
    </row>
    <row r="13" ht="17.25" customHeight="1" spans="1:4">
      <c r="A13" s="229" t="s">
        <v>20</v>
      </c>
      <c r="B13" s="101"/>
      <c r="C13" s="47" t="s">
        <v>21</v>
      </c>
      <c r="D13" s="101">
        <v>691800</v>
      </c>
    </row>
    <row r="14" ht="17.25" customHeight="1" spans="1:4">
      <c r="A14" s="229" t="s">
        <v>22</v>
      </c>
      <c r="B14" s="101"/>
      <c r="C14" s="47" t="s">
        <v>23</v>
      </c>
      <c r="D14" s="101">
        <v>110159815.54</v>
      </c>
    </row>
    <row r="15" ht="17.25" customHeight="1" spans="1:4">
      <c r="A15" s="229" t="s">
        <v>24</v>
      </c>
      <c r="B15" s="101"/>
      <c r="C15" s="47" t="s">
        <v>25</v>
      </c>
      <c r="D15" s="101">
        <v>80655274.35</v>
      </c>
    </row>
    <row r="16" ht="17.25" customHeight="1" spans="1:4">
      <c r="A16" s="229" t="s">
        <v>26</v>
      </c>
      <c r="B16" s="101"/>
      <c r="C16" s="47" t="s">
        <v>27</v>
      </c>
      <c r="D16" s="101"/>
    </row>
    <row r="17" ht="17.25" customHeight="1" spans="1:4">
      <c r="A17" s="186"/>
      <c r="B17" s="101"/>
      <c r="C17" s="47" t="s">
        <v>28</v>
      </c>
      <c r="D17" s="101">
        <v>100000</v>
      </c>
    </row>
    <row r="18" ht="17.25" customHeight="1" spans="1:4">
      <c r="A18" s="230"/>
      <c r="B18" s="101"/>
      <c r="C18" s="47" t="s">
        <v>29</v>
      </c>
      <c r="D18" s="101"/>
    </row>
    <row r="19" ht="17.25" customHeight="1" spans="1:4">
      <c r="A19" s="230"/>
      <c r="B19" s="101"/>
      <c r="C19" s="47" t="s">
        <v>30</v>
      </c>
      <c r="D19" s="101"/>
    </row>
    <row r="20" ht="17.25" customHeight="1" spans="1:4">
      <c r="A20" s="230"/>
      <c r="B20" s="101"/>
      <c r="C20" s="47" t="s">
        <v>31</v>
      </c>
      <c r="D20" s="101"/>
    </row>
    <row r="21" ht="17.25" customHeight="1" spans="1:4">
      <c r="A21" s="230"/>
      <c r="B21" s="101"/>
      <c r="C21" s="47" t="s">
        <v>32</v>
      </c>
      <c r="D21" s="101"/>
    </row>
    <row r="22" ht="17.25" customHeight="1" spans="1:4">
      <c r="A22" s="230"/>
      <c r="B22" s="101"/>
      <c r="C22" s="47" t="s">
        <v>33</v>
      </c>
      <c r="D22" s="101"/>
    </row>
    <row r="23" ht="17.25" customHeight="1" spans="1:4">
      <c r="A23" s="230"/>
      <c r="B23" s="101"/>
      <c r="C23" s="47" t="s">
        <v>34</v>
      </c>
      <c r="D23" s="101"/>
    </row>
    <row r="24" ht="17.25" customHeight="1" spans="1:4">
      <c r="A24" s="230"/>
      <c r="B24" s="101"/>
      <c r="C24" s="47" t="s">
        <v>35</v>
      </c>
      <c r="D24" s="101"/>
    </row>
    <row r="25" ht="17.25" customHeight="1" spans="1:4">
      <c r="A25" s="230"/>
      <c r="B25" s="101"/>
      <c r="C25" s="47" t="s">
        <v>36</v>
      </c>
      <c r="D25" s="101">
        <v>64144368.41</v>
      </c>
    </row>
    <row r="26" ht="17.25" customHeight="1" spans="1:4">
      <c r="A26" s="230"/>
      <c r="B26" s="101"/>
      <c r="C26" s="47" t="s">
        <v>37</v>
      </c>
      <c r="D26" s="101"/>
    </row>
    <row r="27" ht="17.25" customHeight="1" spans="1:4">
      <c r="A27" s="230"/>
      <c r="B27" s="101"/>
      <c r="C27" s="186" t="s">
        <v>38</v>
      </c>
      <c r="D27" s="101"/>
    </row>
    <row r="28" ht="17.25" customHeight="1" spans="1:4">
      <c r="A28" s="230"/>
      <c r="B28" s="101"/>
      <c r="C28" s="47" t="s">
        <v>39</v>
      </c>
      <c r="D28" s="101"/>
    </row>
    <row r="29" ht="16.5" customHeight="1" spans="1:4">
      <c r="A29" s="230"/>
      <c r="B29" s="101"/>
      <c r="C29" s="47" t="s">
        <v>40</v>
      </c>
      <c r="D29" s="101"/>
    </row>
    <row r="30" ht="16.5" customHeight="1" spans="1:4">
      <c r="A30" s="230"/>
      <c r="B30" s="101"/>
      <c r="C30" s="186" t="s">
        <v>41</v>
      </c>
      <c r="D30" s="101">
        <v>54210000</v>
      </c>
    </row>
    <row r="31" ht="17.25" customHeight="1" spans="1:4">
      <c r="A31" s="230"/>
      <c r="B31" s="101"/>
      <c r="C31" s="186" t="s">
        <v>42</v>
      </c>
      <c r="D31" s="101"/>
    </row>
    <row r="32" ht="17.25" customHeight="1" spans="1:4">
      <c r="A32" s="230"/>
      <c r="B32" s="101"/>
      <c r="C32" s="47" t="s">
        <v>43</v>
      </c>
      <c r="D32" s="101"/>
    </row>
    <row r="33" ht="16.5" customHeight="1" spans="1:4">
      <c r="A33" s="230" t="s">
        <v>44</v>
      </c>
      <c r="B33" s="101"/>
      <c r="C33" s="230" t="s">
        <v>45</v>
      </c>
      <c r="D33" s="101"/>
    </row>
    <row r="34" ht="16.5" customHeight="1" spans="1:4">
      <c r="A34" s="186" t="s">
        <v>46</v>
      </c>
      <c r="B34" s="101"/>
      <c r="C34" s="186" t="s">
        <v>47</v>
      </c>
      <c r="D34" s="101"/>
    </row>
    <row r="35" ht="16.5" customHeight="1" spans="1:4">
      <c r="A35" s="47" t="s">
        <v>48</v>
      </c>
      <c r="B35" s="101"/>
      <c r="C35" s="47" t="s">
        <v>48</v>
      </c>
      <c r="D35" s="101"/>
    </row>
    <row r="36" ht="16.5" customHeight="1" spans="1:4">
      <c r="A36" s="47" t="s">
        <v>49</v>
      </c>
      <c r="B36" s="101"/>
      <c r="C36" s="47" t="s">
        <v>50</v>
      </c>
      <c r="D36" s="101"/>
    </row>
    <row r="37" ht="16.5" customHeight="1" spans="1:4">
      <c r="A37" s="231" t="s">
        <v>51</v>
      </c>
      <c r="B37" s="101">
        <f>SUM(B7:B36)</f>
        <v>997370859.69</v>
      </c>
      <c r="C37" s="231" t="s">
        <v>52</v>
      </c>
      <c r="D37" s="101">
        <f>SUM(D7:D36)</f>
        <v>997370859.69</v>
      </c>
    </row>
    <row r="38" customHeight="1" spans="2:2">
      <c r="B38" s="26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58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53"/>
  <sheetViews>
    <sheetView showGridLines="0" showZeros="0" workbookViewId="0">
      <pane ySplit="1" topLeftCell="A2" activePane="bottomLeft" state="frozen"/>
      <selection/>
      <selection pane="bottomLeft" activeCell="B1" sqref="B$1:B$104857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7.25" customHeight="1" spans="1:1">
      <c r="A2" s="85" t="s">
        <v>53</v>
      </c>
    </row>
    <row r="3" ht="41.25" customHeight="1" spans="1:1">
      <c r="A3" s="62" t="str">
        <f>"2025"&amp;"年部门收入预算表"</f>
        <v>2025年部门收入预算表</v>
      </c>
    </row>
    <row r="4" ht="17.25" customHeight="1" spans="1:19">
      <c r="A4" s="65" t="s">
        <v>1</v>
      </c>
      <c r="S4" s="67" t="s">
        <v>2</v>
      </c>
    </row>
    <row r="5" ht="21.75" customHeight="1" spans="1:19">
      <c r="A5" s="255" t="s">
        <v>54</v>
      </c>
      <c r="B5" s="256" t="s">
        <v>55</v>
      </c>
      <c r="C5" s="256" t="s">
        <v>56</v>
      </c>
      <c r="D5" s="257" t="s">
        <v>57</v>
      </c>
      <c r="E5" s="257"/>
      <c r="F5" s="257"/>
      <c r="G5" s="257"/>
      <c r="H5" s="257"/>
      <c r="I5" s="156"/>
      <c r="J5" s="257"/>
      <c r="K5" s="257"/>
      <c r="L5" s="257"/>
      <c r="M5" s="257"/>
      <c r="N5" s="263"/>
      <c r="O5" s="257" t="s">
        <v>46</v>
      </c>
      <c r="P5" s="257"/>
      <c r="Q5" s="257"/>
      <c r="R5" s="257"/>
      <c r="S5" s="263"/>
    </row>
    <row r="6" ht="27" customHeight="1" spans="1:19">
      <c r="A6" s="258"/>
      <c r="B6" s="259"/>
      <c r="C6" s="259"/>
      <c r="D6" s="259" t="s">
        <v>58</v>
      </c>
      <c r="E6" s="259" t="s">
        <v>59</v>
      </c>
      <c r="F6" s="259" t="s">
        <v>60</v>
      </c>
      <c r="G6" s="259" t="s">
        <v>61</v>
      </c>
      <c r="H6" s="259" t="s">
        <v>62</v>
      </c>
      <c r="I6" s="264" t="s">
        <v>63</v>
      </c>
      <c r="J6" s="265"/>
      <c r="K6" s="265"/>
      <c r="L6" s="265"/>
      <c r="M6" s="265"/>
      <c r="N6" s="266"/>
      <c r="O6" s="259" t="s">
        <v>58</v>
      </c>
      <c r="P6" s="259" t="s">
        <v>59</v>
      </c>
      <c r="Q6" s="259" t="s">
        <v>60</v>
      </c>
      <c r="R6" s="259" t="s">
        <v>61</v>
      </c>
      <c r="S6" s="259" t="s">
        <v>64</v>
      </c>
    </row>
    <row r="7" ht="30" customHeight="1" spans="1:19">
      <c r="A7" s="260"/>
      <c r="B7" s="127"/>
      <c r="C7" s="136"/>
      <c r="D7" s="136"/>
      <c r="E7" s="136"/>
      <c r="F7" s="136"/>
      <c r="G7" s="136"/>
      <c r="H7" s="136"/>
      <c r="I7" s="92" t="s">
        <v>58</v>
      </c>
      <c r="J7" s="266" t="s">
        <v>65</v>
      </c>
      <c r="K7" s="266" t="s">
        <v>66</v>
      </c>
      <c r="L7" s="266" t="s">
        <v>67</v>
      </c>
      <c r="M7" s="266" t="s">
        <v>68</v>
      </c>
      <c r="N7" s="266" t="s">
        <v>69</v>
      </c>
      <c r="O7" s="267"/>
      <c r="P7" s="267"/>
      <c r="Q7" s="267"/>
      <c r="R7" s="267"/>
      <c r="S7" s="136"/>
    </row>
    <row r="8" ht="15" customHeight="1" spans="1:19">
      <c r="A8" s="261">
        <v>1</v>
      </c>
      <c r="B8" s="261">
        <v>2</v>
      </c>
      <c r="C8" s="261">
        <v>3</v>
      </c>
      <c r="D8" s="261">
        <v>4</v>
      </c>
      <c r="E8" s="261">
        <v>5</v>
      </c>
      <c r="F8" s="261">
        <v>6</v>
      </c>
      <c r="G8" s="261">
        <v>7</v>
      </c>
      <c r="H8" s="261">
        <v>8</v>
      </c>
      <c r="I8" s="92">
        <v>9</v>
      </c>
      <c r="J8" s="261">
        <v>10</v>
      </c>
      <c r="K8" s="261">
        <v>11</v>
      </c>
      <c r="L8" s="261">
        <v>12</v>
      </c>
      <c r="M8" s="261">
        <v>13</v>
      </c>
      <c r="N8" s="261">
        <v>14</v>
      </c>
      <c r="O8" s="261">
        <v>15</v>
      </c>
      <c r="P8" s="261">
        <v>16</v>
      </c>
      <c r="Q8" s="261">
        <v>17</v>
      </c>
      <c r="R8" s="261">
        <v>18</v>
      </c>
      <c r="S8" s="261">
        <v>19</v>
      </c>
    </row>
    <row r="9" ht="15" customHeight="1" spans="1:19">
      <c r="A9" s="261" t="s">
        <v>70</v>
      </c>
      <c r="B9" s="261" t="s">
        <v>71</v>
      </c>
      <c r="C9" s="261">
        <f t="shared" ref="C9:H9" si="0">SUM(C10:C52)</f>
        <v>997370859.69</v>
      </c>
      <c r="D9" s="261">
        <f t="shared" si="0"/>
        <v>997370859.69</v>
      </c>
      <c r="E9" s="261">
        <f t="shared" si="0"/>
        <v>943160859.69</v>
      </c>
      <c r="F9" s="261">
        <f t="shared" si="0"/>
        <v>54210000</v>
      </c>
      <c r="G9" s="261">
        <f t="shared" si="0"/>
        <v>0</v>
      </c>
      <c r="H9" s="261">
        <f t="shared" si="0"/>
        <v>0</v>
      </c>
      <c r="I9" s="92"/>
      <c r="J9" s="261"/>
      <c r="K9" s="261"/>
      <c r="L9" s="261"/>
      <c r="M9" s="261"/>
      <c r="N9" s="261"/>
      <c r="O9" s="261"/>
      <c r="P9" s="261"/>
      <c r="Q9" s="261"/>
      <c r="R9" s="261"/>
      <c r="S9" s="261"/>
    </row>
    <row r="10" ht="15" customHeight="1" spans="1:19">
      <c r="A10" s="261" t="s">
        <v>72</v>
      </c>
      <c r="B10" s="261" t="s">
        <v>73</v>
      </c>
      <c r="C10" s="261">
        <f>D10</f>
        <v>250914501.71</v>
      </c>
      <c r="D10" s="261">
        <f>SUM(E10:H10)</f>
        <v>250914501.71</v>
      </c>
      <c r="E10" s="261">
        <v>196704501.71</v>
      </c>
      <c r="F10" s="261">
        <v>54210000</v>
      </c>
      <c r="G10" s="261"/>
      <c r="H10" s="261"/>
      <c r="I10" s="92"/>
      <c r="J10" s="261"/>
      <c r="K10" s="261"/>
      <c r="L10" s="261"/>
      <c r="M10" s="261"/>
      <c r="N10" s="261"/>
      <c r="O10" s="261"/>
      <c r="P10" s="261"/>
      <c r="Q10" s="261"/>
      <c r="R10" s="261"/>
      <c r="S10" s="261"/>
    </row>
    <row r="11" ht="15" customHeight="1" spans="1:19">
      <c r="A11" s="261" t="s">
        <v>74</v>
      </c>
      <c r="B11" s="261" t="s">
        <v>75</v>
      </c>
      <c r="C11" s="261">
        <f t="shared" ref="C11:C52" si="1">D11</f>
        <v>19930642.93</v>
      </c>
      <c r="D11" s="261">
        <f t="shared" ref="D11:D52" si="2">SUM(E11:H11)</f>
        <v>19930642.93</v>
      </c>
      <c r="E11" s="261">
        <v>19930642.93</v>
      </c>
      <c r="F11" s="261"/>
      <c r="G11" s="261"/>
      <c r="H11" s="261"/>
      <c r="I11" s="92"/>
      <c r="J11" s="261"/>
      <c r="K11" s="261"/>
      <c r="L11" s="261"/>
      <c r="M11" s="261"/>
      <c r="N11" s="261"/>
      <c r="O11" s="261"/>
      <c r="P11" s="261"/>
      <c r="Q11" s="261"/>
      <c r="R11" s="261"/>
      <c r="S11" s="261"/>
    </row>
    <row r="12" ht="15" customHeight="1" spans="1:19">
      <c r="A12" s="261" t="s">
        <v>76</v>
      </c>
      <c r="B12" s="261" t="s">
        <v>77</v>
      </c>
      <c r="C12" s="261">
        <f t="shared" si="1"/>
        <v>10595716.37</v>
      </c>
      <c r="D12" s="261">
        <f t="shared" si="2"/>
        <v>10595716.37</v>
      </c>
      <c r="E12" s="261">
        <v>10595716.37</v>
      </c>
      <c r="F12" s="261"/>
      <c r="G12" s="261"/>
      <c r="H12" s="261"/>
      <c r="I12" s="92"/>
      <c r="J12" s="261"/>
      <c r="K12" s="261"/>
      <c r="L12" s="261"/>
      <c r="M12" s="261"/>
      <c r="N12" s="261"/>
      <c r="O12" s="261"/>
      <c r="P12" s="261"/>
      <c r="Q12" s="261"/>
      <c r="R12" s="261"/>
      <c r="S12" s="261"/>
    </row>
    <row r="13" ht="15" customHeight="1" spans="1:19">
      <c r="A13" s="261" t="s">
        <v>78</v>
      </c>
      <c r="B13" s="261" t="s">
        <v>79</v>
      </c>
      <c r="C13" s="261">
        <f t="shared" si="1"/>
        <v>15575639.57</v>
      </c>
      <c r="D13" s="261">
        <f t="shared" si="2"/>
        <v>15575639.57</v>
      </c>
      <c r="E13" s="261">
        <v>15575639.57</v>
      </c>
      <c r="F13" s="261"/>
      <c r="G13" s="261"/>
      <c r="H13" s="261"/>
      <c r="I13" s="92"/>
      <c r="J13" s="261"/>
      <c r="K13" s="261"/>
      <c r="L13" s="261"/>
      <c r="M13" s="261"/>
      <c r="N13" s="261"/>
      <c r="O13" s="261"/>
      <c r="P13" s="261"/>
      <c r="Q13" s="261"/>
      <c r="R13" s="261"/>
      <c r="S13" s="261"/>
    </row>
    <row r="14" ht="15" customHeight="1" spans="1:19">
      <c r="A14" s="261" t="s">
        <v>80</v>
      </c>
      <c r="B14" s="261" t="s">
        <v>81</v>
      </c>
      <c r="C14" s="261">
        <f t="shared" si="1"/>
        <v>5948046.95</v>
      </c>
      <c r="D14" s="261">
        <f t="shared" si="2"/>
        <v>5948046.95</v>
      </c>
      <c r="E14" s="261">
        <v>5948046.95</v>
      </c>
      <c r="F14" s="261"/>
      <c r="G14" s="261"/>
      <c r="H14" s="261"/>
      <c r="I14" s="92"/>
      <c r="J14" s="261"/>
      <c r="K14" s="261"/>
      <c r="L14" s="261"/>
      <c r="M14" s="261"/>
      <c r="N14" s="261"/>
      <c r="O14" s="261"/>
      <c r="P14" s="261"/>
      <c r="Q14" s="261"/>
      <c r="R14" s="261"/>
      <c r="S14" s="261"/>
    </row>
    <row r="15" ht="15" customHeight="1" spans="1:19">
      <c r="A15" s="261" t="s">
        <v>82</v>
      </c>
      <c r="B15" s="261" t="s">
        <v>83</v>
      </c>
      <c r="C15" s="261">
        <f t="shared" si="1"/>
        <v>32894015.29</v>
      </c>
      <c r="D15" s="261">
        <f t="shared" si="2"/>
        <v>32894015.29</v>
      </c>
      <c r="E15" s="261">
        <v>32894015.29</v>
      </c>
      <c r="F15" s="261"/>
      <c r="G15" s="261"/>
      <c r="H15" s="261"/>
      <c r="I15" s="92"/>
      <c r="J15" s="261"/>
      <c r="K15" s="261"/>
      <c r="L15" s="261"/>
      <c r="M15" s="261"/>
      <c r="N15" s="261"/>
      <c r="O15" s="261"/>
      <c r="P15" s="261"/>
      <c r="Q15" s="261"/>
      <c r="R15" s="261"/>
      <c r="S15" s="261"/>
    </row>
    <row r="16" ht="15" customHeight="1" spans="1:19">
      <c r="A16" s="261" t="s">
        <v>84</v>
      </c>
      <c r="B16" s="261" t="s">
        <v>85</v>
      </c>
      <c r="C16" s="261">
        <f t="shared" si="1"/>
        <v>10779467.6</v>
      </c>
      <c r="D16" s="261">
        <f t="shared" si="2"/>
        <v>10779467.6</v>
      </c>
      <c r="E16" s="261">
        <v>10779467.6</v>
      </c>
      <c r="F16" s="261"/>
      <c r="G16" s="261"/>
      <c r="H16" s="261"/>
      <c r="I16" s="92"/>
      <c r="J16" s="261"/>
      <c r="K16" s="261"/>
      <c r="L16" s="261"/>
      <c r="M16" s="261"/>
      <c r="N16" s="261"/>
      <c r="O16" s="261"/>
      <c r="P16" s="261"/>
      <c r="Q16" s="261"/>
      <c r="R16" s="261"/>
      <c r="S16" s="261"/>
    </row>
    <row r="17" ht="15" customHeight="1" spans="1:19">
      <c r="A17" s="261" t="s">
        <v>86</v>
      </c>
      <c r="B17" s="261" t="s">
        <v>87</v>
      </c>
      <c r="C17" s="261">
        <f t="shared" si="1"/>
        <v>11171836.88</v>
      </c>
      <c r="D17" s="261">
        <f t="shared" si="2"/>
        <v>11171836.88</v>
      </c>
      <c r="E17" s="261">
        <v>11171836.88</v>
      </c>
      <c r="F17" s="261"/>
      <c r="G17" s="261"/>
      <c r="H17" s="261"/>
      <c r="I17" s="92"/>
      <c r="J17" s="261"/>
      <c r="K17" s="261"/>
      <c r="L17" s="261"/>
      <c r="M17" s="261"/>
      <c r="N17" s="261"/>
      <c r="O17" s="261"/>
      <c r="P17" s="261"/>
      <c r="Q17" s="261"/>
      <c r="R17" s="261"/>
      <c r="S17" s="261"/>
    </row>
    <row r="18" ht="15" customHeight="1" spans="1:19">
      <c r="A18" s="261" t="s">
        <v>88</v>
      </c>
      <c r="B18" s="261" t="s">
        <v>89</v>
      </c>
      <c r="C18" s="261">
        <f t="shared" si="1"/>
        <v>4543167.28</v>
      </c>
      <c r="D18" s="261">
        <f t="shared" si="2"/>
        <v>4543167.28</v>
      </c>
      <c r="E18" s="261">
        <v>4543167.28</v>
      </c>
      <c r="F18" s="261"/>
      <c r="G18" s="261"/>
      <c r="H18" s="261"/>
      <c r="I18" s="92"/>
      <c r="J18" s="261"/>
      <c r="K18" s="261"/>
      <c r="L18" s="261"/>
      <c r="M18" s="261"/>
      <c r="N18" s="261"/>
      <c r="O18" s="261"/>
      <c r="P18" s="261"/>
      <c r="Q18" s="261"/>
      <c r="R18" s="261"/>
      <c r="S18" s="261"/>
    </row>
    <row r="19" ht="15" customHeight="1" spans="1:19">
      <c r="A19" s="261" t="s">
        <v>90</v>
      </c>
      <c r="B19" s="261" t="s">
        <v>91</v>
      </c>
      <c r="C19" s="261">
        <f t="shared" si="1"/>
        <v>17785958.65</v>
      </c>
      <c r="D19" s="261">
        <f t="shared" si="2"/>
        <v>17785958.65</v>
      </c>
      <c r="E19" s="261">
        <v>17785958.65</v>
      </c>
      <c r="F19" s="261"/>
      <c r="G19" s="261"/>
      <c r="H19" s="261"/>
      <c r="I19" s="92"/>
      <c r="J19" s="261"/>
      <c r="K19" s="261"/>
      <c r="L19" s="261"/>
      <c r="M19" s="261"/>
      <c r="N19" s="261"/>
      <c r="O19" s="261"/>
      <c r="P19" s="261"/>
      <c r="Q19" s="261"/>
      <c r="R19" s="261"/>
      <c r="S19" s="261"/>
    </row>
    <row r="20" ht="15" customHeight="1" spans="1:19">
      <c r="A20" s="261" t="s">
        <v>92</v>
      </c>
      <c r="B20" s="261" t="s">
        <v>93</v>
      </c>
      <c r="C20" s="261">
        <f t="shared" si="1"/>
        <v>9453307.75</v>
      </c>
      <c r="D20" s="261">
        <f t="shared" si="2"/>
        <v>9453307.75</v>
      </c>
      <c r="E20" s="261">
        <v>9453307.75</v>
      </c>
      <c r="F20" s="261"/>
      <c r="G20" s="261"/>
      <c r="H20" s="261"/>
      <c r="I20" s="92"/>
      <c r="J20" s="261"/>
      <c r="K20" s="261"/>
      <c r="L20" s="261"/>
      <c r="M20" s="261"/>
      <c r="N20" s="261"/>
      <c r="O20" s="261"/>
      <c r="P20" s="261"/>
      <c r="Q20" s="261"/>
      <c r="R20" s="261"/>
      <c r="S20" s="261"/>
    </row>
    <row r="21" ht="15" customHeight="1" spans="1:19">
      <c r="A21" s="261" t="s">
        <v>94</v>
      </c>
      <c r="B21" s="261" t="s">
        <v>95</v>
      </c>
      <c r="C21" s="261">
        <f t="shared" si="1"/>
        <v>33231576.99</v>
      </c>
      <c r="D21" s="261">
        <f t="shared" si="2"/>
        <v>33231576.99</v>
      </c>
      <c r="E21" s="261">
        <v>33231576.99</v>
      </c>
      <c r="F21" s="261"/>
      <c r="G21" s="261"/>
      <c r="H21" s="261"/>
      <c r="I21" s="92"/>
      <c r="J21" s="261"/>
      <c r="K21" s="261"/>
      <c r="L21" s="261"/>
      <c r="M21" s="261"/>
      <c r="N21" s="261"/>
      <c r="O21" s="261"/>
      <c r="P21" s="261"/>
      <c r="Q21" s="261"/>
      <c r="R21" s="261"/>
      <c r="S21" s="261"/>
    </row>
    <row r="22" ht="15" customHeight="1" spans="1:19">
      <c r="A22" s="261" t="s">
        <v>96</v>
      </c>
      <c r="B22" s="261" t="s">
        <v>97</v>
      </c>
      <c r="C22" s="261">
        <f t="shared" si="1"/>
        <v>33478386.07</v>
      </c>
      <c r="D22" s="261">
        <f t="shared" si="2"/>
        <v>33478386.07</v>
      </c>
      <c r="E22" s="261">
        <v>33478386.07</v>
      </c>
      <c r="F22" s="261"/>
      <c r="G22" s="261"/>
      <c r="H22" s="261"/>
      <c r="I22" s="92"/>
      <c r="J22" s="261"/>
      <c r="K22" s="261"/>
      <c r="L22" s="261"/>
      <c r="M22" s="261"/>
      <c r="N22" s="261"/>
      <c r="O22" s="261"/>
      <c r="P22" s="261"/>
      <c r="Q22" s="261"/>
      <c r="R22" s="261"/>
      <c r="S22" s="261"/>
    </row>
    <row r="23" ht="15" customHeight="1" spans="1:19">
      <c r="A23" s="261" t="s">
        <v>98</v>
      </c>
      <c r="B23" s="261" t="s">
        <v>99</v>
      </c>
      <c r="C23" s="261">
        <f t="shared" si="1"/>
        <v>17925594.01</v>
      </c>
      <c r="D23" s="261">
        <f t="shared" si="2"/>
        <v>17925594.01</v>
      </c>
      <c r="E23" s="261">
        <v>17925594.01</v>
      </c>
      <c r="F23" s="261"/>
      <c r="G23" s="261"/>
      <c r="H23" s="261"/>
      <c r="I23" s="92"/>
      <c r="J23" s="261"/>
      <c r="K23" s="261"/>
      <c r="L23" s="261"/>
      <c r="M23" s="261"/>
      <c r="N23" s="261"/>
      <c r="O23" s="261"/>
      <c r="P23" s="261"/>
      <c r="Q23" s="261"/>
      <c r="R23" s="261"/>
      <c r="S23" s="261"/>
    </row>
    <row r="24" ht="15" customHeight="1" spans="1:19">
      <c r="A24" s="261" t="s">
        <v>100</v>
      </c>
      <c r="B24" s="261" t="s">
        <v>101</v>
      </c>
      <c r="C24" s="261">
        <f t="shared" si="1"/>
        <v>24516273.71</v>
      </c>
      <c r="D24" s="261">
        <f t="shared" si="2"/>
        <v>24516273.71</v>
      </c>
      <c r="E24" s="261">
        <v>24516273.71</v>
      </c>
      <c r="F24" s="261"/>
      <c r="G24" s="261"/>
      <c r="H24" s="261"/>
      <c r="I24" s="92"/>
      <c r="J24" s="261"/>
      <c r="K24" s="261"/>
      <c r="L24" s="261"/>
      <c r="M24" s="261"/>
      <c r="N24" s="261"/>
      <c r="O24" s="261"/>
      <c r="P24" s="261"/>
      <c r="Q24" s="261"/>
      <c r="R24" s="261"/>
      <c r="S24" s="261"/>
    </row>
    <row r="25" ht="15" customHeight="1" spans="1:19">
      <c r="A25" s="261" t="s">
        <v>102</v>
      </c>
      <c r="B25" s="261" t="s">
        <v>103</v>
      </c>
      <c r="C25" s="261">
        <f t="shared" si="1"/>
        <v>24104095.73</v>
      </c>
      <c r="D25" s="261">
        <f t="shared" si="2"/>
        <v>24104095.73</v>
      </c>
      <c r="E25" s="261">
        <v>24104095.73</v>
      </c>
      <c r="F25" s="261"/>
      <c r="G25" s="261"/>
      <c r="H25" s="261"/>
      <c r="I25" s="92"/>
      <c r="J25" s="261"/>
      <c r="K25" s="261"/>
      <c r="L25" s="261"/>
      <c r="M25" s="261"/>
      <c r="N25" s="261"/>
      <c r="O25" s="261"/>
      <c r="P25" s="261"/>
      <c r="Q25" s="261"/>
      <c r="R25" s="261"/>
      <c r="S25" s="261"/>
    </row>
    <row r="26" ht="15" customHeight="1" spans="1:19">
      <c r="A26" s="261" t="s">
        <v>104</v>
      </c>
      <c r="B26" s="261" t="s">
        <v>105</v>
      </c>
      <c r="C26" s="261">
        <f t="shared" si="1"/>
        <v>7609085.19</v>
      </c>
      <c r="D26" s="261">
        <f t="shared" si="2"/>
        <v>7609085.19</v>
      </c>
      <c r="E26" s="261">
        <v>7609085.19</v>
      </c>
      <c r="F26" s="261"/>
      <c r="G26" s="261"/>
      <c r="H26" s="261"/>
      <c r="I26" s="92"/>
      <c r="J26" s="261"/>
      <c r="K26" s="261"/>
      <c r="L26" s="261"/>
      <c r="M26" s="261"/>
      <c r="N26" s="261"/>
      <c r="O26" s="261"/>
      <c r="P26" s="261"/>
      <c r="Q26" s="261"/>
      <c r="R26" s="261"/>
      <c r="S26" s="261"/>
    </row>
    <row r="27" ht="15" customHeight="1" spans="1:19">
      <c r="A27" s="261" t="s">
        <v>106</v>
      </c>
      <c r="B27" s="261" t="s">
        <v>107</v>
      </c>
      <c r="C27" s="261">
        <f t="shared" si="1"/>
        <v>10986948.99</v>
      </c>
      <c r="D27" s="261">
        <f t="shared" si="2"/>
        <v>10986948.99</v>
      </c>
      <c r="E27" s="261">
        <v>10986948.99</v>
      </c>
      <c r="F27" s="261"/>
      <c r="G27" s="261"/>
      <c r="H27" s="261"/>
      <c r="I27" s="92"/>
      <c r="J27" s="261"/>
      <c r="K27" s="261"/>
      <c r="L27" s="261"/>
      <c r="M27" s="261"/>
      <c r="N27" s="261"/>
      <c r="O27" s="261"/>
      <c r="P27" s="261"/>
      <c r="Q27" s="261"/>
      <c r="R27" s="261"/>
      <c r="S27" s="261"/>
    </row>
    <row r="28" ht="15" customHeight="1" spans="1:19">
      <c r="A28" s="261" t="s">
        <v>108</v>
      </c>
      <c r="B28" s="261" t="s">
        <v>109</v>
      </c>
      <c r="C28" s="261">
        <f t="shared" si="1"/>
        <v>4891274.63</v>
      </c>
      <c r="D28" s="261">
        <f t="shared" si="2"/>
        <v>4891274.63</v>
      </c>
      <c r="E28" s="261">
        <v>4891274.63</v>
      </c>
      <c r="F28" s="261"/>
      <c r="G28" s="261"/>
      <c r="H28" s="261"/>
      <c r="I28" s="92"/>
      <c r="J28" s="261"/>
      <c r="K28" s="261"/>
      <c r="L28" s="261"/>
      <c r="M28" s="261"/>
      <c r="N28" s="261"/>
      <c r="O28" s="261"/>
      <c r="P28" s="261"/>
      <c r="Q28" s="261"/>
      <c r="R28" s="261"/>
      <c r="S28" s="261"/>
    </row>
    <row r="29" ht="15" customHeight="1" spans="1:19">
      <c r="A29" s="261" t="s">
        <v>110</v>
      </c>
      <c r="B29" s="261" t="s">
        <v>111</v>
      </c>
      <c r="C29" s="261">
        <f t="shared" si="1"/>
        <v>16257938.98</v>
      </c>
      <c r="D29" s="261">
        <f t="shared" si="2"/>
        <v>16257938.98</v>
      </c>
      <c r="E29" s="261">
        <v>16257938.98</v>
      </c>
      <c r="F29" s="261"/>
      <c r="G29" s="261"/>
      <c r="H29" s="261"/>
      <c r="I29" s="92"/>
      <c r="J29" s="261"/>
      <c r="K29" s="261"/>
      <c r="L29" s="261"/>
      <c r="M29" s="261"/>
      <c r="N29" s="261"/>
      <c r="O29" s="261"/>
      <c r="P29" s="261"/>
      <c r="Q29" s="261"/>
      <c r="R29" s="261"/>
      <c r="S29" s="261"/>
    </row>
    <row r="30" ht="15" customHeight="1" spans="1:19">
      <c r="A30" s="261" t="s">
        <v>112</v>
      </c>
      <c r="B30" s="261" t="s">
        <v>113</v>
      </c>
      <c r="C30" s="261">
        <f t="shared" si="1"/>
        <v>4215174.93</v>
      </c>
      <c r="D30" s="261">
        <f t="shared" si="2"/>
        <v>4215174.93</v>
      </c>
      <c r="E30" s="261">
        <v>4215174.93</v>
      </c>
      <c r="F30" s="261"/>
      <c r="G30" s="261"/>
      <c r="H30" s="261"/>
      <c r="I30" s="92"/>
      <c r="J30" s="261"/>
      <c r="K30" s="261"/>
      <c r="L30" s="261"/>
      <c r="M30" s="261"/>
      <c r="N30" s="261"/>
      <c r="O30" s="261"/>
      <c r="P30" s="261"/>
      <c r="Q30" s="261"/>
      <c r="R30" s="261"/>
      <c r="S30" s="261"/>
    </row>
    <row r="31" ht="15" customHeight="1" spans="1:19">
      <c r="A31" s="261" t="s">
        <v>114</v>
      </c>
      <c r="B31" s="261" t="s">
        <v>115</v>
      </c>
      <c r="C31" s="261">
        <f t="shared" si="1"/>
        <v>11779493.08</v>
      </c>
      <c r="D31" s="261">
        <f t="shared" si="2"/>
        <v>11779493.08</v>
      </c>
      <c r="E31" s="261">
        <v>11779493.08</v>
      </c>
      <c r="F31" s="261"/>
      <c r="G31" s="261"/>
      <c r="H31" s="261"/>
      <c r="I31" s="92"/>
      <c r="J31" s="261"/>
      <c r="K31" s="261"/>
      <c r="L31" s="261"/>
      <c r="M31" s="261"/>
      <c r="N31" s="261"/>
      <c r="O31" s="261"/>
      <c r="P31" s="261"/>
      <c r="Q31" s="261"/>
      <c r="R31" s="261"/>
      <c r="S31" s="261"/>
    </row>
    <row r="32" ht="15" customHeight="1" spans="1:19">
      <c r="A32" s="261" t="s">
        <v>116</v>
      </c>
      <c r="B32" s="261" t="s">
        <v>117</v>
      </c>
      <c r="C32" s="261">
        <f t="shared" si="1"/>
        <v>4940735.31</v>
      </c>
      <c r="D32" s="261">
        <f t="shared" si="2"/>
        <v>4940735.31</v>
      </c>
      <c r="E32" s="261">
        <v>4940735.31</v>
      </c>
      <c r="F32" s="261"/>
      <c r="G32" s="261"/>
      <c r="H32" s="261"/>
      <c r="I32" s="92"/>
      <c r="J32" s="261"/>
      <c r="K32" s="261"/>
      <c r="L32" s="261"/>
      <c r="M32" s="261"/>
      <c r="N32" s="261"/>
      <c r="O32" s="261"/>
      <c r="P32" s="261"/>
      <c r="Q32" s="261"/>
      <c r="R32" s="261"/>
      <c r="S32" s="261"/>
    </row>
    <row r="33" ht="15" customHeight="1" spans="1:19">
      <c r="A33" s="261" t="s">
        <v>118</v>
      </c>
      <c r="B33" s="261" t="s">
        <v>119</v>
      </c>
      <c r="C33" s="261">
        <f t="shared" si="1"/>
        <v>37318395.17</v>
      </c>
      <c r="D33" s="261">
        <f t="shared" si="2"/>
        <v>37318395.17</v>
      </c>
      <c r="E33" s="261">
        <v>37318395.17</v>
      </c>
      <c r="F33" s="261"/>
      <c r="G33" s="261"/>
      <c r="H33" s="261"/>
      <c r="I33" s="92"/>
      <c r="J33" s="261"/>
      <c r="K33" s="261"/>
      <c r="L33" s="261"/>
      <c r="M33" s="261"/>
      <c r="N33" s="261"/>
      <c r="O33" s="261"/>
      <c r="P33" s="261"/>
      <c r="Q33" s="261"/>
      <c r="R33" s="261"/>
      <c r="S33" s="261"/>
    </row>
    <row r="34" ht="15" customHeight="1" spans="1:19">
      <c r="A34" s="261" t="s">
        <v>120</v>
      </c>
      <c r="B34" s="261" t="s">
        <v>121</v>
      </c>
      <c r="C34" s="261">
        <f t="shared" si="1"/>
        <v>7843978.43</v>
      </c>
      <c r="D34" s="261">
        <f t="shared" si="2"/>
        <v>7843978.43</v>
      </c>
      <c r="E34" s="261">
        <v>7843978.43</v>
      </c>
      <c r="F34" s="261"/>
      <c r="G34" s="261"/>
      <c r="H34" s="261"/>
      <c r="I34" s="92"/>
      <c r="J34" s="261"/>
      <c r="K34" s="261"/>
      <c r="L34" s="261"/>
      <c r="M34" s="261"/>
      <c r="N34" s="261"/>
      <c r="O34" s="261"/>
      <c r="P34" s="261"/>
      <c r="Q34" s="261"/>
      <c r="R34" s="261"/>
      <c r="S34" s="261"/>
    </row>
    <row r="35" ht="15" customHeight="1" spans="1:19">
      <c r="A35" s="261" t="s">
        <v>122</v>
      </c>
      <c r="B35" s="261" t="s">
        <v>123</v>
      </c>
      <c r="C35" s="261">
        <f t="shared" si="1"/>
        <v>35548135</v>
      </c>
      <c r="D35" s="261">
        <f t="shared" si="2"/>
        <v>35548135</v>
      </c>
      <c r="E35" s="261">
        <v>35548135</v>
      </c>
      <c r="F35" s="261"/>
      <c r="G35" s="261"/>
      <c r="H35" s="261"/>
      <c r="I35" s="92"/>
      <c r="J35" s="261"/>
      <c r="K35" s="261"/>
      <c r="L35" s="261"/>
      <c r="M35" s="261"/>
      <c r="N35" s="261"/>
      <c r="O35" s="261"/>
      <c r="P35" s="261"/>
      <c r="Q35" s="261"/>
      <c r="R35" s="261"/>
      <c r="S35" s="261"/>
    </row>
    <row r="36" ht="15" customHeight="1" spans="1:19">
      <c r="A36" s="261" t="s">
        <v>124</v>
      </c>
      <c r="B36" s="261" t="s">
        <v>125</v>
      </c>
      <c r="C36" s="261">
        <f t="shared" si="1"/>
        <v>13093542.28</v>
      </c>
      <c r="D36" s="261">
        <f t="shared" si="2"/>
        <v>13093542.28</v>
      </c>
      <c r="E36" s="261">
        <v>13093542.28</v>
      </c>
      <c r="F36" s="261"/>
      <c r="G36" s="261"/>
      <c r="H36" s="261"/>
      <c r="I36" s="92"/>
      <c r="J36" s="261"/>
      <c r="K36" s="261"/>
      <c r="L36" s="261"/>
      <c r="M36" s="261"/>
      <c r="N36" s="261"/>
      <c r="O36" s="261"/>
      <c r="P36" s="261"/>
      <c r="Q36" s="261"/>
      <c r="R36" s="261"/>
      <c r="S36" s="261"/>
    </row>
    <row r="37" ht="15" customHeight="1" spans="1:19">
      <c r="A37" s="261" t="s">
        <v>126</v>
      </c>
      <c r="B37" s="261" t="s">
        <v>127</v>
      </c>
      <c r="C37" s="261">
        <f t="shared" si="1"/>
        <v>5208841.53</v>
      </c>
      <c r="D37" s="261">
        <f t="shared" si="2"/>
        <v>5208841.53</v>
      </c>
      <c r="E37" s="261">
        <v>5208841.53</v>
      </c>
      <c r="F37" s="261"/>
      <c r="G37" s="261"/>
      <c r="H37" s="261"/>
      <c r="I37" s="92"/>
      <c r="J37" s="261"/>
      <c r="K37" s="261"/>
      <c r="L37" s="261"/>
      <c r="M37" s="261"/>
      <c r="N37" s="261"/>
      <c r="O37" s="261"/>
      <c r="P37" s="261"/>
      <c r="Q37" s="261"/>
      <c r="R37" s="261"/>
      <c r="S37" s="261"/>
    </row>
    <row r="38" ht="15" customHeight="1" spans="1:19">
      <c r="A38" s="261" t="s">
        <v>128</v>
      </c>
      <c r="B38" s="261" t="s">
        <v>129</v>
      </c>
      <c r="C38" s="261">
        <f t="shared" si="1"/>
        <v>17063909.56</v>
      </c>
      <c r="D38" s="261">
        <f t="shared" si="2"/>
        <v>17063909.56</v>
      </c>
      <c r="E38" s="261">
        <v>17063909.56</v>
      </c>
      <c r="F38" s="261"/>
      <c r="G38" s="261"/>
      <c r="H38" s="261"/>
      <c r="I38" s="92"/>
      <c r="J38" s="261"/>
      <c r="K38" s="261"/>
      <c r="L38" s="261"/>
      <c r="M38" s="261"/>
      <c r="N38" s="261"/>
      <c r="O38" s="261"/>
      <c r="P38" s="261"/>
      <c r="Q38" s="261"/>
      <c r="R38" s="261"/>
      <c r="S38" s="261"/>
    </row>
    <row r="39" ht="15" customHeight="1" spans="1:19">
      <c r="A39" s="261" t="s">
        <v>130</v>
      </c>
      <c r="B39" s="261" t="s">
        <v>131</v>
      </c>
      <c r="C39" s="261">
        <f t="shared" si="1"/>
        <v>4798164.7</v>
      </c>
      <c r="D39" s="261">
        <f t="shared" si="2"/>
        <v>4798164.7</v>
      </c>
      <c r="E39" s="261">
        <v>4798164.7</v>
      </c>
      <c r="F39" s="261"/>
      <c r="G39" s="261"/>
      <c r="H39" s="261"/>
      <c r="I39" s="92"/>
      <c r="J39" s="261"/>
      <c r="K39" s="261"/>
      <c r="L39" s="261"/>
      <c r="M39" s="261"/>
      <c r="N39" s="261"/>
      <c r="O39" s="261"/>
      <c r="P39" s="261"/>
      <c r="Q39" s="261"/>
      <c r="R39" s="261"/>
      <c r="S39" s="261"/>
    </row>
    <row r="40" ht="15" customHeight="1" spans="1:19">
      <c r="A40" s="261" t="s">
        <v>132</v>
      </c>
      <c r="B40" s="261" t="s">
        <v>133</v>
      </c>
      <c r="C40" s="261">
        <f t="shared" si="1"/>
        <v>16339506.82</v>
      </c>
      <c r="D40" s="261">
        <f t="shared" si="2"/>
        <v>16339506.82</v>
      </c>
      <c r="E40" s="261">
        <v>16339506.82</v>
      </c>
      <c r="F40" s="261"/>
      <c r="G40" s="261"/>
      <c r="H40" s="261"/>
      <c r="I40" s="92"/>
      <c r="J40" s="261"/>
      <c r="K40" s="261"/>
      <c r="L40" s="261"/>
      <c r="M40" s="261"/>
      <c r="N40" s="261"/>
      <c r="O40" s="261"/>
      <c r="P40" s="261"/>
      <c r="Q40" s="261"/>
      <c r="R40" s="261"/>
      <c r="S40" s="261"/>
    </row>
    <row r="41" ht="15" customHeight="1" spans="1:19">
      <c r="A41" s="261" t="s">
        <v>134</v>
      </c>
      <c r="B41" s="261" t="s">
        <v>135</v>
      </c>
      <c r="C41" s="261">
        <f t="shared" si="1"/>
        <v>63589326.58</v>
      </c>
      <c r="D41" s="261">
        <f t="shared" si="2"/>
        <v>63589326.58</v>
      </c>
      <c r="E41" s="261">
        <v>63589326.58</v>
      </c>
      <c r="F41" s="261"/>
      <c r="G41" s="261"/>
      <c r="H41" s="261"/>
      <c r="I41" s="92"/>
      <c r="J41" s="261"/>
      <c r="K41" s="261"/>
      <c r="L41" s="261"/>
      <c r="M41" s="261"/>
      <c r="N41" s="261"/>
      <c r="O41" s="261"/>
      <c r="P41" s="261"/>
      <c r="Q41" s="261"/>
      <c r="R41" s="261"/>
      <c r="S41" s="261"/>
    </row>
    <row r="42" ht="15" customHeight="1" spans="1:19">
      <c r="A42" s="261" t="s">
        <v>136</v>
      </c>
      <c r="B42" s="261" t="s">
        <v>137</v>
      </c>
      <c r="C42" s="261">
        <f t="shared" si="1"/>
        <v>59518793.18</v>
      </c>
      <c r="D42" s="261">
        <f t="shared" si="2"/>
        <v>59518793.18</v>
      </c>
      <c r="E42" s="261">
        <v>59518793.18</v>
      </c>
      <c r="F42" s="261"/>
      <c r="G42" s="261"/>
      <c r="H42" s="261"/>
      <c r="I42" s="92"/>
      <c r="J42" s="261"/>
      <c r="K42" s="261"/>
      <c r="L42" s="261"/>
      <c r="M42" s="261"/>
      <c r="N42" s="261"/>
      <c r="O42" s="261"/>
      <c r="P42" s="261"/>
      <c r="Q42" s="261"/>
      <c r="R42" s="261"/>
      <c r="S42" s="261"/>
    </row>
    <row r="43" ht="15" customHeight="1" spans="1:19">
      <c r="A43" s="261" t="s">
        <v>138</v>
      </c>
      <c r="B43" s="261" t="s">
        <v>139</v>
      </c>
      <c r="C43" s="261">
        <f t="shared" si="1"/>
        <v>35558676.24</v>
      </c>
      <c r="D43" s="261">
        <f t="shared" si="2"/>
        <v>35558676.24</v>
      </c>
      <c r="E43" s="261">
        <v>35558676.24</v>
      </c>
      <c r="F43" s="261"/>
      <c r="G43" s="261"/>
      <c r="H43" s="261"/>
      <c r="I43" s="92"/>
      <c r="J43" s="261"/>
      <c r="K43" s="261"/>
      <c r="L43" s="261"/>
      <c r="M43" s="261"/>
      <c r="N43" s="261"/>
      <c r="O43" s="261"/>
      <c r="P43" s="261"/>
      <c r="Q43" s="261"/>
      <c r="R43" s="261"/>
      <c r="S43" s="261"/>
    </row>
    <row r="44" ht="15" customHeight="1" spans="1:19">
      <c r="A44" s="261" t="s">
        <v>140</v>
      </c>
      <c r="B44" s="261" t="s">
        <v>141</v>
      </c>
      <c r="C44" s="261">
        <f t="shared" si="1"/>
        <v>27570752.05</v>
      </c>
      <c r="D44" s="261">
        <f t="shared" si="2"/>
        <v>27570752.05</v>
      </c>
      <c r="E44" s="261">
        <v>27570752.05</v>
      </c>
      <c r="F44" s="261"/>
      <c r="G44" s="261"/>
      <c r="H44" s="261"/>
      <c r="I44" s="92"/>
      <c r="J44" s="261"/>
      <c r="K44" s="261"/>
      <c r="L44" s="261"/>
      <c r="M44" s="261"/>
      <c r="N44" s="261"/>
      <c r="O44" s="261"/>
      <c r="P44" s="261"/>
      <c r="Q44" s="261"/>
      <c r="R44" s="261"/>
      <c r="S44" s="261"/>
    </row>
    <row r="45" ht="15" customHeight="1" spans="1:19">
      <c r="A45" s="261" t="s">
        <v>142</v>
      </c>
      <c r="B45" s="261" t="s">
        <v>143</v>
      </c>
      <c r="C45" s="261">
        <f t="shared" si="1"/>
        <v>14965603.6</v>
      </c>
      <c r="D45" s="261">
        <f t="shared" si="2"/>
        <v>14965603.6</v>
      </c>
      <c r="E45" s="261">
        <v>14965603.6</v>
      </c>
      <c r="F45" s="261"/>
      <c r="G45" s="261"/>
      <c r="H45" s="261"/>
      <c r="I45" s="92"/>
      <c r="J45" s="261"/>
      <c r="K45" s="261"/>
      <c r="L45" s="261"/>
      <c r="M45" s="261"/>
      <c r="N45" s="261"/>
      <c r="O45" s="261"/>
      <c r="P45" s="261"/>
      <c r="Q45" s="261"/>
      <c r="R45" s="261"/>
      <c r="S45" s="261"/>
    </row>
    <row r="46" ht="15" customHeight="1" spans="1:19">
      <c r="A46" s="261" t="s">
        <v>144</v>
      </c>
      <c r="B46" s="261" t="s">
        <v>145</v>
      </c>
      <c r="C46" s="261">
        <f t="shared" si="1"/>
        <v>28930799.12</v>
      </c>
      <c r="D46" s="261">
        <f t="shared" si="2"/>
        <v>28930799.12</v>
      </c>
      <c r="E46" s="261">
        <v>28930799.12</v>
      </c>
      <c r="F46" s="261"/>
      <c r="G46" s="261"/>
      <c r="H46" s="261"/>
      <c r="I46" s="92"/>
      <c r="J46" s="261"/>
      <c r="K46" s="261"/>
      <c r="L46" s="261"/>
      <c r="M46" s="261"/>
      <c r="N46" s="261"/>
      <c r="O46" s="261"/>
      <c r="P46" s="261"/>
      <c r="Q46" s="261"/>
      <c r="R46" s="261"/>
      <c r="S46" s="261"/>
    </row>
    <row r="47" ht="15" customHeight="1" spans="1:19">
      <c r="A47" s="261" t="s">
        <v>146</v>
      </c>
      <c r="B47" s="261" t="s">
        <v>147</v>
      </c>
      <c r="C47" s="261">
        <f t="shared" si="1"/>
        <v>13860045.6</v>
      </c>
      <c r="D47" s="261">
        <f t="shared" si="2"/>
        <v>13860045.6</v>
      </c>
      <c r="E47" s="261">
        <v>13860045.6</v>
      </c>
      <c r="F47" s="261"/>
      <c r="G47" s="261"/>
      <c r="H47" s="261"/>
      <c r="I47" s="92"/>
      <c r="J47" s="261"/>
      <c r="K47" s="261"/>
      <c r="L47" s="261"/>
      <c r="M47" s="261"/>
      <c r="N47" s="261"/>
      <c r="O47" s="261"/>
      <c r="P47" s="261"/>
      <c r="Q47" s="261"/>
      <c r="R47" s="261"/>
      <c r="S47" s="261"/>
    </row>
    <row r="48" ht="15" customHeight="1" spans="1:19">
      <c r="A48" s="261" t="s">
        <v>148</v>
      </c>
      <c r="B48" s="261" t="s">
        <v>149</v>
      </c>
      <c r="C48" s="261">
        <f t="shared" si="1"/>
        <v>8778793.08</v>
      </c>
      <c r="D48" s="261">
        <f t="shared" si="2"/>
        <v>8778793.08</v>
      </c>
      <c r="E48" s="261">
        <v>8778793.08</v>
      </c>
      <c r="F48" s="261"/>
      <c r="G48" s="261"/>
      <c r="H48" s="261"/>
      <c r="I48" s="92"/>
      <c r="J48" s="261"/>
      <c r="K48" s="261"/>
      <c r="L48" s="261"/>
      <c r="M48" s="261"/>
      <c r="N48" s="261"/>
      <c r="O48" s="261"/>
      <c r="P48" s="261"/>
      <c r="Q48" s="261"/>
      <c r="R48" s="261"/>
      <c r="S48" s="261"/>
    </row>
    <row r="49" ht="15" customHeight="1" spans="1:19">
      <c r="A49" s="261" t="s">
        <v>150</v>
      </c>
      <c r="B49" s="261" t="s">
        <v>151</v>
      </c>
      <c r="C49" s="261">
        <f t="shared" si="1"/>
        <v>10383327.51</v>
      </c>
      <c r="D49" s="261">
        <f t="shared" si="2"/>
        <v>10383327.51</v>
      </c>
      <c r="E49" s="261">
        <v>10383327.51</v>
      </c>
      <c r="F49" s="261"/>
      <c r="G49" s="261"/>
      <c r="H49" s="261"/>
      <c r="I49" s="92"/>
      <c r="J49" s="261"/>
      <c r="K49" s="261"/>
      <c r="L49" s="261"/>
      <c r="M49" s="261"/>
      <c r="N49" s="261"/>
      <c r="O49" s="261"/>
      <c r="P49" s="261"/>
      <c r="Q49" s="261"/>
      <c r="R49" s="261"/>
      <c r="S49" s="261"/>
    </row>
    <row r="50" ht="15" customHeight="1" spans="1:19">
      <c r="A50" s="261" t="s">
        <v>152</v>
      </c>
      <c r="B50" s="261" t="s">
        <v>153</v>
      </c>
      <c r="C50" s="261">
        <f t="shared" si="1"/>
        <v>5299060.11</v>
      </c>
      <c r="D50" s="261">
        <f t="shared" si="2"/>
        <v>5299060.11</v>
      </c>
      <c r="E50" s="261">
        <v>5299060.11</v>
      </c>
      <c r="F50" s="261"/>
      <c r="G50" s="261"/>
      <c r="H50" s="261"/>
      <c r="I50" s="92"/>
      <c r="J50" s="261"/>
      <c r="K50" s="261"/>
      <c r="L50" s="261"/>
      <c r="M50" s="261"/>
      <c r="N50" s="261"/>
      <c r="O50" s="261"/>
      <c r="P50" s="261"/>
      <c r="Q50" s="261"/>
      <c r="R50" s="261"/>
      <c r="S50" s="261"/>
    </row>
    <row r="51" ht="15" customHeight="1" spans="1:19">
      <c r="A51" s="261" t="s">
        <v>154</v>
      </c>
      <c r="B51" s="261" t="s">
        <v>155</v>
      </c>
      <c r="C51" s="261">
        <f t="shared" si="1"/>
        <v>4978072.39</v>
      </c>
      <c r="D51" s="261">
        <f t="shared" si="2"/>
        <v>4978072.39</v>
      </c>
      <c r="E51" s="261">
        <v>4978072.39</v>
      </c>
      <c r="F51" s="261"/>
      <c r="G51" s="261"/>
      <c r="H51" s="261"/>
      <c r="I51" s="92"/>
      <c r="J51" s="261"/>
      <c r="K51" s="261"/>
      <c r="L51" s="261"/>
      <c r="M51" s="261"/>
      <c r="N51" s="261"/>
      <c r="O51" s="261"/>
      <c r="P51" s="261"/>
      <c r="Q51" s="261"/>
      <c r="R51" s="261"/>
      <c r="S51" s="261"/>
    </row>
    <row r="52" ht="15" customHeight="1" spans="1:19">
      <c r="A52" s="261" t="s">
        <v>156</v>
      </c>
      <c r="B52" s="261" t="s">
        <v>157</v>
      </c>
      <c r="C52" s="261">
        <f t="shared" si="1"/>
        <v>3194258.14</v>
      </c>
      <c r="D52" s="261">
        <f t="shared" si="2"/>
        <v>3194258.14</v>
      </c>
      <c r="E52" s="261">
        <v>3194258.14</v>
      </c>
      <c r="F52" s="261"/>
      <c r="G52" s="261"/>
      <c r="H52" s="261"/>
      <c r="I52" s="92"/>
      <c r="J52" s="261"/>
      <c r="K52" s="261"/>
      <c r="L52" s="261"/>
      <c r="M52" s="261"/>
      <c r="N52" s="261"/>
      <c r="O52" s="261"/>
      <c r="P52" s="261"/>
      <c r="Q52" s="261"/>
      <c r="R52" s="261"/>
      <c r="S52" s="261"/>
    </row>
    <row r="53" ht="18" customHeight="1" spans="1:19">
      <c r="A53" s="70" t="s">
        <v>56</v>
      </c>
      <c r="B53" s="262"/>
      <c r="C53" s="101">
        <f>SUM(C10:C52)</f>
        <v>997370859.69</v>
      </c>
      <c r="D53" s="101">
        <f>SUM(E53:F53)</f>
        <v>997370859.69</v>
      </c>
      <c r="E53" s="101">
        <f>SUM(E10:E52)</f>
        <v>943160859.69</v>
      </c>
      <c r="F53" s="101">
        <f>SUM(F10:F52)</f>
        <v>54210000</v>
      </c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</sheetData>
  <mergeCells count="20">
    <mergeCell ref="A2:S2"/>
    <mergeCell ref="A3:S3"/>
    <mergeCell ref="A4:B4"/>
    <mergeCell ref="D5:N5"/>
    <mergeCell ref="O5:S5"/>
    <mergeCell ref="I6:N6"/>
    <mergeCell ref="A53:B5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pane xSplit="1" ySplit="5" topLeftCell="B48" activePane="bottomRight" state="frozen"/>
      <selection/>
      <selection pane="topRight"/>
      <selection pane="bottomLeft"/>
      <selection pane="bottomRight" activeCell="F55" sqref="F55:G55"/>
    </sheetView>
  </sheetViews>
  <sheetFormatPr defaultColWidth="8.575" defaultRowHeight="12.75" customHeight="1"/>
  <cols>
    <col min="1" max="1" width="14.275" style="189" customWidth="1"/>
    <col min="2" max="2" width="37.575" style="189" customWidth="1"/>
    <col min="3" max="8" width="24.575" style="189" customWidth="1"/>
    <col min="9" max="9" width="26.7166666666667" style="189" customWidth="1"/>
    <col min="10" max="11" width="24.425" style="189" customWidth="1"/>
    <col min="12" max="15" width="24.575" style="189" customWidth="1"/>
    <col min="16" max="16384" width="8.575" style="189"/>
  </cols>
  <sheetData>
    <row r="1" s="189" customFormat="1" ht="17.25" customHeight="1" spans="1:1">
      <c r="A1" s="67" t="s">
        <v>158</v>
      </c>
    </row>
    <row r="2" s="189" customFormat="1" ht="41.25" customHeight="1" spans="1:1">
      <c r="A2" s="62" t="str">
        <f>"2025"&amp;"年部门支出预算表"</f>
        <v>2025年部门支出预算表</v>
      </c>
    </row>
    <row r="3" s="189" customFormat="1" ht="17.25" customHeight="1" spans="1:15">
      <c r="A3" s="65" t="s">
        <v>1</v>
      </c>
      <c r="O3" s="67" t="s">
        <v>2</v>
      </c>
    </row>
    <row r="4" s="189" customFormat="1" ht="27" customHeight="1" spans="1:15">
      <c r="A4" s="234" t="s">
        <v>159</v>
      </c>
      <c r="B4" s="234" t="s">
        <v>160</v>
      </c>
      <c r="C4" s="234" t="s">
        <v>56</v>
      </c>
      <c r="D4" s="235" t="s">
        <v>59</v>
      </c>
      <c r="E4" s="236"/>
      <c r="F4" s="237"/>
      <c r="G4" s="238" t="s">
        <v>60</v>
      </c>
      <c r="H4" s="238" t="s">
        <v>61</v>
      </c>
      <c r="I4" s="238" t="s">
        <v>161</v>
      </c>
      <c r="J4" s="235" t="s">
        <v>63</v>
      </c>
      <c r="K4" s="236"/>
      <c r="L4" s="236"/>
      <c r="M4" s="236"/>
      <c r="N4" s="251"/>
      <c r="O4" s="252"/>
    </row>
    <row r="5" s="189" customFormat="1" ht="42" customHeight="1" spans="1:15">
      <c r="A5" s="239"/>
      <c r="B5" s="239"/>
      <c r="C5" s="240"/>
      <c r="D5" s="241" t="s">
        <v>58</v>
      </c>
      <c r="E5" s="241" t="s">
        <v>162</v>
      </c>
      <c r="F5" s="241" t="s">
        <v>163</v>
      </c>
      <c r="G5" s="240"/>
      <c r="H5" s="240"/>
      <c r="I5" s="253"/>
      <c r="J5" s="241" t="s">
        <v>58</v>
      </c>
      <c r="K5" s="254" t="s">
        <v>164</v>
      </c>
      <c r="L5" s="254" t="s">
        <v>165</v>
      </c>
      <c r="M5" s="254" t="s">
        <v>166</v>
      </c>
      <c r="N5" s="254" t="s">
        <v>167</v>
      </c>
      <c r="O5" s="254" t="s">
        <v>168</v>
      </c>
    </row>
    <row r="6" s="189" customFormat="1" ht="18" customHeight="1" spans="1:15">
      <c r="A6" s="73" t="s">
        <v>169</v>
      </c>
      <c r="B6" s="73" t="s">
        <v>170</v>
      </c>
      <c r="C6" s="73" t="s">
        <v>171</v>
      </c>
      <c r="D6" s="77" t="s">
        <v>172</v>
      </c>
      <c r="E6" s="77" t="s">
        <v>173</v>
      </c>
      <c r="F6" s="77" t="s">
        <v>174</v>
      </c>
      <c r="G6" s="77" t="s">
        <v>175</v>
      </c>
      <c r="H6" s="77" t="s">
        <v>176</v>
      </c>
      <c r="I6" s="77" t="s">
        <v>177</v>
      </c>
      <c r="J6" s="77" t="s">
        <v>178</v>
      </c>
      <c r="K6" s="77" t="s">
        <v>179</v>
      </c>
      <c r="L6" s="77" t="s">
        <v>180</v>
      </c>
      <c r="M6" s="77" t="s">
        <v>181</v>
      </c>
      <c r="N6" s="73" t="s">
        <v>182</v>
      </c>
      <c r="O6" s="77" t="s">
        <v>183</v>
      </c>
    </row>
    <row r="7" s="233" customFormat="1" ht="21" customHeight="1" spans="1:15">
      <c r="A7" s="242" t="s">
        <v>184</v>
      </c>
      <c r="B7" s="242" t="s">
        <v>185</v>
      </c>
      <c r="C7" s="243">
        <f>C8+C11+C17+C19+C22</f>
        <v>687409601.39</v>
      </c>
      <c r="D7" s="243">
        <f>D8+D11+D17+D19+D22</f>
        <v>687409601.39</v>
      </c>
      <c r="E7" s="243">
        <f>E8+E11+E17+E19+E22</f>
        <v>573433983.4</v>
      </c>
      <c r="F7" s="243">
        <f>F8+F11+F17+F19+F22</f>
        <v>113975617.99</v>
      </c>
      <c r="G7" s="243"/>
      <c r="H7" s="243"/>
      <c r="I7" s="243"/>
      <c r="J7" s="243"/>
      <c r="K7" s="243"/>
      <c r="L7" s="243"/>
      <c r="M7" s="243"/>
      <c r="N7" s="243"/>
      <c r="O7" s="243"/>
    </row>
    <row r="8" s="233" customFormat="1" ht="21" customHeight="1" spans="1:15">
      <c r="A8" s="244" t="s">
        <v>186</v>
      </c>
      <c r="B8" s="244" t="s">
        <v>187</v>
      </c>
      <c r="C8" s="243">
        <f>SUM(C9:C10)</f>
        <v>15300054.13</v>
      </c>
      <c r="D8" s="243">
        <f>SUM(D9:D10)</f>
        <v>15300054.13</v>
      </c>
      <c r="E8" s="243">
        <f>SUM(E9:E10)</f>
        <v>14973388</v>
      </c>
      <c r="F8" s="243">
        <f>SUM(F9:F10)</f>
        <v>326666.13</v>
      </c>
      <c r="G8" s="243"/>
      <c r="H8" s="243"/>
      <c r="I8" s="243"/>
      <c r="J8" s="243"/>
      <c r="K8" s="243"/>
      <c r="L8" s="243"/>
      <c r="M8" s="243"/>
      <c r="N8" s="243"/>
      <c r="O8" s="243"/>
    </row>
    <row r="9" s="233" customFormat="1" ht="21" customHeight="1" spans="1:15">
      <c r="A9" s="245" t="s">
        <v>188</v>
      </c>
      <c r="B9" s="245" t="s">
        <v>189</v>
      </c>
      <c r="C9" s="243">
        <f t="shared" ref="C8:C54" si="0">SUM(D9+G9)</f>
        <v>14973388</v>
      </c>
      <c r="D9" s="243">
        <f t="shared" ref="D8:D54" si="1">SUM(E9:F9)</f>
        <v>14973388</v>
      </c>
      <c r="E9" s="243">
        <v>14973388</v>
      </c>
      <c r="F9" s="243"/>
      <c r="G9" s="243"/>
      <c r="H9" s="243"/>
      <c r="I9" s="243"/>
      <c r="J9" s="243"/>
      <c r="K9" s="243"/>
      <c r="L9" s="243"/>
      <c r="M9" s="243"/>
      <c r="N9" s="243"/>
      <c r="O9" s="243"/>
    </row>
    <row r="10" s="233" customFormat="1" ht="21" customHeight="1" spans="1:15">
      <c r="A10" s="246">
        <v>2050199</v>
      </c>
      <c r="B10" s="246" t="s">
        <v>190</v>
      </c>
      <c r="C10" s="243">
        <f t="shared" si="0"/>
        <v>326666.13</v>
      </c>
      <c r="D10" s="243">
        <f t="shared" si="1"/>
        <v>326666.13</v>
      </c>
      <c r="E10" s="243"/>
      <c r="F10" s="247">
        <v>326666.13</v>
      </c>
      <c r="G10" s="243"/>
      <c r="H10" s="243"/>
      <c r="I10" s="243"/>
      <c r="J10" s="243"/>
      <c r="K10" s="243"/>
      <c r="L10" s="243"/>
      <c r="M10" s="243"/>
      <c r="N10" s="243"/>
      <c r="O10" s="243"/>
    </row>
    <row r="11" s="233" customFormat="1" ht="21" customHeight="1" spans="1:15">
      <c r="A11" s="244" t="s">
        <v>191</v>
      </c>
      <c r="B11" s="244" t="s">
        <v>192</v>
      </c>
      <c r="C11" s="243">
        <f>SUM(C12:C16)</f>
        <v>640565280.76</v>
      </c>
      <c r="D11" s="243">
        <f>SUM(D12:D16)</f>
        <v>640565280.76</v>
      </c>
      <c r="E11" s="243">
        <f>SUM(E12:E16)</f>
        <v>532324914</v>
      </c>
      <c r="F11" s="248">
        <f>SUM(F12:F16)</f>
        <v>108240366.76</v>
      </c>
      <c r="G11" s="243"/>
      <c r="H11" s="243"/>
      <c r="I11" s="243"/>
      <c r="J11" s="243"/>
      <c r="K11" s="243"/>
      <c r="L11" s="243"/>
      <c r="M11" s="243"/>
      <c r="N11" s="243"/>
      <c r="O11" s="243"/>
    </row>
    <row r="12" s="233" customFormat="1" ht="21" customHeight="1" spans="1:15">
      <c r="A12" s="245" t="s">
        <v>193</v>
      </c>
      <c r="B12" s="245" t="s">
        <v>194</v>
      </c>
      <c r="C12" s="243">
        <f t="shared" si="0"/>
        <v>48713323</v>
      </c>
      <c r="D12" s="243">
        <f t="shared" si="1"/>
        <v>48713323</v>
      </c>
      <c r="E12" s="243">
        <v>28181839</v>
      </c>
      <c r="F12" s="247">
        <v>20531484</v>
      </c>
      <c r="G12" s="243"/>
      <c r="H12" s="243"/>
      <c r="I12" s="243"/>
      <c r="J12" s="243"/>
      <c r="K12" s="243"/>
      <c r="L12" s="243"/>
      <c r="M12" s="243"/>
      <c r="N12" s="243"/>
      <c r="O12" s="243"/>
    </row>
    <row r="13" s="233" customFormat="1" ht="21" customHeight="1" spans="1:15">
      <c r="A13" s="245" t="s">
        <v>195</v>
      </c>
      <c r="B13" s="245" t="s">
        <v>196</v>
      </c>
      <c r="C13" s="243">
        <f t="shared" si="0"/>
        <v>329574038.6</v>
      </c>
      <c r="D13" s="243">
        <f t="shared" si="1"/>
        <v>329574038.6</v>
      </c>
      <c r="E13" s="243">
        <v>287175687</v>
      </c>
      <c r="F13" s="247">
        <v>42398351.6</v>
      </c>
      <c r="G13" s="243"/>
      <c r="H13" s="243"/>
      <c r="I13" s="243"/>
      <c r="J13" s="243"/>
      <c r="K13" s="243"/>
      <c r="L13" s="243"/>
      <c r="M13" s="243"/>
      <c r="N13" s="243"/>
      <c r="O13" s="243"/>
    </row>
    <row r="14" s="233" customFormat="1" ht="21" customHeight="1" spans="1:15">
      <c r="A14" s="245" t="s">
        <v>197</v>
      </c>
      <c r="B14" s="245" t="s">
        <v>198</v>
      </c>
      <c r="C14" s="243">
        <f t="shared" si="0"/>
        <v>137967012.96</v>
      </c>
      <c r="D14" s="243">
        <f t="shared" si="1"/>
        <v>137967012.96</v>
      </c>
      <c r="E14" s="243">
        <v>133904669</v>
      </c>
      <c r="F14" s="247">
        <v>4062343.96</v>
      </c>
      <c r="G14" s="243"/>
      <c r="H14" s="243"/>
      <c r="I14" s="243"/>
      <c r="J14" s="243"/>
      <c r="K14" s="243"/>
      <c r="L14" s="243"/>
      <c r="M14" s="243"/>
      <c r="N14" s="243"/>
      <c r="O14" s="243"/>
    </row>
    <row r="15" s="233" customFormat="1" ht="21" customHeight="1" spans="1:15">
      <c r="A15" s="245" t="s">
        <v>199</v>
      </c>
      <c r="B15" s="245" t="s">
        <v>200</v>
      </c>
      <c r="C15" s="243">
        <f t="shared" si="0"/>
        <v>108834126.2</v>
      </c>
      <c r="D15" s="243">
        <f t="shared" si="1"/>
        <v>108834126.2</v>
      </c>
      <c r="E15" s="243">
        <v>83062719</v>
      </c>
      <c r="F15" s="247">
        <v>25771407.2</v>
      </c>
      <c r="G15" s="243"/>
      <c r="H15" s="243"/>
      <c r="I15" s="243"/>
      <c r="J15" s="243"/>
      <c r="K15" s="243"/>
      <c r="L15" s="243"/>
      <c r="M15" s="243"/>
      <c r="N15" s="243"/>
      <c r="O15" s="243"/>
    </row>
    <row r="16" s="233" customFormat="1" ht="21" customHeight="1" spans="1:15">
      <c r="A16" s="245" t="s">
        <v>201</v>
      </c>
      <c r="B16" s="245" t="s">
        <v>202</v>
      </c>
      <c r="C16" s="243">
        <f t="shared" si="0"/>
        <v>15476780</v>
      </c>
      <c r="D16" s="243">
        <f t="shared" si="1"/>
        <v>15476780</v>
      </c>
      <c r="E16" s="243"/>
      <c r="F16" s="247">
        <v>15476780</v>
      </c>
      <c r="G16" s="243"/>
      <c r="H16" s="243"/>
      <c r="I16" s="243"/>
      <c r="J16" s="243"/>
      <c r="K16" s="243"/>
      <c r="L16" s="243"/>
      <c r="M16" s="243"/>
      <c r="N16" s="243"/>
      <c r="O16" s="243"/>
    </row>
    <row r="17" s="233" customFormat="1" ht="21" customHeight="1" spans="1:15">
      <c r="A17" s="244" t="s">
        <v>203</v>
      </c>
      <c r="B17" s="244" t="s">
        <v>204</v>
      </c>
      <c r="C17" s="243">
        <f>SUM(C18)</f>
        <v>28998029.1</v>
      </c>
      <c r="D17" s="243">
        <f>SUM(D18)</f>
        <v>28998029.1</v>
      </c>
      <c r="E17" s="243">
        <f>SUM(E18)</f>
        <v>23590344</v>
      </c>
      <c r="F17" s="248">
        <f>SUM(F18)</f>
        <v>5407685.1</v>
      </c>
      <c r="G17" s="243"/>
      <c r="H17" s="243"/>
      <c r="I17" s="243"/>
      <c r="J17" s="243"/>
      <c r="K17" s="243"/>
      <c r="L17" s="243"/>
      <c r="M17" s="243"/>
      <c r="N17" s="243"/>
      <c r="O17" s="243"/>
    </row>
    <row r="18" s="233" customFormat="1" ht="21" customHeight="1" spans="1:15">
      <c r="A18" s="245" t="s">
        <v>205</v>
      </c>
      <c r="B18" s="245" t="s">
        <v>206</v>
      </c>
      <c r="C18" s="243">
        <f t="shared" si="0"/>
        <v>28998029.1</v>
      </c>
      <c r="D18" s="243">
        <f t="shared" si="1"/>
        <v>28998029.1</v>
      </c>
      <c r="E18" s="243">
        <v>23590344</v>
      </c>
      <c r="F18" s="247">
        <v>5407685.1</v>
      </c>
      <c r="G18" s="243"/>
      <c r="H18" s="243"/>
      <c r="I18" s="243"/>
      <c r="J18" s="243"/>
      <c r="K18" s="243"/>
      <c r="L18" s="243"/>
      <c r="M18" s="243"/>
      <c r="N18" s="243"/>
      <c r="O18" s="243"/>
    </row>
    <row r="19" s="233" customFormat="1" ht="21" customHeight="1" spans="1:15">
      <c r="A19" s="244" t="s">
        <v>207</v>
      </c>
      <c r="B19" s="244" t="s">
        <v>208</v>
      </c>
      <c r="C19" s="243">
        <f>SUM(C20)</f>
        <v>2545337.4</v>
      </c>
      <c r="D19" s="243">
        <f>SUM(D20)</f>
        <v>2545337.4</v>
      </c>
      <c r="E19" s="243">
        <f>SUM(E20)</f>
        <v>2545337.4</v>
      </c>
      <c r="F19" s="243">
        <f>SUM(F20)</f>
        <v>0</v>
      </c>
      <c r="G19" s="243"/>
      <c r="H19" s="243"/>
      <c r="I19" s="243"/>
      <c r="J19" s="243"/>
      <c r="K19" s="243"/>
      <c r="L19" s="243"/>
      <c r="M19" s="243"/>
      <c r="N19" s="243"/>
      <c r="O19" s="243"/>
    </row>
    <row r="20" s="233" customFormat="1" ht="21" customHeight="1" spans="1:15">
      <c r="A20" s="245" t="s">
        <v>209</v>
      </c>
      <c r="B20" s="245" t="s">
        <v>210</v>
      </c>
      <c r="C20" s="243">
        <f t="shared" si="0"/>
        <v>2545337.4</v>
      </c>
      <c r="D20" s="243">
        <f t="shared" si="1"/>
        <v>2545337.4</v>
      </c>
      <c r="E20" s="243">
        <v>2545337.4</v>
      </c>
      <c r="F20" s="243"/>
      <c r="G20" s="243"/>
      <c r="H20" s="243"/>
      <c r="I20" s="243"/>
      <c r="J20" s="243"/>
      <c r="K20" s="243"/>
      <c r="L20" s="243"/>
      <c r="M20" s="243"/>
      <c r="N20" s="243"/>
      <c r="O20" s="243"/>
    </row>
    <row r="21" s="233" customFormat="1" ht="21" customHeight="1" spans="1:15">
      <c r="A21" s="244" t="s">
        <v>211</v>
      </c>
      <c r="B21" s="244" t="s">
        <v>212</v>
      </c>
      <c r="C21" s="243">
        <f>SUM(C22)</f>
        <v>900</v>
      </c>
      <c r="D21" s="243">
        <f>SUM(D22)</f>
        <v>900</v>
      </c>
      <c r="E21" s="243">
        <f>SUM(E22)</f>
        <v>0</v>
      </c>
      <c r="F21" s="243">
        <f>SUM(F22)</f>
        <v>900</v>
      </c>
      <c r="G21" s="243"/>
      <c r="H21" s="243"/>
      <c r="I21" s="243"/>
      <c r="J21" s="243"/>
      <c r="K21" s="243"/>
      <c r="L21" s="243"/>
      <c r="M21" s="243"/>
      <c r="N21" s="243"/>
      <c r="O21" s="243"/>
    </row>
    <row r="22" s="233" customFormat="1" ht="21" customHeight="1" spans="1:15">
      <c r="A22" s="245" t="s">
        <v>213</v>
      </c>
      <c r="B22" s="245" t="s">
        <v>212</v>
      </c>
      <c r="C22" s="243">
        <f t="shared" si="0"/>
        <v>900</v>
      </c>
      <c r="D22" s="243">
        <f t="shared" si="1"/>
        <v>900</v>
      </c>
      <c r="E22" s="243"/>
      <c r="F22" s="243">
        <v>900</v>
      </c>
      <c r="G22" s="243"/>
      <c r="H22" s="243"/>
      <c r="I22" s="243"/>
      <c r="J22" s="243"/>
      <c r="K22" s="243"/>
      <c r="L22" s="243"/>
      <c r="M22" s="243"/>
      <c r="N22" s="243"/>
      <c r="O22" s="243"/>
    </row>
    <row r="23" s="233" customFormat="1" ht="21" customHeight="1" spans="1:15">
      <c r="A23" s="242" t="s">
        <v>214</v>
      </c>
      <c r="B23" s="242" t="s">
        <v>215</v>
      </c>
      <c r="C23" s="243">
        <f>SUM(C24)</f>
        <v>691800</v>
      </c>
      <c r="D23" s="243">
        <f>SUM(D24)</f>
        <v>691800</v>
      </c>
      <c r="E23" s="243">
        <f>SUM(E24)</f>
        <v>0</v>
      </c>
      <c r="F23" s="243">
        <f>SUM(F24)</f>
        <v>691800</v>
      </c>
      <c r="G23" s="243"/>
      <c r="H23" s="243"/>
      <c r="I23" s="243"/>
      <c r="J23" s="243"/>
      <c r="K23" s="243"/>
      <c r="L23" s="243"/>
      <c r="M23" s="243"/>
      <c r="N23" s="243"/>
      <c r="O23" s="243"/>
    </row>
    <row r="24" s="233" customFormat="1" ht="21" customHeight="1" spans="1:15">
      <c r="A24" s="244" t="s">
        <v>216</v>
      </c>
      <c r="B24" s="244" t="s">
        <v>217</v>
      </c>
      <c r="C24" s="243">
        <f>SUM(C25)</f>
        <v>691800</v>
      </c>
      <c r="D24" s="243">
        <f>SUM(D25)</f>
        <v>691800</v>
      </c>
      <c r="E24" s="243">
        <f>SUM(E25)</f>
        <v>0</v>
      </c>
      <c r="F24" s="243">
        <f>SUM(F25)</f>
        <v>691800</v>
      </c>
      <c r="G24" s="243"/>
      <c r="H24" s="243"/>
      <c r="I24" s="243"/>
      <c r="J24" s="243"/>
      <c r="K24" s="243"/>
      <c r="L24" s="243"/>
      <c r="M24" s="243"/>
      <c r="N24" s="243"/>
      <c r="O24" s="243"/>
    </row>
    <row r="25" s="233" customFormat="1" ht="21" customHeight="1" spans="1:15">
      <c r="A25" s="245" t="s">
        <v>218</v>
      </c>
      <c r="B25" s="245" t="s">
        <v>219</v>
      </c>
      <c r="C25" s="243">
        <f t="shared" si="0"/>
        <v>691800</v>
      </c>
      <c r="D25" s="243">
        <f t="shared" si="1"/>
        <v>691800</v>
      </c>
      <c r="E25" s="243"/>
      <c r="F25" s="243">
        <v>691800</v>
      </c>
      <c r="G25" s="243"/>
      <c r="H25" s="243"/>
      <c r="I25" s="243"/>
      <c r="J25" s="243"/>
      <c r="K25" s="243"/>
      <c r="L25" s="243"/>
      <c r="M25" s="243"/>
      <c r="N25" s="243"/>
      <c r="O25" s="243"/>
    </row>
    <row r="26" s="233" customFormat="1" ht="21" customHeight="1" spans="1:15">
      <c r="A26" s="242" t="s">
        <v>220</v>
      </c>
      <c r="B26" s="242" t="s">
        <v>221</v>
      </c>
      <c r="C26" s="243">
        <f>C27+C32+C34</f>
        <v>110159815.54</v>
      </c>
      <c r="D26" s="243">
        <f>D27+D32+D34</f>
        <v>110159815.54</v>
      </c>
      <c r="E26" s="243">
        <f>E27+E32+E34</f>
        <v>109088479.54</v>
      </c>
      <c r="F26" s="243">
        <f>F27+F32+F34</f>
        <v>1071336</v>
      </c>
      <c r="G26" s="243"/>
      <c r="H26" s="243"/>
      <c r="I26" s="243"/>
      <c r="J26" s="243"/>
      <c r="K26" s="243"/>
      <c r="L26" s="243"/>
      <c r="M26" s="243"/>
      <c r="N26" s="243"/>
      <c r="O26" s="243"/>
    </row>
    <row r="27" s="233" customFormat="1" ht="21" customHeight="1" spans="1:15">
      <c r="A27" s="244" t="s">
        <v>222</v>
      </c>
      <c r="B27" s="244" t="s">
        <v>223</v>
      </c>
      <c r="C27" s="243">
        <f>SUM(C28:C31)</f>
        <v>103920470.31</v>
      </c>
      <c r="D27" s="243">
        <f>SUM(D28:D31)</f>
        <v>103920470.31</v>
      </c>
      <c r="E27" s="243">
        <f>SUM(E28:E31)</f>
        <v>103155230.31</v>
      </c>
      <c r="F27" s="243">
        <f>SUM(F28:F31)</f>
        <v>765240</v>
      </c>
      <c r="G27" s="243"/>
      <c r="H27" s="243"/>
      <c r="I27" s="243"/>
      <c r="J27" s="243"/>
      <c r="K27" s="243"/>
      <c r="L27" s="243"/>
      <c r="M27" s="243"/>
      <c r="N27" s="243"/>
      <c r="O27" s="243"/>
    </row>
    <row r="28" s="233" customFormat="1" ht="21" customHeight="1" spans="1:15">
      <c r="A28" s="245" t="s">
        <v>224</v>
      </c>
      <c r="B28" s="245" t="s">
        <v>225</v>
      </c>
      <c r="C28" s="243">
        <f t="shared" si="0"/>
        <v>375260</v>
      </c>
      <c r="D28" s="243">
        <f t="shared" si="1"/>
        <v>375260</v>
      </c>
      <c r="E28" s="243">
        <v>375260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</row>
    <row r="29" s="233" customFormat="1" ht="21" customHeight="1" spans="1:15">
      <c r="A29" s="245" t="s">
        <v>226</v>
      </c>
      <c r="B29" s="245" t="s">
        <v>227</v>
      </c>
      <c r="C29" s="243">
        <f t="shared" si="0"/>
        <v>930508</v>
      </c>
      <c r="D29" s="243">
        <f t="shared" si="1"/>
        <v>930508</v>
      </c>
      <c r="E29" s="243">
        <v>165268</v>
      </c>
      <c r="F29" s="243">
        <v>765240</v>
      </c>
      <c r="G29" s="243"/>
      <c r="H29" s="243"/>
      <c r="I29" s="243"/>
      <c r="J29" s="243"/>
      <c r="K29" s="243"/>
      <c r="L29" s="243"/>
      <c r="M29" s="243"/>
      <c r="N29" s="243"/>
      <c r="O29" s="243"/>
    </row>
    <row r="30" s="233" customFormat="1" ht="21" customHeight="1" spans="1:15">
      <c r="A30" s="245" t="s">
        <v>228</v>
      </c>
      <c r="B30" s="245" t="s">
        <v>229</v>
      </c>
      <c r="C30" s="243">
        <f t="shared" si="0"/>
        <v>85489632.5</v>
      </c>
      <c r="D30" s="243">
        <f t="shared" si="1"/>
        <v>85489632.5</v>
      </c>
      <c r="E30" s="243">
        <v>85489632.5</v>
      </c>
      <c r="F30" s="243"/>
      <c r="G30" s="243"/>
      <c r="H30" s="243"/>
      <c r="I30" s="243"/>
      <c r="J30" s="243"/>
      <c r="K30" s="243"/>
      <c r="L30" s="243"/>
      <c r="M30" s="243"/>
      <c r="N30" s="243"/>
      <c r="O30" s="243"/>
    </row>
    <row r="31" s="233" customFormat="1" ht="21" customHeight="1" spans="1:15">
      <c r="A31" s="245" t="s">
        <v>230</v>
      </c>
      <c r="B31" s="245" t="s">
        <v>231</v>
      </c>
      <c r="C31" s="243">
        <f t="shared" si="0"/>
        <v>17125069.81</v>
      </c>
      <c r="D31" s="243">
        <f t="shared" si="1"/>
        <v>17125069.81</v>
      </c>
      <c r="E31" s="243">
        <v>17125069.81</v>
      </c>
      <c r="F31" s="243"/>
      <c r="G31" s="243"/>
      <c r="H31" s="243"/>
      <c r="I31" s="243"/>
      <c r="J31" s="243"/>
      <c r="K31" s="243"/>
      <c r="L31" s="243"/>
      <c r="M31" s="243"/>
      <c r="N31" s="243"/>
      <c r="O31" s="243"/>
    </row>
    <row r="32" s="233" customFormat="1" ht="21" customHeight="1" spans="1:15">
      <c r="A32" s="244" t="s">
        <v>232</v>
      </c>
      <c r="B32" s="244" t="s">
        <v>233</v>
      </c>
      <c r="C32" s="243">
        <f>SUM(C33)</f>
        <v>2373442.4</v>
      </c>
      <c r="D32" s="243">
        <f>SUM(D33)</f>
        <v>2373442.4</v>
      </c>
      <c r="E32" s="243">
        <f>SUM(E33)</f>
        <v>2373442.4</v>
      </c>
      <c r="F32" s="243">
        <f>SUM(F33)</f>
        <v>0</v>
      </c>
      <c r="G32" s="243"/>
      <c r="H32" s="243"/>
      <c r="I32" s="243"/>
      <c r="J32" s="243"/>
      <c r="K32" s="243"/>
      <c r="L32" s="243"/>
      <c r="M32" s="243"/>
      <c r="N32" s="243"/>
      <c r="O32" s="243"/>
    </row>
    <row r="33" s="233" customFormat="1" ht="21" customHeight="1" spans="1:15">
      <c r="A33" s="245" t="s">
        <v>234</v>
      </c>
      <c r="B33" s="245" t="s">
        <v>235</v>
      </c>
      <c r="C33" s="243">
        <f t="shared" si="0"/>
        <v>2373442.4</v>
      </c>
      <c r="D33" s="243">
        <f t="shared" si="1"/>
        <v>2373442.4</v>
      </c>
      <c r="E33" s="243">
        <v>2373442.4</v>
      </c>
      <c r="F33" s="243"/>
      <c r="G33" s="243"/>
      <c r="H33" s="243"/>
      <c r="I33" s="243"/>
      <c r="J33" s="243"/>
      <c r="K33" s="243"/>
      <c r="L33" s="243"/>
      <c r="M33" s="243"/>
      <c r="N33" s="243"/>
      <c r="O33" s="243"/>
    </row>
    <row r="34" s="233" customFormat="1" ht="21" customHeight="1" spans="1:15">
      <c r="A34" s="244" t="s">
        <v>236</v>
      </c>
      <c r="B34" s="244" t="s">
        <v>237</v>
      </c>
      <c r="C34" s="243">
        <f>SUM(C35)</f>
        <v>3865902.83</v>
      </c>
      <c r="D34" s="243">
        <f>SUM(D35)</f>
        <v>3865902.83</v>
      </c>
      <c r="E34" s="243">
        <f>SUM(E35)</f>
        <v>3559806.83</v>
      </c>
      <c r="F34" s="243">
        <f>SUM(F35)</f>
        <v>306096</v>
      </c>
      <c r="G34" s="243"/>
      <c r="H34" s="243"/>
      <c r="I34" s="243"/>
      <c r="J34" s="243"/>
      <c r="K34" s="243"/>
      <c r="L34" s="243"/>
      <c r="M34" s="243"/>
      <c r="N34" s="243"/>
      <c r="O34" s="243"/>
    </row>
    <row r="35" s="233" customFormat="1" ht="21" customHeight="1" spans="1:15">
      <c r="A35" s="245" t="s">
        <v>238</v>
      </c>
      <c r="B35" s="245" t="s">
        <v>237</v>
      </c>
      <c r="C35" s="243">
        <f t="shared" si="0"/>
        <v>3865902.83</v>
      </c>
      <c r="D35" s="243">
        <f t="shared" si="1"/>
        <v>3865902.83</v>
      </c>
      <c r="E35" s="243">
        <v>3559806.83</v>
      </c>
      <c r="F35" s="243">
        <v>306096</v>
      </c>
      <c r="G35" s="243"/>
      <c r="H35" s="243"/>
      <c r="I35" s="243"/>
      <c r="J35" s="243"/>
      <c r="K35" s="243"/>
      <c r="L35" s="243"/>
      <c r="M35" s="243"/>
      <c r="N35" s="243"/>
      <c r="O35" s="243"/>
    </row>
    <row r="36" s="233" customFormat="1" ht="21" customHeight="1" spans="1:15">
      <c r="A36" s="242" t="s">
        <v>239</v>
      </c>
      <c r="B36" s="242" t="s">
        <v>240</v>
      </c>
      <c r="C36" s="243">
        <f>C37</f>
        <v>80655274.35</v>
      </c>
      <c r="D36" s="243">
        <f>D37</f>
        <v>80655274.35</v>
      </c>
      <c r="E36" s="243">
        <f>E37</f>
        <v>80655274.35</v>
      </c>
      <c r="F36" s="243">
        <f>F37</f>
        <v>0</v>
      </c>
      <c r="G36" s="243"/>
      <c r="H36" s="243"/>
      <c r="I36" s="243"/>
      <c r="J36" s="243"/>
      <c r="K36" s="243"/>
      <c r="L36" s="243"/>
      <c r="M36" s="243"/>
      <c r="N36" s="243"/>
      <c r="O36" s="243"/>
    </row>
    <row r="37" s="233" customFormat="1" ht="21" customHeight="1" spans="1:15">
      <c r="A37" s="244" t="s">
        <v>241</v>
      </c>
      <c r="B37" s="244" t="s">
        <v>242</v>
      </c>
      <c r="C37" s="243">
        <f>SUM(C38:C41)</f>
        <v>80655274.35</v>
      </c>
      <c r="D37" s="243">
        <f>SUM(D38:D41)</f>
        <v>80655274.35</v>
      </c>
      <c r="E37" s="243">
        <f>SUM(E38:E41)</f>
        <v>80655274.35</v>
      </c>
      <c r="F37" s="243">
        <f>SUM(F38:F41)</f>
        <v>0</v>
      </c>
      <c r="G37" s="243"/>
      <c r="H37" s="243"/>
      <c r="I37" s="243"/>
      <c r="J37" s="243"/>
      <c r="K37" s="243"/>
      <c r="L37" s="243"/>
      <c r="M37" s="243"/>
      <c r="N37" s="243"/>
      <c r="O37" s="243"/>
    </row>
    <row r="38" s="233" customFormat="1" ht="21" customHeight="1" spans="1:15">
      <c r="A38" s="245" t="s">
        <v>243</v>
      </c>
      <c r="B38" s="245" t="s">
        <v>244</v>
      </c>
      <c r="C38" s="243">
        <f t="shared" si="0"/>
        <v>210283.14</v>
      </c>
      <c r="D38" s="243">
        <f t="shared" si="1"/>
        <v>210283.14</v>
      </c>
      <c r="E38" s="243">
        <v>210283.14</v>
      </c>
      <c r="F38" s="243"/>
      <c r="G38" s="243"/>
      <c r="H38" s="243"/>
      <c r="I38" s="243"/>
      <c r="J38" s="243"/>
      <c r="K38" s="243"/>
      <c r="L38" s="243"/>
      <c r="M38" s="243"/>
      <c r="N38" s="243"/>
      <c r="O38" s="243"/>
    </row>
    <row r="39" s="233" customFormat="1" ht="21" customHeight="1" spans="1:15">
      <c r="A39" s="245" t="s">
        <v>245</v>
      </c>
      <c r="B39" s="245" t="s">
        <v>246</v>
      </c>
      <c r="C39" s="243">
        <f t="shared" si="0"/>
        <v>42510421.38</v>
      </c>
      <c r="D39" s="243">
        <f t="shared" si="1"/>
        <v>42510421.38</v>
      </c>
      <c r="E39" s="243">
        <v>42510421.38</v>
      </c>
      <c r="F39" s="243"/>
      <c r="G39" s="243"/>
      <c r="H39" s="243"/>
      <c r="I39" s="243"/>
      <c r="J39" s="243"/>
      <c r="K39" s="243"/>
      <c r="L39" s="243"/>
      <c r="M39" s="243"/>
      <c r="N39" s="243"/>
      <c r="O39" s="243"/>
    </row>
    <row r="40" s="233" customFormat="1" ht="21" customHeight="1" spans="1:15">
      <c r="A40" s="245" t="s">
        <v>247</v>
      </c>
      <c r="B40" s="245" t="s">
        <v>248</v>
      </c>
      <c r="C40" s="243">
        <f t="shared" si="0"/>
        <v>33656173.4</v>
      </c>
      <c r="D40" s="243">
        <f t="shared" si="1"/>
        <v>33656173.4</v>
      </c>
      <c r="E40" s="243">
        <v>33656173.4</v>
      </c>
      <c r="F40" s="243"/>
      <c r="G40" s="243"/>
      <c r="H40" s="243"/>
      <c r="I40" s="243"/>
      <c r="J40" s="243"/>
      <c r="K40" s="243"/>
      <c r="L40" s="243"/>
      <c r="M40" s="243"/>
      <c r="N40" s="243"/>
      <c r="O40" s="243"/>
    </row>
    <row r="41" s="233" customFormat="1" ht="21" customHeight="1" spans="1:15">
      <c r="A41" s="245" t="s">
        <v>249</v>
      </c>
      <c r="B41" s="245" t="s">
        <v>250</v>
      </c>
      <c r="C41" s="243">
        <f t="shared" si="0"/>
        <v>4278396.43</v>
      </c>
      <c r="D41" s="243">
        <f t="shared" si="1"/>
        <v>4278396.43</v>
      </c>
      <c r="E41" s="243">
        <v>4278396.43</v>
      </c>
      <c r="F41" s="243"/>
      <c r="G41" s="243"/>
      <c r="H41" s="243"/>
      <c r="I41" s="243"/>
      <c r="J41" s="243"/>
      <c r="K41" s="243"/>
      <c r="L41" s="243"/>
      <c r="M41" s="243"/>
      <c r="N41" s="243"/>
      <c r="O41" s="243"/>
    </row>
    <row r="42" s="233" customFormat="1" ht="21" customHeight="1" spans="1:15">
      <c r="A42" s="242" t="s">
        <v>251</v>
      </c>
      <c r="B42" s="242" t="s">
        <v>252</v>
      </c>
      <c r="C42" s="243">
        <f>SUM(C43)</f>
        <v>100000</v>
      </c>
      <c r="D42" s="243">
        <f>SUM(D43)</f>
        <v>100000</v>
      </c>
      <c r="E42" s="243">
        <f>SUM(E43)</f>
        <v>0</v>
      </c>
      <c r="F42" s="243">
        <f>SUM(F43)</f>
        <v>100000</v>
      </c>
      <c r="G42" s="243"/>
      <c r="H42" s="243"/>
      <c r="I42" s="243"/>
      <c r="J42" s="243"/>
      <c r="K42" s="243"/>
      <c r="L42" s="243"/>
      <c r="M42" s="243"/>
      <c r="N42" s="243"/>
      <c r="O42" s="243"/>
    </row>
    <row r="43" s="233" customFormat="1" ht="21" customHeight="1" spans="1:15">
      <c r="A43" s="244" t="s">
        <v>253</v>
      </c>
      <c r="B43" s="244" t="s">
        <v>254</v>
      </c>
      <c r="C43" s="243">
        <f>SUM(C44)</f>
        <v>100000</v>
      </c>
      <c r="D43" s="243">
        <f>SUM(D44)</f>
        <v>100000</v>
      </c>
      <c r="E43" s="243">
        <f>SUM(E44)</f>
        <v>0</v>
      </c>
      <c r="F43" s="243">
        <f>SUM(F44)</f>
        <v>100000</v>
      </c>
      <c r="G43" s="243"/>
      <c r="H43" s="243"/>
      <c r="I43" s="243"/>
      <c r="J43" s="243"/>
      <c r="K43" s="243"/>
      <c r="L43" s="243"/>
      <c r="M43" s="243"/>
      <c r="N43" s="243"/>
      <c r="O43" s="243"/>
    </row>
    <row r="44" s="233" customFormat="1" ht="21" customHeight="1" spans="1:15">
      <c r="A44" s="245" t="s">
        <v>255</v>
      </c>
      <c r="B44" s="245" t="s">
        <v>254</v>
      </c>
      <c r="C44" s="243">
        <f t="shared" si="0"/>
        <v>100000</v>
      </c>
      <c r="D44" s="243">
        <f t="shared" si="1"/>
        <v>100000</v>
      </c>
      <c r="E44" s="243"/>
      <c r="F44" s="243">
        <v>100000</v>
      </c>
      <c r="G44" s="243"/>
      <c r="H44" s="243"/>
      <c r="I44" s="243"/>
      <c r="J44" s="243"/>
      <c r="K44" s="243"/>
      <c r="L44" s="243"/>
      <c r="M44" s="243"/>
      <c r="N44" s="243"/>
      <c r="O44" s="243"/>
    </row>
    <row r="45" s="233" customFormat="1" ht="21" customHeight="1" spans="1:15">
      <c r="A45" s="242" t="s">
        <v>256</v>
      </c>
      <c r="B45" s="242" t="s">
        <v>257</v>
      </c>
      <c r="C45" s="243">
        <f t="shared" si="0"/>
        <v>64144368.41</v>
      </c>
      <c r="D45" s="243">
        <f t="shared" si="1"/>
        <v>64144368.41</v>
      </c>
      <c r="E45" s="243">
        <v>64144368.41</v>
      </c>
      <c r="F45" s="243"/>
      <c r="G45" s="243"/>
      <c r="H45" s="243"/>
      <c r="I45" s="243"/>
      <c r="J45" s="243"/>
      <c r="K45" s="243"/>
      <c r="L45" s="243"/>
      <c r="M45" s="243"/>
      <c r="N45" s="243"/>
      <c r="O45" s="243"/>
    </row>
    <row r="46" s="233" customFormat="1" ht="21" customHeight="1" spans="1:15">
      <c r="A46" s="244" t="s">
        <v>258</v>
      </c>
      <c r="B46" s="244" t="s">
        <v>259</v>
      </c>
      <c r="C46" s="243">
        <f t="shared" si="0"/>
        <v>64144368.41</v>
      </c>
      <c r="D46" s="243">
        <f t="shared" si="1"/>
        <v>64144368.41</v>
      </c>
      <c r="E46" s="243">
        <v>64144368.41</v>
      </c>
      <c r="F46" s="243"/>
      <c r="G46" s="243"/>
      <c r="H46" s="243"/>
      <c r="I46" s="243"/>
      <c r="J46" s="243"/>
      <c r="K46" s="243"/>
      <c r="L46" s="243"/>
      <c r="M46" s="243"/>
      <c r="N46" s="243"/>
      <c r="O46" s="243"/>
    </row>
    <row r="47" s="233" customFormat="1" ht="21" customHeight="1" spans="1:15">
      <c r="A47" s="245" t="s">
        <v>260</v>
      </c>
      <c r="B47" s="245" t="s">
        <v>261</v>
      </c>
      <c r="C47" s="243">
        <f t="shared" si="0"/>
        <v>64144368.41</v>
      </c>
      <c r="D47" s="243">
        <f t="shared" si="1"/>
        <v>64144368.41</v>
      </c>
      <c r="E47" s="243">
        <v>64144368.41</v>
      </c>
      <c r="F47" s="243"/>
      <c r="G47" s="243"/>
      <c r="H47" s="243"/>
      <c r="I47" s="243"/>
      <c r="J47" s="243"/>
      <c r="K47" s="243"/>
      <c r="L47" s="243"/>
      <c r="M47" s="243"/>
      <c r="N47" s="243"/>
      <c r="O47" s="243"/>
    </row>
    <row r="48" s="233" customFormat="1" ht="21" customHeight="1" spans="1:15">
      <c r="A48" s="242" t="s">
        <v>262</v>
      </c>
      <c r="B48" s="242" t="s">
        <v>168</v>
      </c>
      <c r="C48" s="243">
        <f>C49+C53</f>
        <v>54210000</v>
      </c>
      <c r="D48" s="243">
        <f>D49+D53</f>
        <v>0</v>
      </c>
      <c r="E48" s="243">
        <f>E49+E53</f>
        <v>0</v>
      </c>
      <c r="F48" s="243">
        <f>F49+F53</f>
        <v>0</v>
      </c>
      <c r="G48" s="243">
        <f>G49+G53</f>
        <v>54210000</v>
      </c>
      <c r="H48" s="243"/>
      <c r="I48" s="243"/>
      <c r="J48" s="243"/>
      <c r="K48" s="243"/>
      <c r="L48" s="243"/>
      <c r="M48" s="243"/>
      <c r="N48" s="243"/>
      <c r="O48" s="243"/>
    </row>
    <row r="49" s="233" customFormat="1" ht="21" customHeight="1" spans="1:15">
      <c r="A49" s="244" t="s">
        <v>263</v>
      </c>
      <c r="B49" s="244" t="s">
        <v>264</v>
      </c>
      <c r="C49" s="243">
        <f>SUM(C50:C52)</f>
        <v>4210000</v>
      </c>
      <c r="D49" s="243">
        <f>SUM(D50:D52)</f>
        <v>0</v>
      </c>
      <c r="E49" s="243">
        <f>SUM(E50:E52)</f>
        <v>0</v>
      </c>
      <c r="F49" s="243">
        <f>SUM(F50:F52)</f>
        <v>0</v>
      </c>
      <c r="G49" s="243">
        <f>SUM(G50:G52)</f>
        <v>4210000</v>
      </c>
      <c r="H49" s="243"/>
      <c r="I49" s="243"/>
      <c r="J49" s="243"/>
      <c r="K49" s="243"/>
      <c r="L49" s="243"/>
      <c r="M49" s="243"/>
      <c r="N49" s="243"/>
      <c r="O49" s="243"/>
    </row>
    <row r="50" s="233" customFormat="1" ht="21" customHeight="1" spans="1:15">
      <c r="A50" s="245" t="s">
        <v>265</v>
      </c>
      <c r="B50" s="245" t="s">
        <v>266</v>
      </c>
      <c r="C50" s="243">
        <f t="shared" si="0"/>
        <v>3967000</v>
      </c>
      <c r="D50" s="243">
        <f t="shared" si="1"/>
        <v>0</v>
      </c>
      <c r="E50" s="243"/>
      <c r="F50" s="243"/>
      <c r="G50" s="249">
        <v>3967000</v>
      </c>
      <c r="H50" s="243"/>
      <c r="I50" s="243"/>
      <c r="J50" s="243"/>
      <c r="K50" s="243"/>
      <c r="L50" s="243"/>
      <c r="M50" s="243"/>
      <c r="N50" s="243"/>
      <c r="O50" s="243"/>
    </row>
    <row r="51" s="233" customFormat="1" ht="21" customHeight="1" spans="1:15">
      <c r="A51" s="245" t="s">
        <v>267</v>
      </c>
      <c r="B51" s="245" t="s">
        <v>268</v>
      </c>
      <c r="C51" s="243">
        <f t="shared" si="0"/>
        <v>133000</v>
      </c>
      <c r="D51" s="243">
        <f t="shared" si="1"/>
        <v>0</v>
      </c>
      <c r="E51" s="243"/>
      <c r="F51" s="243"/>
      <c r="G51" s="243">
        <v>133000</v>
      </c>
      <c r="H51" s="243"/>
      <c r="I51" s="243"/>
      <c r="J51" s="243"/>
      <c r="K51" s="243"/>
      <c r="L51" s="243"/>
      <c r="M51" s="243"/>
      <c r="N51" s="243"/>
      <c r="O51" s="243"/>
    </row>
    <row r="52" s="233" customFormat="1" ht="21" customHeight="1" spans="1:15">
      <c r="A52" s="245" t="s">
        <v>269</v>
      </c>
      <c r="B52" s="245" t="s">
        <v>270</v>
      </c>
      <c r="C52" s="243">
        <f t="shared" si="0"/>
        <v>110000</v>
      </c>
      <c r="D52" s="243">
        <f t="shared" si="1"/>
        <v>0</v>
      </c>
      <c r="E52" s="243"/>
      <c r="F52" s="243"/>
      <c r="G52" s="243">
        <v>110000</v>
      </c>
      <c r="H52" s="243"/>
      <c r="I52" s="243"/>
      <c r="J52" s="243"/>
      <c r="K52" s="243"/>
      <c r="L52" s="243"/>
      <c r="M52" s="243"/>
      <c r="N52" s="243"/>
      <c r="O52" s="243"/>
    </row>
    <row r="53" s="233" customFormat="1" ht="21" customHeight="1" spans="1:15">
      <c r="A53" s="244" t="s">
        <v>271</v>
      </c>
      <c r="B53" s="244" t="s">
        <v>272</v>
      </c>
      <c r="C53" s="243">
        <f>SUM(C54)</f>
        <v>50000000</v>
      </c>
      <c r="D53" s="243">
        <f>SUM(D54)</f>
        <v>0</v>
      </c>
      <c r="E53" s="243">
        <f>SUM(E54)</f>
        <v>0</v>
      </c>
      <c r="F53" s="243">
        <f>SUM(F54)</f>
        <v>0</v>
      </c>
      <c r="G53" s="243">
        <f>SUM(G54)</f>
        <v>50000000</v>
      </c>
      <c r="H53" s="243"/>
      <c r="I53" s="243"/>
      <c r="J53" s="243"/>
      <c r="K53" s="243"/>
      <c r="L53" s="243"/>
      <c r="M53" s="243"/>
      <c r="N53" s="243"/>
      <c r="O53" s="243"/>
    </row>
    <row r="54" s="233" customFormat="1" ht="21" customHeight="1" spans="1:15">
      <c r="A54" s="245" t="s">
        <v>273</v>
      </c>
      <c r="B54" s="245" t="s">
        <v>168</v>
      </c>
      <c r="C54" s="243">
        <f t="shared" si="0"/>
        <v>50000000</v>
      </c>
      <c r="D54" s="243"/>
      <c r="E54" s="243"/>
      <c r="F54" s="243"/>
      <c r="G54" s="243">
        <v>50000000</v>
      </c>
      <c r="H54" s="243"/>
      <c r="I54" s="243"/>
      <c r="J54" s="243"/>
      <c r="K54" s="243"/>
      <c r="L54" s="243"/>
      <c r="M54" s="243"/>
      <c r="N54" s="243"/>
      <c r="O54" s="243"/>
    </row>
    <row r="55" s="189" customFormat="1" ht="21" customHeight="1" spans="1:15">
      <c r="A55" s="250" t="s">
        <v>56</v>
      </c>
      <c r="B55" s="51"/>
      <c r="C55" s="168">
        <f>C48+C45+C42+C36+C26+C23+C7</f>
        <v>997370859.69</v>
      </c>
      <c r="D55" s="168">
        <f>D7+D23+D26+D36+D42+D45+D48</f>
        <v>943160859.69</v>
      </c>
      <c r="E55" s="168">
        <f>E7+E23+E26+E36+E42+E45+E48</f>
        <v>827322105.7</v>
      </c>
      <c r="F55" s="168">
        <f>F7+F23+F26+F36+F42+F45+F48</f>
        <v>115838753.99</v>
      </c>
      <c r="G55" s="168">
        <f>G7+G23+G26+G36+G42+G45+G48</f>
        <v>54210000</v>
      </c>
      <c r="H55" s="168"/>
      <c r="I55" s="168"/>
      <c r="J55" s="168"/>
      <c r="K55" s="168"/>
      <c r="L55" s="168"/>
      <c r="M55" s="168"/>
      <c r="N55" s="168"/>
      <c r="O55" s="168"/>
    </row>
  </sheetData>
  <mergeCells count="12">
    <mergeCell ref="A1:O1"/>
    <mergeCell ref="A2:O2"/>
    <mergeCell ref="A3:B3"/>
    <mergeCell ref="D4:F4"/>
    <mergeCell ref="J4:O4"/>
    <mergeCell ref="A55:B5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I14" sqref="I14"/>
    </sheetView>
  </sheetViews>
  <sheetFormatPr defaultColWidth="8.575" defaultRowHeight="12.75" customHeight="1" outlineLevelCol="3"/>
  <cols>
    <col min="1" max="4" width="35.575" customWidth="1"/>
    <col min="5" max="5" width="12.8916666666667"/>
  </cols>
  <sheetData>
    <row r="1" customHeight="1" spans="1:4">
      <c r="A1" s="28"/>
      <c r="B1" s="28"/>
      <c r="C1" s="28"/>
      <c r="D1" s="28"/>
    </row>
    <row r="2" ht="15" customHeight="1" spans="1:4">
      <c r="A2" s="63"/>
      <c r="B2" s="67"/>
      <c r="C2" s="67"/>
      <c r="D2" s="67" t="s">
        <v>274</v>
      </c>
    </row>
    <row r="3" ht="41.25" customHeight="1" spans="1:1">
      <c r="A3" s="62" t="str">
        <f>"2025"&amp;"年部门财政拨款收支预算总表"</f>
        <v>2025年部门财政拨款收支预算总表</v>
      </c>
    </row>
    <row r="4" ht="17.25" customHeight="1" spans="1:4">
      <c r="A4" s="65" t="s">
        <v>1</v>
      </c>
      <c r="B4" s="226"/>
      <c r="D4" s="67" t="s">
        <v>2</v>
      </c>
    </row>
    <row r="5" ht="17.25" customHeight="1" spans="1:4">
      <c r="A5" s="227" t="s">
        <v>3</v>
      </c>
      <c r="B5" s="228"/>
      <c r="C5" s="227" t="s">
        <v>4</v>
      </c>
      <c r="D5" s="228"/>
    </row>
    <row r="6" ht="18.75" customHeight="1" spans="1:4">
      <c r="A6" s="227" t="s">
        <v>5</v>
      </c>
      <c r="B6" s="227" t="s">
        <v>6</v>
      </c>
      <c r="C6" s="227" t="s">
        <v>7</v>
      </c>
      <c r="D6" s="227" t="s">
        <v>6</v>
      </c>
    </row>
    <row r="7" ht="16.5" customHeight="1" spans="1:4">
      <c r="A7" s="229" t="s">
        <v>275</v>
      </c>
      <c r="B7" s="101">
        <f>SUM(B8:B10)</f>
        <v>997370859.69</v>
      </c>
      <c r="C7" s="229" t="s">
        <v>276</v>
      </c>
      <c r="D7" s="101">
        <f>SUM(D8:D33)</f>
        <v>997370859.69</v>
      </c>
    </row>
    <row r="8" ht="16.5" customHeight="1" spans="1:4">
      <c r="A8" s="229" t="s">
        <v>277</v>
      </c>
      <c r="B8" s="101">
        <v>943160859.69</v>
      </c>
      <c r="C8" s="229" t="s">
        <v>278</v>
      </c>
      <c r="D8" s="101"/>
    </row>
    <row r="9" ht="16.5" customHeight="1" spans="1:4">
      <c r="A9" s="229" t="s">
        <v>279</v>
      </c>
      <c r="B9" s="101">
        <v>54210000</v>
      </c>
      <c r="C9" s="229" t="s">
        <v>280</v>
      </c>
      <c r="D9" s="101"/>
    </row>
    <row r="10" ht="16.5" customHeight="1" spans="1:4">
      <c r="A10" s="229" t="s">
        <v>281</v>
      </c>
      <c r="B10" s="101"/>
      <c r="C10" s="229" t="s">
        <v>282</v>
      </c>
      <c r="D10" s="101"/>
    </row>
    <row r="11" ht="16.5" customHeight="1" spans="1:4">
      <c r="A11" s="229" t="s">
        <v>283</v>
      </c>
      <c r="B11" s="101"/>
      <c r="C11" s="229" t="s">
        <v>284</v>
      </c>
      <c r="D11" s="101"/>
    </row>
    <row r="12" ht="16.5" customHeight="1" spans="1:4">
      <c r="A12" s="229" t="s">
        <v>277</v>
      </c>
      <c r="B12" s="101"/>
      <c r="C12" s="229" t="s">
        <v>285</v>
      </c>
      <c r="D12" s="101">
        <v>687409601.39</v>
      </c>
    </row>
    <row r="13" ht="16.5" customHeight="1" spans="1:4">
      <c r="A13" s="186" t="s">
        <v>279</v>
      </c>
      <c r="B13" s="101"/>
      <c r="C13" s="90" t="s">
        <v>286</v>
      </c>
      <c r="D13" s="101"/>
    </row>
    <row r="14" ht="16.5" customHeight="1" spans="1:4">
      <c r="A14" s="186" t="s">
        <v>281</v>
      </c>
      <c r="B14" s="101"/>
      <c r="C14" s="90" t="s">
        <v>287</v>
      </c>
      <c r="D14" s="101">
        <v>691800</v>
      </c>
    </row>
    <row r="15" ht="16.5" customHeight="1" spans="1:4">
      <c r="A15" s="230"/>
      <c r="B15" s="101"/>
      <c r="C15" s="90" t="s">
        <v>288</v>
      </c>
      <c r="D15" s="101">
        <v>110159815.54</v>
      </c>
    </row>
    <row r="16" ht="16.5" customHeight="1" spans="1:4">
      <c r="A16" s="230"/>
      <c r="B16" s="101"/>
      <c r="C16" s="90" t="s">
        <v>289</v>
      </c>
      <c r="D16" s="101">
        <v>80655274.35</v>
      </c>
    </row>
    <row r="17" ht="16.5" customHeight="1" spans="1:4">
      <c r="A17" s="230"/>
      <c r="B17" s="101"/>
      <c r="C17" s="90" t="s">
        <v>290</v>
      </c>
      <c r="D17" s="101"/>
    </row>
    <row r="18" ht="16.5" customHeight="1" spans="1:4">
      <c r="A18" s="230"/>
      <c r="B18" s="101"/>
      <c r="C18" s="90" t="s">
        <v>291</v>
      </c>
      <c r="D18" s="101">
        <v>100000</v>
      </c>
    </row>
    <row r="19" ht="16.5" customHeight="1" spans="1:4">
      <c r="A19" s="230"/>
      <c r="B19" s="101"/>
      <c r="C19" s="90" t="s">
        <v>292</v>
      </c>
      <c r="D19" s="101"/>
    </row>
    <row r="20" ht="16.5" customHeight="1" spans="1:4">
      <c r="A20" s="230"/>
      <c r="B20" s="101"/>
      <c r="C20" s="90" t="s">
        <v>293</v>
      </c>
      <c r="D20" s="101"/>
    </row>
    <row r="21" ht="16.5" customHeight="1" spans="1:4">
      <c r="A21" s="230"/>
      <c r="B21" s="101"/>
      <c r="C21" s="90" t="s">
        <v>294</v>
      </c>
      <c r="D21" s="101"/>
    </row>
    <row r="22" ht="16.5" customHeight="1" spans="1:4">
      <c r="A22" s="230"/>
      <c r="B22" s="101"/>
      <c r="C22" s="90" t="s">
        <v>295</v>
      </c>
      <c r="D22" s="101"/>
    </row>
    <row r="23" ht="16.5" customHeight="1" spans="1:4">
      <c r="A23" s="230"/>
      <c r="B23" s="101"/>
      <c r="C23" s="90" t="s">
        <v>296</v>
      </c>
      <c r="D23" s="101"/>
    </row>
    <row r="24" ht="16.5" customHeight="1" spans="1:4">
      <c r="A24" s="230"/>
      <c r="B24" s="101"/>
      <c r="C24" s="90" t="s">
        <v>297</v>
      </c>
      <c r="D24" s="101"/>
    </row>
    <row r="25" ht="16.5" customHeight="1" spans="1:4">
      <c r="A25" s="230"/>
      <c r="B25" s="101"/>
      <c r="C25" s="90" t="s">
        <v>298</v>
      </c>
      <c r="D25" s="101"/>
    </row>
    <row r="26" ht="16.5" customHeight="1" spans="1:4">
      <c r="A26" s="230"/>
      <c r="B26" s="101"/>
      <c r="C26" s="90" t="s">
        <v>299</v>
      </c>
      <c r="D26" s="101">
        <v>64144368.41</v>
      </c>
    </row>
    <row r="27" ht="16.5" customHeight="1" spans="1:4">
      <c r="A27" s="230"/>
      <c r="B27" s="101"/>
      <c r="C27" s="90" t="s">
        <v>300</v>
      </c>
      <c r="D27" s="101"/>
    </row>
    <row r="28" ht="16.5" customHeight="1" spans="1:4">
      <c r="A28" s="230"/>
      <c r="B28" s="101"/>
      <c r="C28" s="90" t="s">
        <v>301</v>
      </c>
      <c r="D28" s="101"/>
    </row>
    <row r="29" ht="16.5" customHeight="1" spans="1:4">
      <c r="A29" s="230"/>
      <c r="B29" s="101"/>
      <c r="C29" s="90" t="s">
        <v>302</v>
      </c>
      <c r="D29" s="101"/>
    </row>
    <row r="30" ht="16.5" customHeight="1" spans="1:4">
      <c r="A30" s="230"/>
      <c r="B30" s="101"/>
      <c r="C30" s="90" t="s">
        <v>303</v>
      </c>
      <c r="D30" s="101"/>
    </row>
    <row r="31" ht="16.5" customHeight="1" spans="1:4">
      <c r="A31" s="230"/>
      <c r="B31" s="101"/>
      <c r="C31" s="90" t="s">
        <v>304</v>
      </c>
      <c r="D31" s="101">
        <v>54210000</v>
      </c>
    </row>
    <row r="32" ht="16.5" customHeight="1" spans="1:4">
      <c r="A32" s="230"/>
      <c r="B32" s="101"/>
      <c r="C32" s="186" t="s">
        <v>305</v>
      </c>
      <c r="D32" s="101"/>
    </row>
    <row r="33" ht="16.5" customHeight="1" spans="1:4">
      <c r="A33" s="230"/>
      <c r="B33" s="101"/>
      <c r="C33" s="186" t="s">
        <v>306</v>
      </c>
      <c r="D33" s="101"/>
    </row>
    <row r="34" ht="16.5" customHeight="1" spans="1:4">
      <c r="A34" s="230"/>
      <c r="B34" s="101"/>
      <c r="C34" s="44" t="s">
        <v>307</v>
      </c>
      <c r="D34" s="101"/>
    </row>
    <row r="35" ht="15" customHeight="1" spans="1:4">
      <c r="A35" s="231" t="s">
        <v>51</v>
      </c>
      <c r="B35" s="232">
        <f>SUM(B8:B34)</f>
        <v>997370859.69</v>
      </c>
      <c r="C35" s="231" t="s">
        <v>52</v>
      </c>
      <c r="D35" s="232">
        <f>SUM(D8:D34)</f>
        <v>997370859.69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opLeftCell="A37" workbookViewId="0">
      <selection activeCell="D59" sqref="D59"/>
    </sheetView>
  </sheetViews>
  <sheetFormatPr defaultColWidth="9.14166666666667" defaultRowHeight="14.25" customHeight="1" outlineLevelCol="6"/>
  <cols>
    <col min="1" max="1" width="20.1416666666667" style="189" customWidth="1"/>
    <col min="2" max="2" width="44" style="189" customWidth="1"/>
    <col min="3" max="7" width="24.1416666666667" style="189" customWidth="1"/>
    <col min="8" max="16384" width="9.14166666666667" style="189"/>
  </cols>
  <sheetData>
    <row r="1" s="189" customFormat="1" customHeight="1" spans="4:7">
      <c r="D1" s="205"/>
      <c r="F1" s="206"/>
      <c r="G1" s="207" t="s">
        <v>308</v>
      </c>
    </row>
    <row r="2" s="189" customFormat="1" ht="41.25" customHeight="1" spans="1:7">
      <c r="A2" s="208" t="str">
        <f>"2025"&amp;"年一般公共预算支出预算表（按功能科目分类）"</f>
        <v>2025年一般公共预算支出预算表（按功能科目分类）</v>
      </c>
      <c r="B2" s="208"/>
      <c r="C2" s="208"/>
      <c r="D2" s="208"/>
      <c r="E2" s="208"/>
      <c r="F2" s="208"/>
      <c r="G2" s="208"/>
    </row>
    <row r="3" s="189" customFormat="1" ht="18" customHeight="1" spans="1:7">
      <c r="A3" s="5" t="s">
        <v>1</v>
      </c>
      <c r="F3" s="209"/>
      <c r="G3" s="207" t="s">
        <v>2</v>
      </c>
    </row>
    <row r="4" s="189" customFormat="1" ht="20.25" customHeight="1" spans="1:7">
      <c r="A4" s="210" t="s">
        <v>309</v>
      </c>
      <c r="B4" s="211"/>
      <c r="C4" s="212" t="s">
        <v>56</v>
      </c>
      <c r="D4" s="213" t="s">
        <v>162</v>
      </c>
      <c r="E4" s="12"/>
      <c r="F4" s="13"/>
      <c r="G4" s="214" t="s">
        <v>163</v>
      </c>
    </row>
    <row r="5" s="189" customFormat="1" ht="20.25" customHeight="1" spans="1:7">
      <c r="A5" s="215" t="s">
        <v>159</v>
      </c>
      <c r="B5" s="215" t="s">
        <v>160</v>
      </c>
      <c r="C5" s="19"/>
      <c r="D5" s="216" t="s">
        <v>58</v>
      </c>
      <c r="E5" s="216" t="s">
        <v>310</v>
      </c>
      <c r="F5" s="216" t="s">
        <v>311</v>
      </c>
      <c r="G5" s="217"/>
    </row>
    <row r="6" s="189" customFormat="1" ht="15" customHeight="1" spans="1:7">
      <c r="A6" s="218" t="s">
        <v>169</v>
      </c>
      <c r="B6" s="218" t="s">
        <v>170</v>
      </c>
      <c r="C6" s="218" t="s">
        <v>171</v>
      </c>
      <c r="D6" s="218" t="s">
        <v>172</v>
      </c>
      <c r="E6" s="218" t="s">
        <v>173</v>
      </c>
      <c r="F6" s="218" t="s">
        <v>174</v>
      </c>
      <c r="G6" s="218" t="s">
        <v>175</v>
      </c>
    </row>
    <row r="7" s="189" customFormat="1" ht="18" customHeight="1" spans="1:7">
      <c r="A7" s="219" t="s">
        <v>184</v>
      </c>
      <c r="B7" s="219" t="s">
        <v>185</v>
      </c>
      <c r="C7" s="168">
        <f>C8+C11+C17+C19+C21</f>
        <v>687409601.39</v>
      </c>
      <c r="D7" s="168">
        <f>D8+D11+D17+D19+D21</f>
        <v>573433983.4</v>
      </c>
      <c r="E7" s="168">
        <f>E8+E11+E17+E19+E21</f>
        <v>569702583.4</v>
      </c>
      <c r="F7" s="168">
        <f>F8+F11+F17+F19+F21</f>
        <v>3731400</v>
      </c>
      <c r="G7" s="168">
        <f>G8+G11+G17+G19+G21</f>
        <v>113975617.99</v>
      </c>
    </row>
    <row r="8" s="189" customFormat="1" ht="18" customHeight="1" spans="1:7">
      <c r="A8" s="220" t="s">
        <v>186</v>
      </c>
      <c r="B8" s="220" t="s">
        <v>187</v>
      </c>
      <c r="C8" s="168">
        <f>SUM(C9:C10)</f>
        <v>15300054.13</v>
      </c>
      <c r="D8" s="168">
        <f>SUM(D9:D10)</f>
        <v>14973388</v>
      </c>
      <c r="E8" s="168">
        <f>SUM(E9:E10)</f>
        <v>14382388</v>
      </c>
      <c r="F8" s="168">
        <f>SUM(F9:F10)</f>
        <v>591000</v>
      </c>
      <c r="G8" s="168">
        <f>SUM(G9:G10)</f>
        <v>326666.13</v>
      </c>
    </row>
    <row r="9" s="189" customFormat="1" ht="18" customHeight="1" spans="1:7">
      <c r="A9" s="221" t="s">
        <v>188</v>
      </c>
      <c r="B9" s="221" t="s">
        <v>189</v>
      </c>
      <c r="C9" s="168">
        <f t="shared" ref="C9:C18" si="0">D9+G9</f>
        <v>14973388</v>
      </c>
      <c r="D9" s="168">
        <f>SUM(E9:F9)</f>
        <v>14973388</v>
      </c>
      <c r="E9" s="168">
        <v>14382388</v>
      </c>
      <c r="F9" s="168">
        <v>591000</v>
      </c>
      <c r="G9" s="168"/>
    </row>
    <row r="10" s="189" customFormat="1" ht="18" customHeight="1" spans="1:7">
      <c r="A10" s="222" t="s">
        <v>312</v>
      </c>
      <c r="B10" s="223" t="s">
        <v>313</v>
      </c>
      <c r="C10" s="168">
        <f t="shared" si="0"/>
        <v>326666.13</v>
      </c>
      <c r="D10" s="168"/>
      <c r="E10" s="168"/>
      <c r="F10" s="168"/>
      <c r="G10" s="168">
        <v>326666.13</v>
      </c>
    </row>
    <row r="11" s="189" customFormat="1" ht="18" customHeight="1" spans="1:7">
      <c r="A11" s="220" t="s">
        <v>191</v>
      </c>
      <c r="B11" s="220" t="s">
        <v>192</v>
      </c>
      <c r="C11" s="168">
        <f t="shared" si="0"/>
        <v>640565280.76</v>
      </c>
      <c r="D11" s="168">
        <f>SUM(E11:F11)</f>
        <v>532324914</v>
      </c>
      <c r="E11" s="168">
        <f>SUM(E12:E16)</f>
        <v>529947714</v>
      </c>
      <c r="F11" s="168">
        <f>SUM(F12:F16)</f>
        <v>2377200</v>
      </c>
      <c r="G11" s="168">
        <f>SUM(G12:G16)</f>
        <v>108240366.76</v>
      </c>
    </row>
    <row r="12" s="189" customFormat="1" ht="18" customHeight="1" spans="1:7">
      <c r="A12" s="221" t="s">
        <v>193</v>
      </c>
      <c r="B12" s="221" t="s">
        <v>194</v>
      </c>
      <c r="C12" s="168">
        <f t="shared" si="0"/>
        <v>48713323</v>
      </c>
      <c r="D12" s="168">
        <v>28181839</v>
      </c>
      <c r="E12" s="168">
        <v>28037839</v>
      </c>
      <c r="F12" s="168">
        <v>144000</v>
      </c>
      <c r="G12" s="168">
        <v>20531484</v>
      </c>
    </row>
    <row r="13" s="189" customFormat="1" ht="18" customHeight="1" spans="1:7">
      <c r="A13" s="221" t="s">
        <v>195</v>
      </c>
      <c r="B13" s="221" t="s">
        <v>196</v>
      </c>
      <c r="C13" s="168">
        <f t="shared" si="0"/>
        <v>329574038.6</v>
      </c>
      <c r="D13" s="168">
        <v>287175687</v>
      </c>
      <c r="E13" s="168">
        <v>285933087</v>
      </c>
      <c r="F13" s="168">
        <v>1242600</v>
      </c>
      <c r="G13" s="168">
        <v>42398351.6</v>
      </c>
    </row>
    <row r="14" s="189" customFormat="1" ht="18" customHeight="1" spans="1:7">
      <c r="A14" s="221" t="s">
        <v>197</v>
      </c>
      <c r="B14" s="221" t="s">
        <v>198</v>
      </c>
      <c r="C14" s="168">
        <f t="shared" si="0"/>
        <v>137967012.96</v>
      </c>
      <c r="D14" s="168">
        <v>133904669</v>
      </c>
      <c r="E14" s="168">
        <v>133326269</v>
      </c>
      <c r="F14" s="168">
        <v>578400</v>
      </c>
      <c r="G14" s="168">
        <v>4062343.96</v>
      </c>
    </row>
    <row r="15" s="189" customFormat="1" ht="18" customHeight="1" spans="1:7">
      <c r="A15" s="221" t="s">
        <v>199</v>
      </c>
      <c r="B15" s="221" t="s">
        <v>200</v>
      </c>
      <c r="C15" s="168">
        <f t="shared" si="0"/>
        <v>108834126.2</v>
      </c>
      <c r="D15" s="168">
        <v>83062719</v>
      </c>
      <c r="E15" s="168">
        <v>82650519</v>
      </c>
      <c r="F15" s="168">
        <v>412200</v>
      </c>
      <c r="G15" s="168">
        <v>25771407.2</v>
      </c>
    </row>
    <row r="16" s="189" customFormat="1" ht="18" customHeight="1" spans="1:7">
      <c r="A16" s="221" t="s">
        <v>201</v>
      </c>
      <c r="B16" s="221" t="s">
        <v>202</v>
      </c>
      <c r="C16" s="168">
        <f t="shared" si="0"/>
        <v>15476780</v>
      </c>
      <c r="D16" s="168"/>
      <c r="E16" s="168"/>
      <c r="F16" s="168"/>
      <c r="G16" s="168">
        <v>15476780</v>
      </c>
    </row>
    <row r="17" s="189" customFormat="1" ht="18" customHeight="1" spans="1:7">
      <c r="A17" s="220" t="s">
        <v>203</v>
      </c>
      <c r="B17" s="220" t="s">
        <v>204</v>
      </c>
      <c r="C17" s="168">
        <f t="shared" si="0"/>
        <v>28998029.1</v>
      </c>
      <c r="D17" s="168">
        <f>SUM(E17:F17)</f>
        <v>23590344</v>
      </c>
      <c r="E17" s="168">
        <f>SUM(E18)</f>
        <v>22837944</v>
      </c>
      <c r="F17" s="168">
        <f>SUM(F18)</f>
        <v>752400</v>
      </c>
      <c r="G17" s="168">
        <f>SUM(G18)</f>
        <v>5407685.1</v>
      </c>
    </row>
    <row r="18" s="189" customFormat="1" ht="18" customHeight="1" spans="1:7">
      <c r="A18" s="221" t="s">
        <v>205</v>
      </c>
      <c r="B18" s="221" t="s">
        <v>206</v>
      </c>
      <c r="C18" s="168">
        <f t="shared" si="0"/>
        <v>28998029.1</v>
      </c>
      <c r="D18" s="168">
        <v>23590344</v>
      </c>
      <c r="E18" s="168">
        <v>22837944</v>
      </c>
      <c r="F18" s="168">
        <v>752400</v>
      </c>
      <c r="G18" s="168">
        <v>5407685.1</v>
      </c>
    </row>
    <row r="19" s="189" customFormat="1" ht="18" customHeight="1" spans="1:7">
      <c r="A19" s="220" t="s">
        <v>207</v>
      </c>
      <c r="B19" s="220" t="s">
        <v>208</v>
      </c>
      <c r="C19" s="168">
        <v>2545337.4</v>
      </c>
      <c r="D19" s="168">
        <v>2545337.4</v>
      </c>
      <c r="E19" s="168">
        <v>2534537.4</v>
      </c>
      <c r="F19" s="168">
        <v>10800</v>
      </c>
      <c r="G19" s="168"/>
    </row>
    <row r="20" s="189" customFormat="1" ht="18" customHeight="1" spans="1:7">
      <c r="A20" s="221" t="s">
        <v>209</v>
      </c>
      <c r="B20" s="221" t="s">
        <v>210</v>
      </c>
      <c r="C20" s="168">
        <v>2545337.4</v>
      </c>
      <c r="D20" s="168">
        <v>2545337.4</v>
      </c>
      <c r="E20" s="168">
        <v>2534537.4</v>
      </c>
      <c r="F20" s="168">
        <v>10800</v>
      </c>
      <c r="G20" s="168"/>
    </row>
    <row r="21" s="189" customFormat="1" ht="18" customHeight="1" spans="1:7">
      <c r="A21" s="220" t="s">
        <v>211</v>
      </c>
      <c r="B21" s="220" t="s">
        <v>212</v>
      </c>
      <c r="C21" s="168">
        <v>900</v>
      </c>
      <c r="D21" s="168"/>
      <c r="E21" s="168"/>
      <c r="F21" s="168"/>
      <c r="G21" s="168">
        <v>900</v>
      </c>
    </row>
    <row r="22" s="189" customFormat="1" ht="18" customHeight="1" spans="1:7">
      <c r="A22" s="221" t="s">
        <v>213</v>
      </c>
      <c r="B22" s="221" t="s">
        <v>212</v>
      </c>
      <c r="C22" s="168">
        <v>900</v>
      </c>
      <c r="D22" s="168"/>
      <c r="E22" s="168"/>
      <c r="F22" s="168"/>
      <c r="G22" s="168">
        <v>900</v>
      </c>
    </row>
    <row r="23" s="189" customFormat="1" ht="18" customHeight="1" spans="1:7">
      <c r="A23" s="219" t="s">
        <v>214</v>
      </c>
      <c r="B23" s="219" t="s">
        <v>215</v>
      </c>
      <c r="C23" s="168">
        <v>691800</v>
      </c>
      <c r="D23" s="168"/>
      <c r="E23" s="168"/>
      <c r="F23" s="168"/>
      <c r="G23" s="168">
        <v>691800</v>
      </c>
    </row>
    <row r="24" s="189" customFormat="1" ht="18" customHeight="1" spans="1:7">
      <c r="A24" s="220" t="s">
        <v>216</v>
      </c>
      <c r="B24" s="220" t="s">
        <v>217</v>
      </c>
      <c r="C24" s="168">
        <v>691800</v>
      </c>
      <c r="D24" s="168"/>
      <c r="E24" s="168"/>
      <c r="F24" s="168"/>
      <c r="G24" s="168">
        <v>691800</v>
      </c>
    </row>
    <row r="25" s="189" customFormat="1" ht="18" customHeight="1" spans="1:7">
      <c r="A25" s="221" t="s">
        <v>218</v>
      </c>
      <c r="B25" s="221" t="s">
        <v>219</v>
      </c>
      <c r="C25" s="168">
        <v>691800</v>
      </c>
      <c r="D25" s="168"/>
      <c r="E25" s="168"/>
      <c r="F25" s="168"/>
      <c r="G25" s="168">
        <v>691800</v>
      </c>
    </row>
    <row r="26" s="189" customFormat="1" ht="18" customHeight="1" spans="1:7">
      <c r="A26" s="219" t="s">
        <v>220</v>
      </c>
      <c r="B26" s="219" t="s">
        <v>221</v>
      </c>
      <c r="C26" s="168">
        <v>110159815.54</v>
      </c>
      <c r="D26" s="168">
        <v>109088479.54</v>
      </c>
      <c r="E26" s="168">
        <v>109088479.54</v>
      </c>
      <c r="F26" s="168"/>
      <c r="G26" s="168">
        <v>1071336</v>
      </c>
    </row>
    <row r="27" s="189" customFormat="1" ht="18" customHeight="1" spans="1:7">
      <c r="A27" s="220" t="s">
        <v>222</v>
      </c>
      <c r="B27" s="220" t="s">
        <v>223</v>
      </c>
      <c r="C27" s="168">
        <v>103920470.31</v>
      </c>
      <c r="D27" s="168">
        <v>103155230.31</v>
      </c>
      <c r="E27" s="168">
        <v>103155230.31</v>
      </c>
      <c r="F27" s="168"/>
      <c r="G27" s="168">
        <v>765240</v>
      </c>
    </row>
    <row r="28" s="189" customFormat="1" ht="18" customHeight="1" spans="1:7">
      <c r="A28" s="221" t="s">
        <v>224</v>
      </c>
      <c r="B28" s="221" t="s">
        <v>225</v>
      </c>
      <c r="C28" s="168">
        <v>375260</v>
      </c>
      <c r="D28" s="168">
        <v>375260</v>
      </c>
      <c r="E28" s="168">
        <v>375260</v>
      </c>
      <c r="F28" s="168"/>
      <c r="G28" s="168"/>
    </row>
    <row r="29" s="189" customFormat="1" ht="18" customHeight="1" spans="1:7">
      <c r="A29" s="221" t="s">
        <v>226</v>
      </c>
      <c r="B29" s="221" t="s">
        <v>227</v>
      </c>
      <c r="C29" s="168">
        <v>930508</v>
      </c>
      <c r="D29" s="168">
        <v>165268</v>
      </c>
      <c r="E29" s="168">
        <v>165268</v>
      </c>
      <c r="F29" s="168"/>
      <c r="G29" s="168">
        <v>765240</v>
      </c>
    </row>
    <row r="30" s="189" customFormat="1" ht="18" customHeight="1" spans="1:7">
      <c r="A30" s="221" t="s">
        <v>228</v>
      </c>
      <c r="B30" s="221" t="s">
        <v>229</v>
      </c>
      <c r="C30" s="168">
        <v>85489632.5</v>
      </c>
      <c r="D30" s="168">
        <v>85489632.5</v>
      </c>
      <c r="E30" s="168">
        <v>85489632.5</v>
      </c>
      <c r="F30" s="168"/>
      <c r="G30" s="168"/>
    </row>
    <row r="31" s="189" customFormat="1" ht="18" customHeight="1" spans="1:7">
      <c r="A31" s="221" t="s">
        <v>230</v>
      </c>
      <c r="B31" s="221" t="s">
        <v>231</v>
      </c>
      <c r="C31" s="168">
        <v>17125069.81</v>
      </c>
      <c r="D31" s="168">
        <v>17125069.81</v>
      </c>
      <c r="E31" s="168">
        <v>17125069.81</v>
      </c>
      <c r="F31" s="168"/>
      <c r="G31" s="168"/>
    </row>
    <row r="32" s="189" customFormat="1" ht="18" customHeight="1" spans="1:7">
      <c r="A32" s="220" t="s">
        <v>232</v>
      </c>
      <c r="B32" s="220" t="s">
        <v>233</v>
      </c>
      <c r="C32" s="168">
        <v>2373442.4</v>
      </c>
      <c r="D32" s="168">
        <v>2373442.4</v>
      </c>
      <c r="E32" s="168">
        <v>2373442.4</v>
      </c>
      <c r="F32" s="168"/>
      <c r="G32" s="168"/>
    </row>
    <row r="33" s="189" customFormat="1" ht="18" customHeight="1" spans="1:7">
      <c r="A33" s="221" t="s">
        <v>234</v>
      </c>
      <c r="B33" s="221" t="s">
        <v>235</v>
      </c>
      <c r="C33" s="168">
        <v>2373442.4</v>
      </c>
      <c r="D33" s="168">
        <v>2373442.4</v>
      </c>
      <c r="E33" s="168">
        <v>2373442.4</v>
      </c>
      <c r="F33" s="168"/>
      <c r="G33" s="168"/>
    </row>
    <row r="34" s="189" customFormat="1" ht="18" customHeight="1" spans="1:7">
      <c r="A34" s="220" t="s">
        <v>236</v>
      </c>
      <c r="B34" s="220" t="s">
        <v>237</v>
      </c>
      <c r="C34" s="168">
        <v>3865902.83</v>
      </c>
      <c r="D34" s="168">
        <v>3559806.83</v>
      </c>
      <c r="E34" s="168">
        <v>3559806.83</v>
      </c>
      <c r="F34" s="168"/>
      <c r="G34" s="168">
        <v>306096</v>
      </c>
    </row>
    <row r="35" s="189" customFormat="1" ht="18" customHeight="1" spans="1:7">
      <c r="A35" s="221" t="s">
        <v>238</v>
      </c>
      <c r="B35" s="221" t="s">
        <v>237</v>
      </c>
      <c r="C35" s="168">
        <v>3865902.83</v>
      </c>
      <c r="D35" s="168">
        <v>3559806.83</v>
      </c>
      <c r="E35" s="168">
        <v>3559806.83</v>
      </c>
      <c r="F35" s="168"/>
      <c r="G35" s="168">
        <v>306096</v>
      </c>
    </row>
    <row r="36" s="189" customFormat="1" ht="18" customHeight="1" spans="1:7">
      <c r="A36" s="219" t="s">
        <v>239</v>
      </c>
      <c r="B36" s="219" t="s">
        <v>240</v>
      </c>
      <c r="C36" s="168">
        <v>80655274.35</v>
      </c>
      <c r="D36" s="168">
        <v>80655274.35</v>
      </c>
      <c r="E36" s="168">
        <v>80655274.35</v>
      </c>
      <c r="F36" s="168"/>
      <c r="G36" s="168"/>
    </row>
    <row r="37" s="189" customFormat="1" ht="18" customHeight="1" spans="1:7">
      <c r="A37" s="220" t="s">
        <v>241</v>
      </c>
      <c r="B37" s="220" t="s">
        <v>242</v>
      </c>
      <c r="C37" s="168">
        <v>80655274.35</v>
      </c>
      <c r="D37" s="168">
        <v>80655274.35</v>
      </c>
      <c r="E37" s="168">
        <v>80655274.35</v>
      </c>
      <c r="F37" s="168"/>
      <c r="G37" s="168"/>
    </row>
    <row r="38" s="189" customFormat="1" ht="18" customHeight="1" spans="1:7">
      <c r="A38" s="221" t="s">
        <v>243</v>
      </c>
      <c r="B38" s="221" t="s">
        <v>244</v>
      </c>
      <c r="C38" s="168">
        <v>210283.14</v>
      </c>
      <c r="D38" s="168">
        <v>210283.14</v>
      </c>
      <c r="E38" s="168">
        <v>210283.14</v>
      </c>
      <c r="F38" s="168"/>
      <c r="G38" s="168"/>
    </row>
    <row r="39" s="189" customFormat="1" ht="18" customHeight="1" spans="1:7">
      <c r="A39" s="221" t="s">
        <v>245</v>
      </c>
      <c r="B39" s="221" t="s">
        <v>246</v>
      </c>
      <c r="C39" s="168">
        <v>42510421.38</v>
      </c>
      <c r="D39" s="168">
        <v>42510421.38</v>
      </c>
      <c r="E39" s="168">
        <v>42510421.38</v>
      </c>
      <c r="F39" s="168"/>
      <c r="G39" s="168"/>
    </row>
    <row r="40" s="189" customFormat="1" ht="18" customHeight="1" spans="1:7">
      <c r="A40" s="221" t="s">
        <v>247</v>
      </c>
      <c r="B40" s="221" t="s">
        <v>248</v>
      </c>
      <c r="C40" s="168">
        <v>33656173.4</v>
      </c>
      <c r="D40" s="168">
        <v>33656173.4</v>
      </c>
      <c r="E40" s="168">
        <v>33656173.4</v>
      </c>
      <c r="F40" s="168"/>
      <c r="G40" s="168"/>
    </row>
    <row r="41" s="189" customFormat="1" ht="18" customHeight="1" spans="1:7">
      <c r="A41" s="221" t="s">
        <v>249</v>
      </c>
      <c r="B41" s="221" t="s">
        <v>250</v>
      </c>
      <c r="C41" s="168">
        <v>4278396.43</v>
      </c>
      <c r="D41" s="168">
        <v>4278396.43</v>
      </c>
      <c r="E41" s="168">
        <v>4278396.43</v>
      </c>
      <c r="F41" s="168"/>
      <c r="G41" s="168"/>
    </row>
    <row r="42" s="189" customFormat="1" ht="18" customHeight="1" spans="1:7">
      <c r="A42" s="219" t="s">
        <v>251</v>
      </c>
      <c r="B42" s="219" t="s">
        <v>252</v>
      </c>
      <c r="C42" s="168">
        <v>100000</v>
      </c>
      <c r="D42" s="168"/>
      <c r="E42" s="168"/>
      <c r="F42" s="168"/>
      <c r="G42" s="168">
        <v>100000</v>
      </c>
    </row>
    <row r="43" s="189" customFormat="1" ht="18" customHeight="1" spans="1:7">
      <c r="A43" s="220" t="s">
        <v>253</v>
      </c>
      <c r="B43" s="220" t="s">
        <v>254</v>
      </c>
      <c r="C43" s="168">
        <v>100000</v>
      </c>
      <c r="D43" s="168"/>
      <c r="E43" s="168"/>
      <c r="F43" s="168"/>
      <c r="G43" s="168">
        <v>100000</v>
      </c>
    </row>
    <row r="44" s="189" customFormat="1" ht="18" customHeight="1" spans="1:7">
      <c r="A44" s="221" t="s">
        <v>255</v>
      </c>
      <c r="B44" s="221" t="s">
        <v>254</v>
      </c>
      <c r="C44" s="168">
        <v>100000</v>
      </c>
      <c r="D44" s="168"/>
      <c r="E44" s="168"/>
      <c r="F44" s="168"/>
      <c r="G44" s="168">
        <v>100000</v>
      </c>
    </row>
    <row r="45" s="189" customFormat="1" ht="18" customHeight="1" spans="1:7">
      <c r="A45" s="219" t="s">
        <v>256</v>
      </c>
      <c r="B45" s="219" t="s">
        <v>257</v>
      </c>
      <c r="C45" s="168">
        <v>64144368.41</v>
      </c>
      <c r="D45" s="168">
        <v>64144368.41</v>
      </c>
      <c r="E45" s="168">
        <v>64144368.41</v>
      </c>
      <c r="F45" s="168"/>
      <c r="G45" s="168"/>
    </row>
    <row r="46" s="189" customFormat="1" ht="18" customHeight="1" spans="1:7">
      <c r="A46" s="220" t="s">
        <v>258</v>
      </c>
      <c r="B46" s="220" t="s">
        <v>259</v>
      </c>
      <c r="C46" s="168">
        <v>64144368.41</v>
      </c>
      <c r="D46" s="168">
        <v>64144368.41</v>
      </c>
      <c r="E46" s="168">
        <v>64144368.41</v>
      </c>
      <c r="F46" s="168"/>
      <c r="G46" s="168"/>
    </row>
    <row r="47" s="189" customFormat="1" ht="18" customHeight="1" spans="1:7">
      <c r="A47" s="221" t="s">
        <v>260</v>
      </c>
      <c r="B47" s="221" t="s">
        <v>261</v>
      </c>
      <c r="C47" s="168">
        <v>64144368.41</v>
      </c>
      <c r="D47" s="168">
        <v>64144368.41</v>
      </c>
      <c r="E47" s="168">
        <v>64144368.41</v>
      </c>
      <c r="F47" s="168"/>
      <c r="G47" s="168"/>
    </row>
    <row r="48" s="189" customFormat="1" ht="18" customHeight="1" spans="1:7">
      <c r="A48" s="219" t="s">
        <v>262</v>
      </c>
      <c r="B48" s="219" t="s">
        <v>168</v>
      </c>
      <c r="C48" s="168"/>
      <c r="D48" s="168"/>
      <c r="E48" s="168"/>
      <c r="F48" s="168"/>
      <c r="G48" s="168"/>
    </row>
    <row r="49" s="189" customFormat="1" ht="18" customHeight="1" spans="1:7">
      <c r="A49" s="220" t="s">
        <v>263</v>
      </c>
      <c r="B49" s="220" t="s">
        <v>264</v>
      </c>
      <c r="C49" s="168"/>
      <c r="D49" s="168"/>
      <c r="E49" s="168"/>
      <c r="F49" s="168"/>
      <c r="G49" s="168"/>
    </row>
    <row r="50" s="189" customFormat="1" ht="18" customHeight="1" spans="1:7">
      <c r="A50" s="221" t="s">
        <v>265</v>
      </c>
      <c r="B50" s="221" t="s">
        <v>266</v>
      </c>
      <c r="C50" s="168"/>
      <c r="D50" s="168"/>
      <c r="E50" s="168"/>
      <c r="F50" s="168"/>
      <c r="G50" s="168"/>
    </row>
    <row r="51" s="189" customFormat="1" ht="18" customHeight="1" spans="1:7">
      <c r="A51" s="221" t="s">
        <v>267</v>
      </c>
      <c r="B51" s="221" t="s">
        <v>268</v>
      </c>
      <c r="C51" s="168"/>
      <c r="D51" s="168"/>
      <c r="E51" s="168"/>
      <c r="F51" s="168"/>
      <c r="G51" s="168"/>
    </row>
    <row r="52" s="189" customFormat="1" ht="18" customHeight="1" spans="1:7">
      <c r="A52" s="221" t="s">
        <v>269</v>
      </c>
      <c r="B52" s="221" t="s">
        <v>270</v>
      </c>
      <c r="C52" s="168"/>
      <c r="D52" s="168"/>
      <c r="E52" s="168"/>
      <c r="F52" s="168"/>
      <c r="G52" s="168"/>
    </row>
    <row r="53" s="189" customFormat="1" ht="18" customHeight="1" spans="1:7">
      <c r="A53" s="220" t="s">
        <v>271</v>
      </c>
      <c r="B53" s="220" t="s">
        <v>272</v>
      </c>
      <c r="C53" s="168"/>
      <c r="D53" s="168"/>
      <c r="E53" s="168"/>
      <c r="F53" s="168"/>
      <c r="G53" s="168"/>
    </row>
    <row r="54" s="189" customFormat="1" ht="18" customHeight="1" spans="1:7">
      <c r="A54" s="221" t="s">
        <v>273</v>
      </c>
      <c r="B54" s="221" t="s">
        <v>168</v>
      </c>
      <c r="C54" s="168"/>
      <c r="D54" s="168"/>
      <c r="E54" s="168"/>
      <c r="F54" s="168"/>
      <c r="G54" s="168"/>
    </row>
    <row r="55" s="189" customFormat="1" ht="18" customHeight="1" spans="1:7">
      <c r="A55" s="224" t="s">
        <v>314</v>
      </c>
      <c r="B55" s="225"/>
      <c r="C55" s="168">
        <f>C7+C23+C26+C36+C42+C45+C48</f>
        <v>943160859.69</v>
      </c>
      <c r="D55" s="168">
        <f>D7+D23+D26+D36+D42+D45+D48</f>
        <v>827322105.7</v>
      </c>
      <c r="E55" s="168">
        <f>E7+E23+E26+E36+E42+E45+E48</f>
        <v>823590705.7</v>
      </c>
      <c r="F55" s="168">
        <f>F7+F23+F26+F36+F42+F45+F48</f>
        <v>3731400</v>
      </c>
      <c r="G55" s="168">
        <f>G7+G23+G26+G36+G42+G45+G48</f>
        <v>115838753.99</v>
      </c>
    </row>
  </sheetData>
  <mergeCells count="6">
    <mergeCell ref="A2:G2"/>
    <mergeCell ref="A4:B4"/>
    <mergeCell ref="D4:F4"/>
    <mergeCell ref="A55:B5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13" activePane="bottomLeft" state="frozen"/>
      <selection/>
      <selection pane="bottomLeft" activeCell="F16" sqref="F16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8"/>
      <c r="B1" s="28"/>
      <c r="C1" s="28"/>
      <c r="D1" s="28"/>
      <c r="E1" s="28"/>
      <c r="F1" s="28"/>
    </row>
    <row r="2" customHeight="1" spans="1:6">
      <c r="A2" s="64"/>
      <c r="B2" s="64"/>
      <c r="C2" s="64"/>
      <c r="D2" s="64"/>
      <c r="E2" s="63"/>
      <c r="F2" s="201" t="s">
        <v>315</v>
      </c>
    </row>
    <row r="3" ht="41.25" customHeight="1" spans="1:6">
      <c r="A3" s="202" t="str">
        <f>"2025"&amp;"年一般公共预算“三公”经费支出预算表"</f>
        <v>2025年一般公共预算“三公”经费支出预算表</v>
      </c>
      <c r="B3" s="64"/>
      <c r="C3" s="64"/>
      <c r="D3" s="64"/>
      <c r="E3" s="63"/>
      <c r="F3" s="64"/>
    </row>
    <row r="4" customHeight="1" spans="1:6">
      <c r="A4" s="132" t="s">
        <v>1</v>
      </c>
      <c r="B4" s="203"/>
      <c r="D4" s="64"/>
      <c r="E4" s="63"/>
      <c r="F4" s="85" t="s">
        <v>2</v>
      </c>
    </row>
    <row r="5" ht="27" customHeight="1" spans="1:6">
      <c r="A5" s="68" t="s">
        <v>316</v>
      </c>
      <c r="B5" s="68" t="s">
        <v>317</v>
      </c>
      <c r="C5" s="70" t="s">
        <v>318</v>
      </c>
      <c r="D5" s="68"/>
      <c r="E5" s="69"/>
      <c r="F5" s="68" t="s">
        <v>319</v>
      </c>
    </row>
    <row r="6" ht="28.5" customHeight="1" spans="1:6">
      <c r="A6" s="204"/>
      <c r="B6" s="72"/>
      <c r="C6" s="69" t="s">
        <v>58</v>
      </c>
      <c r="D6" s="69" t="s">
        <v>320</v>
      </c>
      <c r="E6" s="69" t="s">
        <v>321</v>
      </c>
      <c r="F6" s="71"/>
    </row>
    <row r="7" ht="17.25" customHeight="1" spans="1:6">
      <c r="A7" s="77" t="s">
        <v>169</v>
      </c>
      <c r="B7" s="77" t="s">
        <v>170</v>
      </c>
      <c r="C7" s="77" t="s">
        <v>171</v>
      </c>
      <c r="D7" s="77" t="s">
        <v>172</v>
      </c>
      <c r="E7" s="77" t="s">
        <v>173</v>
      </c>
      <c r="F7" s="77" t="s">
        <v>174</v>
      </c>
    </row>
    <row r="8" ht="17.25" customHeight="1" spans="1:6">
      <c r="A8" s="168">
        <v>6000</v>
      </c>
      <c r="B8" s="101"/>
      <c r="C8" s="168">
        <v>6000</v>
      </c>
      <c r="D8" s="101"/>
      <c r="E8" s="168">
        <v>6000</v>
      </c>
      <c r="F8" s="101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44"/>
  <sheetViews>
    <sheetView showZeros="0" topLeftCell="E1" workbookViewId="0">
      <pane ySplit="1" topLeftCell="A617" activePane="bottomLeft" state="frozen"/>
      <selection/>
      <selection pane="bottomLeft" activeCell="M640" sqref="M640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ht="13.5" customHeight="1" spans="2:24">
      <c r="B2" s="162"/>
      <c r="C2" s="190"/>
      <c r="E2" s="191"/>
      <c r="F2" s="191"/>
      <c r="G2" s="191"/>
      <c r="H2" s="191"/>
      <c r="I2" s="105"/>
      <c r="J2" s="105"/>
      <c r="K2" s="105"/>
      <c r="L2" s="105"/>
      <c r="M2" s="105"/>
      <c r="N2" s="105"/>
      <c r="R2" s="105"/>
      <c r="V2" s="190"/>
      <c r="X2" s="52" t="s">
        <v>322</v>
      </c>
    </row>
    <row r="3" ht="45.75" customHeight="1" spans="1:24">
      <c r="A3" s="87" t="str">
        <f>"2025"&amp;"年部门基本支出预算表"</f>
        <v>2025年部门基本支出预算表</v>
      </c>
      <c r="B3" s="3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0"/>
      <c r="P3" s="30"/>
      <c r="Q3" s="30"/>
      <c r="R3" s="87"/>
      <c r="S3" s="87"/>
      <c r="T3" s="87"/>
      <c r="U3" s="87"/>
      <c r="V3" s="87"/>
      <c r="W3" s="87"/>
      <c r="X3" s="87"/>
    </row>
    <row r="4" ht="18.75" customHeight="1" spans="1:24">
      <c r="A4" s="31" t="s">
        <v>1</v>
      </c>
      <c r="B4" s="32"/>
      <c r="C4" s="192"/>
      <c r="D4" s="192"/>
      <c r="E4" s="192"/>
      <c r="F4" s="192"/>
      <c r="G4" s="192"/>
      <c r="H4" s="192"/>
      <c r="I4" s="107"/>
      <c r="J4" s="107"/>
      <c r="K4" s="107"/>
      <c r="L4" s="107"/>
      <c r="M4" s="107"/>
      <c r="N4" s="107"/>
      <c r="O4" s="33"/>
      <c r="P4" s="33"/>
      <c r="Q4" s="33"/>
      <c r="R4" s="107"/>
      <c r="V4" s="190"/>
      <c r="X4" s="52" t="s">
        <v>2</v>
      </c>
    </row>
    <row r="5" ht="18" customHeight="1" spans="1:24">
      <c r="A5" s="34" t="s">
        <v>323</v>
      </c>
      <c r="B5" s="34" t="s">
        <v>324</v>
      </c>
      <c r="C5" s="34" t="s">
        <v>325</v>
      </c>
      <c r="D5" s="34" t="s">
        <v>326</v>
      </c>
      <c r="E5" s="34" t="s">
        <v>327</v>
      </c>
      <c r="F5" s="34" t="s">
        <v>328</v>
      </c>
      <c r="G5" s="34" t="s">
        <v>329</v>
      </c>
      <c r="H5" s="34" t="s">
        <v>330</v>
      </c>
      <c r="I5" s="195" t="s">
        <v>331</v>
      </c>
      <c r="J5" s="102" t="s">
        <v>331</v>
      </c>
      <c r="K5" s="102"/>
      <c r="L5" s="102"/>
      <c r="M5" s="102"/>
      <c r="N5" s="102"/>
      <c r="O5" s="55"/>
      <c r="P5" s="55"/>
      <c r="Q5" s="55"/>
      <c r="R5" s="123" t="s">
        <v>62</v>
      </c>
      <c r="S5" s="102" t="s">
        <v>63</v>
      </c>
      <c r="T5" s="102"/>
      <c r="U5" s="102"/>
      <c r="V5" s="102"/>
      <c r="W5" s="102"/>
      <c r="X5" s="103"/>
    </row>
    <row r="6" ht="18" customHeight="1" spans="1:24">
      <c r="A6" s="37"/>
      <c r="B6" s="39"/>
      <c r="C6" s="148"/>
      <c r="D6" s="37"/>
      <c r="E6" s="37"/>
      <c r="F6" s="37"/>
      <c r="G6" s="37"/>
      <c r="H6" s="37"/>
      <c r="I6" s="146" t="s">
        <v>332</v>
      </c>
      <c r="J6" s="195" t="s">
        <v>59</v>
      </c>
      <c r="K6" s="102"/>
      <c r="L6" s="102"/>
      <c r="M6" s="102"/>
      <c r="N6" s="103"/>
      <c r="O6" s="54" t="s">
        <v>333</v>
      </c>
      <c r="P6" s="55"/>
      <c r="Q6" s="56"/>
      <c r="R6" s="34" t="s">
        <v>62</v>
      </c>
      <c r="S6" s="195" t="s">
        <v>63</v>
      </c>
      <c r="T6" s="123" t="s">
        <v>65</v>
      </c>
      <c r="U6" s="102" t="s">
        <v>63</v>
      </c>
      <c r="V6" s="123" t="s">
        <v>67</v>
      </c>
      <c r="W6" s="123" t="s">
        <v>68</v>
      </c>
      <c r="X6" s="198" t="s">
        <v>69</v>
      </c>
    </row>
    <row r="7" ht="19.5" customHeight="1" spans="1:24">
      <c r="A7" s="39"/>
      <c r="B7" s="39"/>
      <c r="C7" s="39"/>
      <c r="D7" s="39"/>
      <c r="E7" s="39"/>
      <c r="F7" s="39"/>
      <c r="G7" s="39"/>
      <c r="H7" s="39"/>
      <c r="I7" s="39"/>
      <c r="J7" s="196" t="s">
        <v>334</v>
      </c>
      <c r="K7" s="34" t="s">
        <v>335</v>
      </c>
      <c r="L7" s="34" t="s">
        <v>336</v>
      </c>
      <c r="M7" s="34" t="s">
        <v>337</v>
      </c>
      <c r="N7" s="34" t="s">
        <v>338</v>
      </c>
      <c r="O7" s="34" t="s">
        <v>59</v>
      </c>
      <c r="P7" s="34" t="s">
        <v>60</v>
      </c>
      <c r="Q7" s="34" t="s">
        <v>61</v>
      </c>
      <c r="R7" s="39"/>
      <c r="S7" s="34" t="s">
        <v>58</v>
      </c>
      <c r="T7" s="34" t="s">
        <v>65</v>
      </c>
      <c r="U7" s="34" t="s">
        <v>339</v>
      </c>
      <c r="V7" s="34" t="s">
        <v>67</v>
      </c>
      <c r="W7" s="34" t="s">
        <v>68</v>
      </c>
      <c r="X7" s="34" t="s">
        <v>69</v>
      </c>
    </row>
    <row r="8" ht="37.5" customHeight="1" spans="1:24">
      <c r="A8" s="193"/>
      <c r="B8" s="42"/>
      <c r="C8" s="193"/>
      <c r="D8" s="193"/>
      <c r="E8" s="193"/>
      <c r="F8" s="193"/>
      <c r="G8" s="193"/>
      <c r="H8" s="193"/>
      <c r="I8" s="193"/>
      <c r="J8" s="197" t="s">
        <v>58</v>
      </c>
      <c r="K8" s="40" t="s">
        <v>340</v>
      </c>
      <c r="L8" s="40" t="s">
        <v>336</v>
      </c>
      <c r="M8" s="40" t="s">
        <v>337</v>
      </c>
      <c r="N8" s="40" t="s">
        <v>338</v>
      </c>
      <c r="O8" s="40" t="s">
        <v>336</v>
      </c>
      <c r="P8" s="40" t="s">
        <v>337</v>
      </c>
      <c r="Q8" s="40" t="s">
        <v>338</v>
      </c>
      <c r="R8" s="40" t="s">
        <v>62</v>
      </c>
      <c r="S8" s="40" t="s">
        <v>58</v>
      </c>
      <c r="T8" s="40" t="s">
        <v>65</v>
      </c>
      <c r="U8" s="40" t="s">
        <v>339</v>
      </c>
      <c r="V8" s="40" t="s">
        <v>67</v>
      </c>
      <c r="W8" s="40" t="s">
        <v>68</v>
      </c>
      <c r="X8" s="40" t="s">
        <v>69</v>
      </c>
    </row>
    <row r="9" customHeight="1" spans="1:24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  <c r="X9" s="57">
        <v>24</v>
      </c>
    </row>
    <row r="10" s="189" customFormat="1" ht="20.25" customHeight="1" spans="1:24">
      <c r="A10" s="194" t="s">
        <v>71</v>
      </c>
      <c r="B10" s="194" t="s">
        <v>71</v>
      </c>
      <c r="C10" s="194" t="s">
        <v>341</v>
      </c>
      <c r="D10" s="194" t="s">
        <v>342</v>
      </c>
      <c r="E10" s="194" t="s">
        <v>188</v>
      </c>
      <c r="F10" s="194" t="s">
        <v>189</v>
      </c>
      <c r="G10" s="194" t="s">
        <v>343</v>
      </c>
      <c r="H10" s="194" t="s">
        <v>344</v>
      </c>
      <c r="I10" s="168">
        <v>857136</v>
      </c>
      <c r="J10" s="168">
        <v>857136</v>
      </c>
      <c r="K10" s="168"/>
      <c r="L10" s="168"/>
      <c r="M10" s="168">
        <v>857136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="189" customFormat="1" ht="20.25" customHeight="1" spans="1:24">
      <c r="A11" s="194" t="s">
        <v>71</v>
      </c>
      <c r="B11" s="194" t="s">
        <v>71</v>
      </c>
      <c r="C11" s="194" t="s">
        <v>345</v>
      </c>
      <c r="D11" s="194" t="s">
        <v>346</v>
      </c>
      <c r="E11" s="194" t="s">
        <v>188</v>
      </c>
      <c r="F11" s="194" t="s">
        <v>189</v>
      </c>
      <c r="G11" s="194" t="s">
        <v>343</v>
      </c>
      <c r="H11" s="194" t="s">
        <v>344</v>
      </c>
      <c r="I11" s="168">
        <v>5312016</v>
      </c>
      <c r="J11" s="168">
        <v>5312016</v>
      </c>
      <c r="K11" s="153"/>
      <c r="L11" s="153"/>
      <c r="M11" s="168">
        <v>5312016</v>
      </c>
      <c r="N11" s="153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="189" customFormat="1" ht="20.25" customHeight="1" spans="1:24">
      <c r="A12" s="194" t="s">
        <v>71</v>
      </c>
      <c r="B12" s="194" t="s">
        <v>71</v>
      </c>
      <c r="C12" s="194" t="s">
        <v>347</v>
      </c>
      <c r="D12" s="194" t="s">
        <v>261</v>
      </c>
      <c r="E12" s="194" t="s">
        <v>260</v>
      </c>
      <c r="F12" s="194" t="s">
        <v>261</v>
      </c>
      <c r="G12" s="194" t="s">
        <v>348</v>
      </c>
      <c r="H12" s="194" t="s">
        <v>261</v>
      </c>
      <c r="I12" s="168">
        <v>1415214.72</v>
      </c>
      <c r="J12" s="168">
        <v>1415214.72</v>
      </c>
      <c r="K12" s="153"/>
      <c r="L12" s="153"/>
      <c r="M12" s="168">
        <v>1415214.72</v>
      </c>
      <c r="N12" s="153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="189" customFormat="1" ht="20.25" customHeight="1" spans="1:24">
      <c r="A13" s="194" t="s">
        <v>71</v>
      </c>
      <c r="B13" s="194" t="s">
        <v>71</v>
      </c>
      <c r="C13" s="194" t="s">
        <v>347</v>
      </c>
      <c r="D13" s="194" t="s">
        <v>261</v>
      </c>
      <c r="E13" s="194" t="s">
        <v>260</v>
      </c>
      <c r="F13" s="194" t="s">
        <v>261</v>
      </c>
      <c r="G13" s="194" t="s">
        <v>348</v>
      </c>
      <c r="H13" s="194" t="s">
        <v>261</v>
      </c>
      <c r="I13" s="168">
        <v>310671.84</v>
      </c>
      <c r="J13" s="168">
        <v>310671.84</v>
      </c>
      <c r="K13" s="153"/>
      <c r="L13" s="153"/>
      <c r="M13" s="168">
        <v>310671.84</v>
      </c>
      <c r="N13" s="153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="189" customFormat="1" ht="20.25" customHeight="1" spans="1:24">
      <c r="A14" s="194" t="s">
        <v>71</v>
      </c>
      <c r="B14" s="194" t="s">
        <v>71</v>
      </c>
      <c r="C14" s="194" t="s">
        <v>349</v>
      </c>
      <c r="D14" s="194" t="s">
        <v>350</v>
      </c>
      <c r="E14" s="194" t="s">
        <v>188</v>
      </c>
      <c r="F14" s="194" t="s">
        <v>189</v>
      </c>
      <c r="G14" s="194" t="s">
        <v>351</v>
      </c>
      <c r="H14" s="194" t="s">
        <v>352</v>
      </c>
      <c r="I14" s="168">
        <v>6000</v>
      </c>
      <c r="J14" s="168">
        <v>6000</v>
      </c>
      <c r="K14" s="153"/>
      <c r="L14" s="153"/>
      <c r="M14" s="168">
        <v>6000</v>
      </c>
      <c r="N14" s="153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="189" customFormat="1" ht="20.25" customHeight="1" spans="1:24">
      <c r="A15" s="194" t="s">
        <v>71</v>
      </c>
      <c r="B15" s="194" t="s">
        <v>71</v>
      </c>
      <c r="C15" s="194" t="s">
        <v>353</v>
      </c>
      <c r="D15" s="194" t="s">
        <v>354</v>
      </c>
      <c r="E15" s="194" t="s">
        <v>188</v>
      </c>
      <c r="F15" s="194" t="s">
        <v>189</v>
      </c>
      <c r="G15" s="194" t="s">
        <v>355</v>
      </c>
      <c r="H15" s="194" t="s">
        <v>356</v>
      </c>
      <c r="I15" s="168">
        <v>181800</v>
      </c>
      <c r="J15" s="168">
        <v>181800</v>
      </c>
      <c r="K15" s="153"/>
      <c r="L15" s="153"/>
      <c r="M15" s="168">
        <v>181800</v>
      </c>
      <c r="N15" s="153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="189" customFormat="1" ht="20.25" customHeight="1" spans="1:24">
      <c r="A16" s="194" t="s">
        <v>71</v>
      </c>
      <c r="B16" s="194" t="s">
        <v>71</v>
      </c>
      <c r="C16" s="194" t="s">
        <v>357</v>
      </c>
      <c r="D16" s="194" t="s">
        <v>358</v>
      </c>
      <c r="E16" s="194" t="s">
        <v>188</v>
      </c>
      <c r="F16" s="194" t="s">
        <v>189</v>
      </c>
      <c r="G16" s="194" t="s">
        <v>359</v>
      </c>
      <c r="H16" s="194" t="s">
        <v>358</v>
      </c>
      <c r="I16" s="168">
        <v>55200</v>
      </c>
      <c r="J16" s="168">
        <v>55200</v>
      </c>
      <c r="K16" s="153"/>
      <c r="L16" s="153"/>
      <c r="M16" s="168">
        <v>55200</v>
      </c>
      <c r="N16" s="153"/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s="189" customFormat="1" ht="20.25" customHeight="1" spans="1:24">
      <c r="A17" s="194" t="s">
        <v>71</v>
      </c>
      <c r="B17" s="194" t="s">
        <v>71</v>
      </c>
      <c r="C17" s="194" t="s">
        <v>357</v>
      </c>
      <c r="D17" s="194" t="s">
        <v>358</v>
      </c>
      <c r="E17" s="194" t="s">
        <v>188</v>
      </c>
      <c r="F17" s="194" t="s">
        <v>189</v>
      </c>
      <c r="G17" s="194" t="s">
        <v>359</v>
      </c>
      <c r="H17" s="194" t="s">
        <v>358</v>
      </c>
      <c r="I17" s="168">
        <v>12000</v>
      </c>
      <c r="J17" s="168">
        <v>12000</v>
      </c>
      <c r="K17" s="153"/>
      <c r="L17" s="153"/>
      <c r="M17" s="168">
        <v>12000</v>
      </c>
      <c r="N17" s="153"/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s="189" customFormat="1" ht="20.25" customHeight="1" spans="1:24">
      <c r="A18" s="194" t="s">
        <v>71</v>
      </c>
      <c r="B18" s="194" t="s">
        <v>71</v>
      </c>
      <c r="C18" s="194" t="s">
        <v>360</v>
      </c>
      <c r="D18" s="194" t="s">
        <v>361</v>
      </c>
      <c r="E18" s="194" t="s">
        <v>188</v>
      </c>
      <c r="F18" s="194" t="s">
        <v>189</v>
      </c>
      <c r="G18" s="194" t="s">
        <v>362</v>
      </c>
      <c r="H18" s="194" t="s">
        <v>363</v>
      </c>
      <c r="I18" s="168">
        <v>336000</v>
      </c>
      <c r="J18" s="168">
        <v>336000</v>
      </c>
      <c r="K18" s="153"/>
      <c r="L18" s="153"/>
      <c r="M18" s="168">
        <v>336000</v>
      </c>
      <c r="N18" s="153"/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s="189" customFormat="1" ht="20.25" customHeight="1" spans="1:24">
      <c r="A19" s="194" t="s">
        <v>71</v>
      </c>
      <c r="B19" s="194" t="s">
        <v>71</v>
      </c>
      <c r="C19" s="194" t="s">
        <v>364</v>
      </c>
      <c r="D19" s="194" t="s">
        <v>365</v>
      </c>
      <c r="E19" s="194" t="s">
        <v>234</v>
      </c>
      <c r="F19" s="194" t="s">
        <v>235</v>
      </c>
      <c r="G19" s="194" t="s">
        <v>366</v>
      </c>
      <c r="H19" s="194" t="s">
        <v>367</v>
      </c>
      <c r="I19" s="168">
        <v>26676</v>
      </c>
      <c r="J19" s="168">
        <v>26676</v>
      </c>
      <c r="K19" s="153"/>
      <c r="L19" s="153"/>
      <c r="M19" s="168">
        <v>26676</v>
      </c>
      <c r="N19" s="153"/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s="189" customFormat="1" ht="20.25" customHeight="1" spans="1:24">
      <c r="A20" s="194" t="s">
        <v>71</v>
      </c>
      <c r="B20" s="194" t="s">
        <v>71</v>
      </c>
      <c r="C20" s="194" t="s">
        <v>364</v>
      </c>
      <c r="D20" s="194" t="s">
        <v>365</v>
      </c>
      <c r="E20" s="194" t="s">
        <v>234</v>
      </c>
      <c r="F20" s="194" t="s">
        <v>235</v>
      </c>
      <c r="G20" s="194" t="s">
        <v>366</v>
      </c>
      <c r="H20" s="194" t="s">
        <v>367</v>
      </c>
      <c r="I20" s="168">
        <v>10608</v>
      </c>
      <c r="J20" s="168">
        <v>10608</v>
      </c>
      <c r="K20" s="153"/>
      <c r="L20" s="153"/>
      <c r="M20" s="168">
        <v>10608</v>
      </c>
      <c r="N20" s="153"/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s="189" customFormat="1" ht="20.25" customHeight="1" spans="1:24">
      <c r="A21" s="194" t="s">
        <v>71</v>
      </c>
      <c r="B21" s="194" t="s">
        <v>71</v>
      </c>
      <c r="C21" s="194" t="s">
        <v>368</v>
      </c>
      <c r="D21" s="194" t="s">
        <v>369</v>
      </c>
      <c r="E21" s="194" t="s">
        <v>188</v>
      </c>
      <c r="F21" s="194" t="s">
        <v>189</v>
      </c>
      <c r="G21" s="194" t="s">
        <v>370</v>
      </c>
      <c r="H21" s="194" t="s">
        <v>371</v>
      </c>
      <c r="I21" s="168">
        <v>71428</v>
      </c>
      <c r="J21" s="168">
        <v>71428</v>
      </c>
      <c r="K21" s="153"/>
      <c r="L21" s="153"/>
      <c r="M21" s="168">
        <v>71428</v>
      </c>
      <c r="N21" s="153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="189" customFormat="1" ht="20.25" customHeight="1" spans="1:24">
      <c r="A22" s="194" t="s">
        <v>71</v>
      </c>
      <c r="B22" s="194" t="s">
        <v>71</v>
      </c>
      <c r="C22" s="194" t="s">
        <v>372</v>
      </c>
      <c r="D22" s="194" t="s">
        <v>373</v>
      </c>
      <c r="E22" s="194" t="s">
        <v>188</v>
      </c>
      <c r="F22" s="194" t="s">
        <v>189</v>
      </c>
      <c r="G22" s="194" t="s">
        <v>370</v>
      </c>
      <c r="H22" s="194" t="s">
        <v>371</v>
      </c>
      <c r="I22" s="168">
        <v>442668</v>
      </c>
      <c r="J22" s="168">
        <v>442668</v>
      </c>
      <c r="K22" s="153"/>
      <c r="L22" s="153"/>
      <c r="M22" s="168">
        <v>442668</v>
      </c>
      <c r="N22" s="153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="189" customFormat="1" ht="20.25" customHeight="1" spans="1:24">
      <c r="A23" s="194" t="s">
        <v>71</v>
      </c>
      <c r="B23" s="194" t="s">
        <v>71</v>
      </c>
      <c r="C23" s="194" t="s">
        <v>374</v>
      </c>
      <c r="D23" s="194" t="s">
        <v>375</v>
      </c>
      <c r="E23" s="194" t="s">
        <v>188</v>
      </c>
      <c r="F23" s="194" t="s">
        <v>189</v>
      </c>
      <c r="G23" s="194" t="s">
        <v>370</v>
      </c>
      <c r="H23" s="194" t="s">
        <v>371</v>
      </c>
      <c r="I23" s="168">
        <v>321960</v>
      </c>
      <c r="J23" s="168">
        <v>321960</v>
      </c>
      <c r="K23" s="153"/>
      <c r="L23" s="153"/>
      <c r="M23" s="168">
        <v>321960</v>
      </c>
      <c r="N23" s="153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="189" customFormat="1" ht="20.25" customHeight="1" spans="1:24">
      <c r="A24" s="194" t="s">
        <v>71</v>
      </c>
      <c r="B24" s="194" t="s">
        <v>71</v>
      </c>
      <c r="C24" s="194" t="s">
        <v>376</v>
      </c>
      <c r="D24" s="194" t="s">
        <v>377</v>
      </c>
      <c r="E24" s="194" t="s">
        <v>188</v>
      </c>
      <c r="F24" s="194" t="s">
        <v>189</v>
      </c>
      <c r="G24" s="194" t="s">
        <v>378</v>
      </c>
      <c r="H24" s="194" t="s">
        <v>379</v>
      </c>
      <c r="I24" s="168">
        <v>1338408</v>
      </c>
      <c r="J24" s="168">
        <v>1338408</v>
      </c>
      <c r="K24" s="153"/>
      <c r="L24" s="153"/>
      <c r="M24" s="168">
        <v>1338408</v>
      </c>
      <c r="N24" s="153"/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="189" customFormat="1" ht="20.25" customHeight="1" spans="1:24">
      <c r="A25" s="194" t="s">
        <v>71</v>
      </c>
      <c r="B25" s="194" t="s">
        <v>71</v>
      </c>
      <c r="C25" s="194" t="s">
        <v>380</v>
      </c>
      <c r="D25" s="194" t="s">
        <v>381</v>
      </c>
      <c r="E25" s="194" t="s">
        <v>188</v>
      </c>
      <c r="F25" s="194" t="s">
        <v>189</v>
      </c>
      <c r="G25" s="194" t="s">
        <v>382</v>
      </c>
      <c r="H25" s="194" t="s">
        <v>383</v>
      </c>
      <c r="I25" s="168">
        <v>772800</v>
      </c>
      <c r="J25" s="168">
        <v>772800</v>
      </c>
      <c r="K25" s="153"/>
      <c r="L25" s="153"/>
      <c r="M25" s="168">
        <v>772800</v>
      </c>
      <c r="N25" s="153"/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="189" customFormat="1" ht="20.25" customHeight="1" spans="1:24">
      <c r="A26" s="194" t="s">
        <v>71</v>
      </c>
      <c r="B26" s="194" t="s">
        <v>71</v>
      </c>
      <c r="C26" s="194" t="s">
        <v>384</v>
      </c>
      <c r="D26" s="194" t="s">
        <v>385</v>
      </c>
      <c r="E26" s="194" t="s">
        <v>188</v>
      </c>
      <c r="F26" s="194" t="s">
        <v>189</v>
      </c>
      <c r="G26" s="194" t="s">
        <v>382</v>
      </c>
      <c r="H26" s="194" t="s">
        <v>383</v>
      </c>
      <c r="I26" s="168">
        <v>1772340</v>
      </c>
      <c r="J26" s="168">
        <v>1772340</v>
      </c>
      <c r="K26" s="153"/>
      <c r="L26" s="153"/>
      <c r="M26" s="168">
        <v>1772340</v>
      </c>
      <c r="N26" s="153"/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s="189" customFormat="1" ht="20.25" customHeight="1" spans="1:24">
      <c r="A27" s="194" t="s">
        <v>71</v>
      </c>
      <c r="B27" s="194" t="s">
        <v>71</v>
      </c>
      <c r="C27" s="194" t="s">
        <v>384</v>
      </c>
      <c r="D27" s="194" t="s">
        <v>385</v>
      </c>
      <c r="E27" s="194" t="s">
        <v>188</v>
      </c>
      <c r="F27" s="194" t="s">
        <v>189</v>
      </c>
      <c r="G27" s="194" t="s">
        <v>382</v>
      </c>
      <c r="H27" s="194" t="s">
        <v>383</v>
      </c>
      <c r="I27" s="168">
        <v>982056</v>
      </c>
      <c r="J27" s="168">
        <v>982056</v>
      </c>
      <c r="K27" s="153"/>
      <c r="L27" s="153"/>
      <c r="M27" s="168">
        <v>982056</v>
      </c>
      <c r="N27" s="153"/>
      <c r="O27" s="168"/>
      <c r="P27" s="168"/>
      <c r="Q27" s="168"/>
      <c r="R27" s="168"/>
      <c r="S27" s="168"/>
      <c r="T27" s="168"/>
      <c r="U27" s="168"/>
      <c r="V27" s="168"/>
      <c r="W27" s="168"/>
      <c r="X27" s="168"/>
    </row>
    <row r="28" s="189" customFormat="1" ht="20.25" customHeight="1" spans="1:24">
      <c r="A28" s="194" t="s">
        <v>71</v>
      </c>
      <c r="B28" s="194" t="s">
        <v>71</v>
      </c>
      <c r="C28" s="194" t="s">
        <v>386</v>
      </c>
      <c r="D28" s="194" t="s">
        <v>387</v>
      </c>
      <c r="E28" s="194" t="s">
        <v>188</v>
      </c>
      <c r="F28" s="194" t="s">
        <v>189</v>
      </c>
      <c r="G28" s="194" t="s">
        <v>378</v>
      </c>
      <c r="H28" s="194" t="s">
        <v>379</v>
      </c>
      <c r="I28" s="168">
        <v>2511576</v>
      </c>
      <c r="J28" s="168">
        <v>2511576</v>
      </c>
      <c r="K28" s="153"/>
      <c r="L28" s="153"/>
      <c r="M28" s="168">
        <v>2511576</v>
      </c>
      <c r="N28" s="153"/>
      <c r="O28" s="168"/>
      <c r="P28" s="168"/>
      <c r="Q28" s="168"/>
      <c r="R28" s="168"/>
      <c r="S28" s="168"/>
      <c r="T28" s="168"/>
      <c r="U28" s="168"/>
      <c r="V28" s="168"/>
      <c r="W28" s="168"/>
      <c r="X28" s="168"/>
    </row>
    <row r="29" s="189" customFormat="1" ht="20.25" customHeight="1" spans="1:24">
      <c r="A29" s="194" t="s">
        <v>71</v>
      </c>
      <c r="B29" s="194" t="s">
        <v>71</v>
      </c>
      <c r="C29" s="194" t="s">
        <v>388</v>
      </c>
      <c r="D29" s="194" t="s">
        <v>389</v>
      </c>
      <c r="E29" s="194" t="s">
        <v>249</v>
      </c>
      <c r="F29" s="194" t="s">
        <v>250</v>
      </c>
      <c r="G29" s="194" t="s">
        <v>390</v>
      </c>
      <c r="H29" s="194" t="s">
        <v>391</v>
      </c>
      <c r="I29" s="168">
        <v>4725.46</v>
      </c>
      <c r="J29" s="168">
        <v>4725.46</v>
      </c>
      <c r="K29" s="153"/>
      <c r="L29" s="153"/>
      <c r="M29" s="168">
        <v>4725.46</v>
      </c>
      <c r="N29" s="153"/>
      <c r="O29" s="168"/>
      <c r="P29" s="168"/>
      <c r="Q29" s="168"/>
      <c r="R29" s="168"/>
      <c r="S29" s="168"/>
      <c r="T29" s="168"/>
      <c r="U29" s="168"/>
      <c r="V29" s="168"/>
      <c r="W29" s="168"/>
      <c r="X29" s="168"/>
    </row>
    <row r="30" s="189" customFormat="1" ht="20.25" customHeight="1" spans="1:24">
      <c r="A30" s="194" t="s">
        <v>71</v>
      </c>
      <c r="B30" s="194" t="s">
        <v>71</v>
      </c>
      <c r="C30" s="194" t="s">
        <v>388</v>
      </c>
      <c r="D30" s="194" t="s">
        <v>389</v>
      </c>
      <c r="E30" s="194" t="s">
        <v>249</v>
      </c>
      <c r="F30" s="194" t="s">
        <v>250</v>
      </c>
      <c r="G30" s="194" t="s">
        <v>390</v>
      </c>
      <c r="H30" s="194" t="s">
        <v>391</v>
      </c>
      <c r="I30" s="168">
        <v>23586.91</v>
      </c>
      <c r="J30" s="168">
        <v>23586.91</v>
      </c>
      <c r="K30" s="153"/>
      <c r="L30" s="153"/>
      <c r="M30" s="168">
        <v>23586.91</v>
      </c>
      <c r="N30" s="153"/>
      <c r="O30" s="168"/>
      <c r="P30" s="168"/>
      <c r="Q30" s="168"/>
      <c r="R30" s="168"/>
      <c r="S30" s="168"/>
      <c r="T30" s="168"/>
      <c r="U30" s="168"/>
      <c r="V30" s="168"/>
      <c r="W30" s="168"/>
      <c r="X30" s="168"/>
    </row>
    <row r="31" s="189" customFormat="1" ht="20.25" customHeight="1" spans="1:24">
      <c r="A31" s="194" t="s">
        <v>71</v>
      </c>
      <c r="B31" s="194" t="s">
        <v>71</v>
      </c>
      <c r="C31" s="194" t="s">
        <v>392</v>
      </c>
      <c r="D31" s="194" t="s">
        <v>393</v>
      </c>
      <c r="E31" s="194" t="s">
        <v>238</v>
      </c>
      <c r="F31" s="194" t="s">
        <v>237</v>
      </c>
      <c r="G31" s="194" t="s">
        <v>390</v>
      </c>
      <c r="H31" s="194" t="s">
        <v>391</v>
      </c>
      <c r="I31" s="168">
        <v>84522.83</v>
      </c>
      <c r="J31" s="168">
        <v>84522.83</v>
      </c>
      <c r="K31" s="153"/>
      <c r="L31" s="153"/>
      <c r="M31" s="168">
        <v>84522.83</v>
      </c>
      <c r="N31" s="153"/>
      <c r="O31" s="168"/>
      <c r="P31" s="168"/>
      <c r="Q31" s="168"/>
      <c r="R31" s="168"/>
      <c r="S31" s="168"/>
      <c r="T31" s="168"/>
      <c r="U31" s="168"/>
      <c r="V31" s="168"/>
      <c r="W31" s="168"/>
      <c r="X31" s="168"/>
    </row>
    <row r="32" s="189" customFormat="1" ht="20.25" customHeight="1" spans="1:24">
      <c r="A32" s="194" t="s">
        <v>71</v>
      </c>
      <c r="B32" s="194" t="s">
        <v>71</v>
      </c>
      <c r="C32" s="194" t="s">
        <v>392</v>
      </c>
      <c r="D32" s="194" t="s">
        <v>393</v>
      </c>
      <c r="E32" s="194" t="s">
        <v>238</v>
      </c>
      <c r="F32" s="194" t="s">
        <v>237</v>
      </c>
      <c r="G32" s="194" t="s">
        <v>390</v>
      </c>
      <c r="H32" s="194" t="s">
        <v>391</v>
      </c>
      <c r="I32" s="168">
        <v>3475284</v>
      </c>
      <c r="J32" s="168">
        <v>3475284</v>
      </c>
      <c r="K32" s="153"/>
      <c r="L32" s="153"/>
      <c r="M32" s="168">
        <v>3475284</v>
      </c>
      <c r="N32" s="153"/>
      <c r="O32" s="168"/>
      <c r="P32" s="168"/>
      <c r="Q32" s="168"/>
      <c r="R32" s="168"/>
      <c r="S32" s="168"/>
      <c r="T32" s="168"/>
      <c r="U32" s="168"/>
      <c r="V32" s="168"/>
      <c r="W32" s="168"/>
      <c r="X32" s="168"/>
    </row>
    <row r="33" s="189" customFormat="1" ht="20.25" customHeight="1" spans="1:24">
      <c r="A33" s="194" t="s">
        <v>71</v>
      </c>
      <c r="B33" s="194" t="s">
        <v>71</v>
      </c>
      <c r="C33" s="194" t="s">
        <v>394</v>
      </c>
      <c r="D33" s="194" t="s">
        <v>395</v>
      </c>
      <c r="E33" s="194" t="s">
        <v>228</v>
      </c>
      <c r="F33" s="194" t="s">
        <v>229</v>
      </c>
      <c r="G33" s="194" t="s">
        <v>396</v>
      </c>
      <c r="H33" s="194" t="s">
        <v>397</v>
      </c>
      <c r="I33" s="168">
        <v>378037.11</v>
      </c>
      <c r="J33" s="168">
        <v>378037.11</v>
      </c>
      <c r="K33" s="153"/>
      <c r="L33" s="153"/>
      <c r="M33" s="168">
        <v>378037.11</v>
      </c>
      <c r="N33" s="153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s="189" customFormat="1" ht="20.25" customHeight="1" spans="1:24">
      <c r="A34" s="194" t="s">
        <v>71</v>
      </c>
      <c r="B34" s="194" t="s">
        <v>71</v>
      </c>
      <c r="C34" s="194" t="s">
        <v>394</v>
      </c>
      <c r="D34" s="194" t="s">
        <v>395</v>
      </c>
      <c r="E34" s="194" t="s">
        <v>228</v>
      </c>
      <c r="F34" s="194" t="s">
        <v>229</v>
      </c>
      <c r="G34" s="194" t="s">
        <v>396</v>
      </c>
      <c r="H34" s="194" t="s">
        <v>397</v>
      </c>
      <c r="I34" s="168">
        <v>1886952.96</v>
      </c>
      <c r="J34" s="168">
        <v>1886952.96</v>
      </c>
      <c r="K34" s="153"/>
      <c r="L34" s="153"/>
      <c r="M34" s="168">
        <v>1886952.96</v>
      </c>
      <c r="N34" s="153"/>
      <c r="O34" s="168"/>
      <c r="P34" s="168"/>
      <c r="Q34" s="168"/>
      <c r="R34" s="168"/>
      <c r="S34" s="168"/>
      <c r="T34" s="168"/>
      <c r="U34" s="168"/>
      <c r="V34" s="168"/>
      <c r="W34" s="168"/>
      <c r="X34" s="168"/>
    </row>
    <row r="35" s="189" customFormat="1" ht="20.25" customHeight="1" spans="1:24">
      <c r="A35" s="194" t="s">
        <v>71</v>
      </c>
      <c r="B35" s="194" t="s">
        <v>71</v>
      </c>
      <c r="C35" s="194" t="s">
        <v>398</v>
      </c>
      <c r="D35" s="194" t="s">
        <v>399</v>
      </c>
      <c r="E35" s="194" t="s">
        <v>243</v>
      </c>
      <c r="F35" s="194" t="s">
        <v>244</v>
      </c>
      <c r="G35" s="194" t="s">
        <v>400</v>
      </c>
      <c r="H35" s="194" t="s">
        <v>401</v>
      </c>
      <c r="I35" s="168">
        <v>21264.59</v>
      </c>
      <c r="J35" s="168">
        <v>21264.59</v>
      </c>
      <c r="K35" s="153"/>
      <c r="L35" s="153"/>
      <c r="M35" s="168">
        <v>21264.59</v>
      </c>
      <c r="N35" s="153"/>
      <c r="O35" s="168"/>
      <c r="P35" s="168"/>
      <c r="Q35" s="168"/>
      <c r="R35" s="168"/>
      <c r="S35" s="168"/>
      <c r="T35" s="168"/>
      <c r="U35" s="168"/>
      <c r="V35" s="168"/>
      <c r="W35" s="168"/>
      <c r="X35" s="168"/>
    </row>
    <row r="36" s="189" customFormat="1" ht="20.25" customHeight="1" spans="1:24">
      <c r="A36" s="194" t="s">
        <v>71</v>
      </c>
      <c r="B36" s="194" t="s">
        <v>71</v>
      </c>
      <c r="C36" s="194" t="s">
        <v>398</v>
      </c>
      <c r="D36" s="194" t="s">
        <v>399</v>
      </c>
      <c r="E36" s="194" t="s">
        <v>243</v>
      </c>
      <c r="F36" s="194" t="s">
        <v>244</v>
      </c>
      <c r="G36" s="194" t="s">
        <v>400</v>
      </c>
      <c r="H36" s="194" t="s">
        <v>401</v>
      </c>
      <c r="I36" s="168">
        <v>4725.46</v>
      </c>
      <c r="J36" s="168">
        <v>4725.46</v>
      </c>
      <c r="K36" s="153"/>
      <c r="L36" s="153"/>
      <c r="M36" s="168">
        <v>4725.46</v>
      </c>
      <c r="N36" s="153"/>
      <c r="O36" s="168"/>
      <c r="P36" s="168"/>
      <c r="Q36" s="168"/>
      <c r="R36" s="168"/>
      <c r="S36" s="168"/>
      <c r="T36" s="168"/>
      <c r="U36" s="168"/>
      <c r="V36" s="168"/>
      <c r="W36" s="168"/>
      <c r="X36" s="168"/>
    </row>
    <row r="37" s="189" customFormat="1" ht="20.25" customHeight="1" spans="1:24">
      <c r="A37" s="194" t="s">
        <v>71</v>
      </c>
      <c r="B37" s="194" t="s">
        <v>71</v>
      </c>
      <c r="C37" s="194" t="s">
        <v>398</v>
      </c>
      <c r="D37" s="194" t="s">
        <v>399</v>
      </c>
      <c r="E37" s="194" t="s">
        <v>243</v>
      </c>
      <c r="F37" s="194" t="s">
        <v>244</v>
      </c>
      <c r="G37" s="194" t="s">
        <v>400</v>
      </c>
      <c r="H37" s="194" t="s">
        <v>401</v>
      </c>
      <c r="I37" s="168">
        <v>184293.09</v>
      </c>
      <c r="J37" s="168">
        <v>184293.09</v>
      </c>
      <c r="K37" s="153"/>
      <c r="L37" s="153"/>
      <c r="M37" s="168">
        <v>184293.09</v>
      </c>
      <c r="N37" s="153"/>
      <c r="O37" s="168"/>
      <c r="P37" s="168"/>
      <c r="Q37" s="168"/>
      <c r="R37" s="168"/>
      <c r="S37" s="168"/>
      <c r="T37" s="168"/>
      <c r="U37" s="168"/>
      <c r="V37" s="168"/>
      <c r="W37" s="168"/>
      <c r="X37" s="168"/>
    </row>
    <row r="38" s="189" customFormat="1" ht="20.25" customHeight="1" spans="1:24">
      <c r="A38" s="194" t="s">
        <v>71</v>
      </c>
      <c r="B38" s="194" t="s">
        <v>71</v>
      </c>
      <c r="C38" s="194" t="s">
        <v>398</v>
      </c>
      <c r="D38" s="194" t="s">
        <v>399</v>
      </c>
      <c r="E38" s="194" t="s">
        <v>245</v>
      </c>
      <c r="F38" s="194" t="s">
        <v>246</v>
      </c>
      <c r="G38" s="194" t="s">
        <v>400</v>
      </c>
      <c r="H38" s="194" t="s">
        <v>401</v>
      </c>
      <c r="I38" s="168">
        <v>99185.9</v>
      </c>
      <c r="J38" s="168">
        <v>99185.9</v>
      </c>
      <c r="K38" s="153"/>
      <c r="L38" s="153"/>
      <c r="M38" s="168">
        <v>99185.9</v>
      </c>
      <c r="N38" s="153"/>
      <c r="O38" s="168"/>
      <c r="P38" s="168"/>
      <c r="Q38" s="168"/>
      <c r="R38" s="168"/>
      <c r="S38" s="168"/>
      <c r="T38" s="168"/>
      <c r="U38" s="168"/>
      <c r="V38" s="168"/>
      <c r="W38" s="168"/>
      <c r="X38" s="168"/>
    </row>
    <row r="39" s="189" customFormat="1" ht="20.25" customHeight="1" spans="1:24">
      <c r="A39" s="194" t="s">
        <v>71</v>
      </c>
      <c r="B39" s="194" t="s">
        <v>71</v>
      </c>
      <c r="C39" s="194" t="s">
        <v>398</v>
      </c>
      <c r="D39" s="194" t="s">
        <v>399</v>
      </c>
      <c r="E39" s="194" t="s">
        <v>245</v>
      </c>
      <c r="F39" s="194" t="s">
        <v>246</v>
      </c>
      <c r="G39" s="194" t="s">
        <v>400</v>
      </c>
      <c r="H39" s="194" t="s">
        <v>401</v>
      </c>
      <c r="I39" s="168">
        <v>36056400</v>
      </c>
      <c r="J39" s="168">
        <v>36056400</v>
      </c>
      <c r="K39" s="153"/>
      <c r="L39" s="153"/>
      <c r="M39" s="168">
        <v>36056400</v>
      </c>
      <c r="N39" s="153"/>
      <c r="O39" s="168"/>
      <c r="P39" s="168"/>
      <c r="Q39" s="168"/>
      <c r="R39" s="168"/>
      <c r="S39" s="168"/>
      <c r="T39" s="168"/>
      <c r="U39" s="168"/>
      <c r="V39" s="168"/>
      <c r="W39" s="168"/>
      <c r="X39" s="168"/>
    </row>
    <row r="40" s="189" customFormat="1" ht="20.25" customHeight="1" spans="1:24">
      <c r="A40" s="194" t="s">
        <v>71</v>
      </c>
      <c r="B40" s="194" t="s">
        <v>71</v>
      </c>
      <c r="C40" s="194" t="s">
        <v>398</v>
      </c>
      <c r="D40" s="194" t="s">
        <v>399</v>
      </c>
      <c r="E40" s="194" t="s">
        <v>245</v>
      </c>
      <c r="F40" s="194" t="s">
        <v>246</v>
      </c>
      <c r="G40" s="194" t="s">
        <v>400</v>
      </c>
      <c r="H40" s="194" t="s">
        <v>401</v>
      </c>
      <c r="I40" s="168">
        <v>4496988</v>
      </c>
      <c r="J40" s="168">
        <v>4496988</v>
      </c>
      <c r="K40" s="153"/>
      <c r="L40" s="153"/>
      <c r="M40" s="168">
        <v>4496988</v>
      </c>
      <c r="N40" s="153"/>
      <c r="O40" s="168"/>
      <c r="P40" s="168"/>
      <c r="Q40" s="168"/>
      <c r="R40" s="168"/>
      <c r="S40" s="168"/>
      <c r="T40" s="168"/>
      <c r="U40" s="168"/>
      <c r="V40" s="168"/>
      <c r="W40" s="168"/>
      <c r="X40" s="168"/>
    </row>
    <row r="41" s="189" customFormat="1" ht="20.25" customHeight="1" spans="1:24">
      <c r="A41" s="194" t="s">
        <v>71</v>
      </c>
      <c r="B41" s="194" t="s">
        <v>71</v>
      </c>
      <c r="C41" s="194" t="s">
        <v>398</v>
      </c>
      <c r="D41" s="194" t="s">
        <v>399</v>
      </c>
      <c r="E41" s="194" t="s">
        <v>245</v>
      </c>
      <c r="F41" s="194" t="s">
        <v>246</v>
      </c>
      <c r="G41" s="194" t="s">
        <v>400</v>
      </c>
      <c r="H41" s="194" t="s">
        <v>401</v>
      </c>
      <c r="I41" s="168">
        <v>976195</v>
      </c>
      <c r="J41" s="168">
        <v>976195</v>
      </c>
      <c r="K41" s="153"/>
      <c r="L41" s="153"/>
      <c r="M41" s="168">
        <v>976195</v>
      </c>
      <c r="N41" s="153"/>
      <c r="O41" s="168"/>
      <c r="P41" s="168"/>
      <c r="Q41" s="168"/>
      <c r="R41" s="168"/>
      <c r="S41" s="168"/>
      <c r="T41" s="168"/>
      <c r="U41" s="168"/>
      <c r="V41" s="168"/>
      <c r="W41" s="168"/>
      <c r="X41" s="168"/>
    </row>
    <row r="42" s="189" customFormat="1" ht="20.25" customHeight="1" spans="1:24">
      <c r="A42" s="194" t="s">
        <v>71</v>
      </c>
      <c r="B42" s="194" t="s">
        <v>71</v>
      </c>
      <c r="C42" s="194" t="s">
        <v>398</v>
      </c>
      <c r="D42" s="194" t="s">
        <v>399</v>
      </c>
      <c r="E42" s="194" t="s">
        <v>245</v>
      </c>
      <c r="F42" s="194" t="s">
        <v>246</v>
      </c>
      <c r="G42" s="194" t="s">
        <v>400</v>
      </c>
      <c r="H42" s="194" t="s">
        <v>401</v>
      </c>
      <c r="I42" s="168">
        <v>859611.17</v>
      </c>
      <c r="J42" s="168">
        <v>859611.17</v>
      </c>
      <c r="K42" s="153"/>
      <c r="L42" s="153"/>
      <c r="M42" s="168">
        <v>859611.17</v>
      </c>
      <c r="N42" s="153"/>
      <c r="O42" s="168"/>
      <c r="P42" s="168"/>
      <c r="Q42" s="168"/>
      <c r="R42" s="168"/>
      <c r="S42" s="168"/>
      <c r="T42" s="168"/>
      <c r="U42" s="168"/>
      <c r="V42" s="168"/>
      <c r="W42" s="168"/>
      <c r="X42" s="168"/>
    </row>
    <row r="43" s="189" customFormat="1" ht="20.25" customHeight="1" spans="1:24">
      <c r="A43" s="194" t="s">
        <v>71</v>
      </c>
      <c r="B43" s="194" t="s">
        <v>71</v>
      </c>
      <c r="C43" s="194" t="s">
        <v>398</v>
      </c>
      <c r="D43" s="194" t="s">
        <v>399</v>
      </c>
      <c r="E43" s="194" t="s">
        <v>245</v>
      </c>
      <c r="F43" s="194" t="s">
        <v>246</v>
      </c>
      <c r="G43" s="194" t="s">
        <v>400</v>
      </c>
      <c r="H43" s="194" t="s">
        <v>401</v>
      </c>
      <c r="I43" s="168">
        <v>22041.31</v>
      </c>
      <c r="J43" s="168">
        <v>22041.31</v>
      </c>
      <c r="K43" s="153"/>
      <c r="L43" s="153"/>
      <c r="M43" s="168">
        <v>22041.31</v>
      </c>
      <c r="N43" s="153"/>
      <c r="O43" s="168"/>
      <c r="P43" s="168"/>
      <c r="Q43" s="168"/>
      <c r="R43" s="168"/>
      <c r="S43" s="168"/>
      <c r="T43" s="168"/>
      <c r="U43" s="168"/>
      <c r="V43" s="168"/>
      <c r="W43" s="168"/>
      <c r="X43" s="168"/>
    </row>
    <row r="44" s="189" customFormat="1" ht="20.25" customHeight="1" spans="1:24">
      <c r="A44" s="194" t="s">
        <v>71</v>
      </c>
      <c r="B44" s="194" t="s">
        <v>71</v>
      </c>
      <c r="C44" s="194" t="s">
        <v>398</v>
      </c>
      <c r="D44" s="194" t="s">
        <v>399</v>
      </c>
      <c r="E44" s="194" t="s">
        <v>247</v>
      </c>
      <c r="F44" s="194" t="s">
        <v>248</v>
      </c>
      <c r="G44" s="194" t="s">
        <v>402</v>
      </c>
      <c r="H44" s="194" t="s">
        <v>403</v>
      </c>
      <c r="I44" s="168">
        <v>118136.6</v>
      </c>
      <c r="J44" s="168">
        <v>118136.6</v>
      </c>
      <c r="K44" s="153"/>
      <c r="L44" s="153"/>
      <c r="M44" s="168">
        <v>118136.6</v>
      </c>
      <c r="N44" s="153"/>
      <c r="O44" s="168"/>
      <c r="P44" s="168"/>
      <c r="Q44" s="168"/>
      <c r="R44" s="168"/>
      <c r="S44" s="168"/>
      <c r="T44" s="168"/>
      <c r="U44" s="168"/>
      <c r="V44" s="168"/>
      <c r="W44" s="168"/>
      <c r="X44" s="168"/>
    </row>
    <row r="45" s="189" customFormat="1" ht="20.25" customHeight="1" spans="1:24">
      <c r="A45" s="194" t="s">
        <v>71</v>
      </c>
      <c r="B45" s="194" t="s">
        <v>71</v>
      </c>
      <c r="C45" s="194" t="s">
        <v>398</v>
      </c>
      <c r="D45" s="194" t="s">
        <v>399</v>
      </c>
      <c r="E45" s="194" t="s">
        <v>247</v>
      </c>
      <c r="F45" s="194" t="s">
        <v>248</v>
      </c>
      <c r="G45" s="194" t="s">
        <v>402</v>
      </c>
      <c r="H45" s="194" t="s">
        <v>403</v>
      </c>
      <c r="I45" s="168">
        <v>551032.8</v>
      </c>
      <c r="J45" s="168">
        <v>551032.8</v>
      </c>
      <c r="K45" s="153"/>
      <c r="L45" s="153"/>
      <c r="M45" s="168">
        <v>551032.8</v>
      </c>
      <c r="N45" s="153"/>
      <c r="O45" s="168"/>
      <c r="P45" s="168"/>
      <c r="Q45" s="168"/>
      <c r="R45" s="168"/>
      <c r="S45" s="168"/>
      <c r="T45" s="168"/>
      <c r="U45" s="168"/>
      <c r="V45" s="168"/>
      <c r="W45" s="168"/>
      <c r="X45" s="168"/>
    </row>
    <row r="46" s="189" customFormat="1" ht="20.25" customHeight="1" spans="1:24">
      <c r="A46" s="194" t="s">
        <v>71</v>
      </c>
      <c r="B46" s="194" t="s">
        <v>71</v>
      </c>
      <c r="C46" s="194" t="s">
        <v>398</v>
      </c>
      <c r="D46" s="194" t="s">
        <v>399</v>
      </c>
      <c r="E46" s="194" t="s">
        <v>247</v>
      </c>
      <c r="F46" s="194" t="s">
        <v>248</v>
      </c>
      <c r="G46" s="194" t="s">
        <v>402</v>
      </c>
      <c r="H46" s="194" t="s">
        <v>403</v>
      </c>
      <c r="I46" s="168">
        <v>32987004</v>
      </c>
      <c r="J46" s="168">
        <v>32987004</v>
      </c>
      <c r="K46" s="153"/>
      <c r="L46" s="153"/>
      <c r="M46" s="168">
        <v>32987004</v>
      </c>
      <c r="N46" s="153"/>
      <c r="O46" s="168"/>
      <c r="P46" s="168"/>
      <c r="Q46" s="168"/>
      <c r="R46" s="168"/>
      <c r="S46" s="168"/>
      <c r="T46" s="168"/>
      <c r="U46" s="168"/>
      <c r="V46" s="168"/>
      <c r="W46" s="168"/>
      <c r="X46" s="168"/>
    </row>
    <row r="47" s="189" customFormat="1" ht="20.25" customHeight="1" spans="1:24">
      <c r="A47" s="194" t="s">
        <v>71</v>
      </c>
      <c r="B47" s="194" t="s">
        <v>71</v>
      </c>
      <c r="C47" s="194" t="s">
        <v>398</v>
      </c>
      <c r="D47" s="194" t="s">
        <v>399</v>
      </c>
      <c r="E47" s="194" t="s">
        <v>249</v>
      </c>
      <c r="F47" s="194" t="s">
        <v>250</v>
      </c>
      <c r="G47" s="194" t="s">
        <v>390</v>
      </c>
      <c r="H47" s="194" t="s">
        <v>391</v>
      </c>
      <c r="I47" s="168">
        <v>3150528</v>
      </c>
      <c r="J47" s="168">
        <v>3150528</v>
      </c>
      <c r="K47" s="153"/>
      <c r="L47" s="153"/>
      <c r="M47" s="168">
        <v>3150528</v>
      </c>
      <c r="N47" s="153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="189" customFormat="1" ht="20.25" customHeight="1" spans="1:24">
      <c r="A48" s="194" t="s">
        <v>71</v>
      </c>
      <c r="B48" s="194" t="s">
        <v>71</v>
      </c>
      <c r="C48" s="194" t="s">
        <v>398</v>
      </c>
      <c r="D48" s="194" t="s">
        <v>399</v>
      </c>
      <c r="E48" s="194" t="s">
        <v>249</v>
      </c>
      <c r="F48" s="194" t="s">
        <v>250</v>
      </c>
      <c r="G48" s="194" t="s">
        <v>390</v>
      </c>
      <c r="H48" s="194" t="s">
        <v>391</v>
      </c>
      <c r="I48" s="168">
        <v>10580</v>
      </c>
      <c r="J48" s="168">
        <v>10580</v>
      </c>
      <c r="K48" s="153"/>
      <c r="L48" s="153"/>
      <c r="M48" s="168">
        <v>10580</v>
      </c>
      <c r="N48" s="153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="189" customFormat="1" ht="20.25" customHeight="1" spans="1:24">
      <c r="A49" s="194" t="s">
        <v>71</v>
      </c>
      <c r="B49" s="194" t="s">
        <v>71</v>
      </c>
      <c r="C49" s="194" t="s">
        <v>398</v>
      </c>
      <c r="D49" s="194" t="s">
        <v>399</v>
      </c>
      <c r="E49" s="194" t="s">
        <v>249</v>
      </c>
      <c r="F49" s="194" t="s">
        <v>250</v>
      </c>
      <c r="G49" s="194" t="s">
        <v>390</v>
      </c>
      <c r="H49" s="194" t="s">
        <v>391</v>
      </c>
      <c r="I49" s="168">
        <v>48668</v>
      </c>
      <c r="J49" s="168">
        <v>48668</v>
      </c>
      <c r="K49" s="153"/>
      <c r="L49" s="153"/>
      <c r="M49" s="168">
        <v>48668</v>
      </c>
      <c r="N49" s="153"/>
      <c r="O49" s="168"/>
      <c r="P49" s="168"/>
      <c r="Q49" s="168"/>
      <c r="R49" s="168"/>
      <c r="S49" s="168"/>
      <c r="T49" s="168"/>
      <c r="U49" s="168"/>
      <c r="V49" s="168"/>
      <c r="W49" s="168"/>
      <c r="X49" s="168"/>
    </row>
    <row r="50" s="189" customFormat="1" ht="20.25" customHeight="1" spans="1:24">
      <c r="A50" s="194" t="s">
        <v>71</v>
      </c>
      <c r="B50" s="194" t="s">
        <v>71</v>
      </c>
      <c r="C50" s="194" t="s">
        <v>404</v>
      </c>
      <c r="D50" s="194" t="s">
        <v>405</v>
      </c>
      <c r="E50" s="194" t="s">
        <v>230</v>
      </c>
      <c r="F50" s="194" t="s">
        <v>231</v>
      </c>
      <c r="G50" s="194" t="s">
        <v>406</v>
      </c>
      <c r="H50" s="194" t="s">
        <v>405</v>
      </c>
      <c r="I50" s="168">
        <v>440000</v>
      </c>
      <c r="J50" s="168">
        <v>440000</v>
      </c>
      <c r="K50" s="153"/>
      <c r="L50" s="153"/>
      <c r="M50" s="168">
        <v>440000</v>
      </c>
      <c r="N50" s="153"/>
      <c r="O50" s="168"/>
      <c r="P50" s="168"/>
      <c r="Q50" s="168"/>
      <c r="R50" s="168"/>
      <c r="S50" s="168"/>
      <c r="T50" s="168"/>
      <c r="U50" s="168"/>
      <c r="V50" s="168"/>
      <c r="W50" s="168"/>
      <c r="X50" s="168"/>
    </row>
    <row r="51" s="189" customFormat="1" ht="20.25" customHeight="1" spans="1:24">
      <c r="A51" s="194" t="s">
        <v>71</v>
      </c>
      <c r="B51" s="194" t="s">
        <v>71</v>
      </c>
      <c r="C51" s="194" t="s">
        <v>407</v>
      </c>
      <c r="D51" s="194" t="s">
        <v>408</v>
      </c>
      <c r="E51" s="194" t="s">
        <v>224</v>
      </c>
      <c r="F51" s="194" t="s">
        <v>225</v>
      </c>
      <c r="G51" s="194" t="s">
        <v>409</v>
      </c>
      <c r="H51" s="194" t="s">
        <v>408</v>
      </c>
      <c r="I51" s="168">
        <v>373260</v>
      </c>
      <c r="J51" s="168">
        <v>373260</v>
      </c>
      <c r="K51" s="153"/>
      <c r="L51" s="153"/>
      <c r="M51" s="168">
        <v>373260</v>
      </c>
      <c r="N51" s="153"/>
      <c r="O51" s="168"/>
      <c r="P51" s="168"/>
      <c r="Q51" s="168"/>
      <c r="R51" s="168"/>
      <c r="S51" s="168"/>
      <c r="T51" s="168"/>
      <c r="U51" s="168"/>
      <c r="V51" s="168"/>
      <c r="W51" s="168"/>
      <c r="X51" s="168"/>
    </row>
    <row r="52" s="189" customFormat="1" ht="20.25" customHeight="1" spans="1:24">
      <c r="A52" s="194" t="s">
        <v>71</v>
      </c>
      <c r="B52" s="194" t="s">
        <v>71</v>
      </c>
      <c r="C52" s="194" t="s">
        <v>410</v>
      </c>
      <c r="D52" s="194" t="s">
        <v>411</v>
      </c>
      <c r="E52" s="194" t="s">
        <v>224</v>
      </c>
      <c r="F52" s="194" t="s">
        <v>225</v>
      </c>
      <c r="G52" s="194" t="s">
        <v>366</v>
      </c>
      <c r="H52" s="194" t="s">
        <v>367</v>
      </c>
      <c r="I52" s="168">
        <v>2000</v>
      </c>
      <c r="J52" s="168">
        <v>2000</v>
      </c>
      <c r="K52" s="153"/>
      <c r="L52" s="153"/>
      <c r="M52" s="168">
        <v>2000</v>
      </c>
      <c r="N52" s="153"/>
      <c r="O52" s="168"/>
      <c r="P52" s="168"/>
      <c r="Q52" s="168"/>
      <c r="R52" s="168"/>
      <c r="S52" s="168"/>
      <c r="T52" s="168"/>
      <c r="U52" s="168"/>
      <c r="V52" s="168"/>
      <c r="W52" s="168"/>
      <c r="X52" s="168"/>
    </row>
    <row r="53" s="189" customFormat="1" ht="20.25" customHeight="1" spans="1:24">
      <c r="A53" s="194" t="s">
        <v>71</v>
      </c>
      <c r="B53" s="194" t="s">
        <v>412</v>
      </c>
      <c r="C53" s="194" t="s">
        <v>413</v>
      </c>
      <c r="D53" s="194" t="s">
        <v>346</v>
      </c>
      <c r="E53" s="194" t="s">
        <v>195</v>
      </c>
      <c r="F53" s="194" t="s">
        <v>196</v>
      </c>
      <c r="G53" s="194" t="s">
        <v>343</v>
      </c>
      <c r="H53" s="194" t="s">
        <v>344</v>
      </c>
      <c r="I53" s="168">
        <v>5979480</v>
      </c>
      <c r="J53" s="168">
        <v>5979480</v>
      </c>
      <c r="K53" s="153"/>
      <c r="L53" s="153"/>
      <c r="M53" s="168">
        <v>5979480</v>
      </c>
      <c r="N53" s="153"/>
      <c r="O53" s="168"/>
      <c r="P53" s="168"/>
      <c r="Q53" s="168"/>
      <c r="R53" s="168"/>
      <c r="S53" s="168"/>
      <c r="T53" s="168"/>
      <c r="U53" s="168"/>
      <c r="V53" s="168"/>
      <c r="W53" s="168"/>
      <c r="X53" s="168"/>
    </row>
    <row r="54" s="189" customFormat="1" ht="20.25" customHeight="1" spans="1:24">
      <c r="A54" s="194" t="s">
        <v>71</v>
      </c>
      <c r="B54" s="194" t="s">
        <v>412</v>
      </c>
      <c r="C54" s="194" t="s">
        <v>414</v>
      </c>
      <c r="D54" s="194" t="s">
        <v>358</v>
      </c>
      <c r="E54" s="194" t="s">
        <v>195</v>
      </c>
      <c r="F54" s="194" t="s">
        <v>196</v>
      </c>
      <c r="G54" s="194" t="s">
        <v>359</v>
      </c>
      <c r="H54" s="194" t="s">
        <v>358</v>
      </c>
      <c r="I54" s="168">
        <v>61200</v>
      </c>
      <c r="J54" s="168">
        <v>61200</v>
      </c>
      <c r="K54" s="153"/>
      <c r="L54" s="153"/>
      <c r="M54" s="168">
        <v>61200</v>
      </c>
      <c r="N54" s="153"/>
      <c r="O54" s="168"/>
      <c r="P54" s="168"/>
      <c r="Q54" s="168"/>
      <c r="R54" s="168"/>
      <c r="S54" s="168"/>
      <c r="T54" s="168"/>
      <c r="U54" s="168"/>
      <c r="V54" s="168"/>
      <c r="W54" s="168"/>
      <c r="X54" s="168"/>
    </row>
    <row r="55" s="189" customFormat="1" ht="20.25" customHeight="1" spans="1:24">
      <c r="A55" s="194" t="s">
        <v>71</v>
      </c>
      <c r="B55" s="194" t="s">
        <v>412</v>
      </c>
      <c r="C55" s="194" t="s">
        <v>415</v>
      </c>
      <c r="D55" s="194" t="s">
        <v>261</v>
      </c>
      <c r="E55" s="194" t="s">
        <v>260</v>
      </c>
      <c r="F55" s="194" t="s">
        <v>261</v>
      </c>
      <c r="G55" s="194" t="s">
        <v>348</v>
      </c>
      <c r="H55" s="194" t="s">
        <v>261</v>
      </c>
      <c r="I55" s="168">
        <v>1596136.56</v>
      </c>
      <c r="J55" s="168">
        <v>1596136.56</v>
      </c>
      <c r="K55" s="153"/>
      <c r="L55" s="153"/>
      <c r="M55" s="168">
        <v>1596136.56</v>
      </c>
      <c r="N55" s="153"/>
      <c r="O55" s="168"/>
      <c r="P55" s="168"/>
      <c r="Q55" s="168"/>
      <c r="R55" s="168"/>
      <c r="S55" s="168"/>
      <c r="T55" s="168"/>
      <c r="U55" s="168"/>
      <c r="V55" s="168"/>
      <c r="W55" s="168"/>
      <c r="X55" s="168"/>
    </row>
    <row r="56" s="189" customFormat="1" ht="20.25" customHeight="1" spans="1:24">
      <c r="A56" s="194" t="s">
        <v>71</v>
      </c>
      <c r="B56" s="194" t="s">
        <v>412</v>
      </c>
      <c r="C56" s="194" t="s">
        <v>416</v>
      </c>
      <c r="D56" s="194" t="s">
        <v>365</v>
      </c>
      <c r="E56" s="194" t="s">
        <v>234</v>
      </c>
      <c r="F56" s="194" t="s">
        <v>235</v>
      </c>
      <c r="G56" s="194" t="s">
        <v>366</v>
      </c>
      <c r="H56" s="194" t="s">
        <v>367</v>
      </c>
      <c r="I56" s="168">
        <v>17784</v>
      </c>
      <c r="J56" s="168">
        <v>17784</v>
      </c>
      <c r="K56" s="153"/>
      <c r="L56" s="153"/>
      <c r="M56" s="168">
        <v>17784</v>
      </c>
      <c r="N56" s="153"/>
      <c r="O56" s="168"/>
      <c r="P56" s="168"/>
      <c r="Q56" s="168"/>
      <c r="R56" s="168"/>
      <c r="S56" s="168"/>
      <c r="T56" s="168"/>
      <c r="U56" s="168"/>
      <c r="V56" s="168"/>
      <c r="W56" s="168"/>
      <c r="X56" s="168"/>
    </row>
    <row r="57" s="189" customFormat="1" ht="20.25" customHeight="1" spans="1:24">
      <c r="A57" s="194" t="s">
        <v>71</v>
      </c>
      <c r="B57" s="194" t="s">
        <v>412</v>
      </c>
      <c r="C57" s="194" t="s">
        <v>416</v>
      </c>
      <c r="D57" s="194" t="s">
        <v>365</v>
      </c>
      <c r="E57" s="194" t="s">
        <v>234</v>
      </c>
      <c r="F57" s="194" t="s">
        <v>235</v>
      </c>
      <c r="G57" s="194" t="s">
        <v>366</v>
      </c>
      <c r="H57" s="194" t="s">
        <v>367</v>
      </c>
      <c r="I57" s="168">
        <v>158232</v>
      </c>
      <c r="J57" s="168">
        <v>158232</v>
      </c>
      <c r="K57" s="153"/>
      <c r="L57" s="153"/>
      <c r="M57" s="168">
        <v>158232</v>
      </c>
      <c r="N57" s="153"/>
      <c r="O57" s="168"/>
      <c r="P57" s="168"/>
      <c r="Q57" s="168"/>
      <c r="R57" s="168"/>
      <c r="S57" s="168"/>
      <c r="T57" s="168"/>
      <c r="U57" s="168"/>
      <c r="V57" s="168"/>
      <c r="W57" s="168"/>
      <c r="X57" s="168"/>
    </row>
    <row r="58" s="189" customFormat="1" ht="20.25" customHeight="1" spans="1:24">
      <c r="A58" s="194" t="s">
        <v>71</v>
      </c>
      <c r="B58" s="194" t="s">
        <v>412</v>
      </c>
      <c r="C58" s="194" t="s">
        <v>417</v>
      </c>
      <c r="D58" s="194" t="s">
        <v>381</v>
      </c>
      <c r="E58" s="194" t="s">
        <v>195</v>
      </c>
      <c r="F58" s="194" t="s">
        <v>196</v>
      </c>
      <c r="G58" s="194" t="s">
        <v>382</v>
      </c>
      <c r="H58" s="194" t="s">
        <v>383</v>
      </c>
      <c r="I58" s="168">
        <v>856800</v>
      </c>
      <c r="J58" s="168">
        <v>856800</v>
      </c>
      <c r="K58" s="153"/>
      <c r="L58" s="153"/>
      <c r="M58" s="168">
        <v>856800</v>
      </c>
      <c r="N58" s="153"/>
      <c r="O58" s="168"/>
      <c r="P58" s="168"/>
      <c r="Q58" s="168"/>
      <c r="R58" s="168"/>
      <c r="S58" s="168"/>
      <c r="T58" s="168"/>
      <c r="U58" s="168"/>
      <c r="V58" s="168"/>
      <c r="W58" s="168"/>
      <c r="X58" s="168"/>
    </row>
    <row r="59" s="189" customFormat="1" ht="20.25" customHeight="1" spans="1:24">
      <c r="A59" s="194" t="s">
        <v>71</v>
      </c>
      <c r="B59" s="194" t="s">
        <v>412</v>
      </c>
      <c r="C59" s="194" t="s">
        <v>418</v>
      </c>
      <c r="D59" s="194" t="s">
        <v>373</v>
      </c>
      <c r="E59" s="194" t="s">
        <v>195</v>
      </c>
      <c r="F59" s="194" t="s">
        <v>196</v>
      </c>
      <c r="G59" s="194" t="s">
        <v>370</v>
      </c>
      <c r="H59" s="194" t="s">
        <v>371</v>
      </c>
      <c r="I59" s="168">
        <v>498290</v>
      </c>
      <c r="J59" s="168">
        <v>498290</v>
      </c>
      <c r="K59" s="153"/>
      <c r="L59" s="153"/>
      <c r="M59" s="168">
        <v>498290</v>
      </c>
      <c r="N59" s="153"/>
      <c r="O59" s="168"/>
      <c r="P59" s="168"/>
      <c r="Q59" s="168"/>
      <c r="R59" s="168"/>
      <c r="S59" s="168"/>
      <c r="T59" s="168"/>
      <c r="U59" s="168"/>
      <c r="V59" s="168"/>
      <c r="W59" s="168"/>
      <c r="X59" s="168"/>
    </row>
    <row r="60" s="189" customFormat="1" ht="20.25" customHeight="1" spans="1:24">
      <c r="A60" s="194" t="s">
        <v>71</v>
      </c>
      <c r="B60" s="194" t="s">
        <v>412</v>
      </c>
      <c r="C60" s="194" t="s">
        <v>419</v>
      </c>
      <c r="D60" s="194" t="s">
        <v>387</v>
      </c>
      <c r="E60" s="194" t="s">
        <v>195</v>
      </c>
      <c r="F60" s="194" t="s">
        <v>196</v>
      </c>
      <c r="G60" s="194" t="s">
        <v>378</v>
      </c>
      <c r="H60" s="194" t="s">
        <v>379</v>
      </c>
      <c r="I60" s="168">
        <v>2811720</v>
      </c>
      <c r="J60" s="168">
        <v>2811720</v>
      </c>
      <c r="K60" s="153"/>
      <c r="L60" s="153"/>
      <c r="M60" s="168">
        <v>2811720</v>
      </c>
      <c r="N60" s="153"/>
      <c r="O60" s="168"/>
      <c r="P60" s="168"/>
      <c r="Q60" s="168"/>
      <c r="R60" s="168"/>
      <c r="S60" s="168"/>
      <c r="T60" s="168"/>
      <c r="U60" s="168"/>
      <c r="V60" s="168"/>
      <c r="W60" s="168"/>
      <c r="X60" s="168"/>
    </row>
    <row r="61" s="189" customFormat="1" ht="20.25" customHeight="1" spans="1:24">
      <c r="A61" s="194" t="s">
        <v>71</v>
      </c>
      <c r="B61" s="194" t="s">
        <v>412</v>
      </c>
      <c r="C61" s="194" t="s">
        <v>419</v>
      </c>
      <c r="D61" s="194" t="s">
        <v>387</v>
      </c>
      <c r="E61" s="194" t="s">
        <v>195</v>
      </c>
      <c r="F61" s="194" t="s">
        <v>196</v>
      </c>
      <c r="G61" s="194" t="s">
        <v>378</v>
      </c>
      <c r="H61" s="194" t="s">
        <v>379</v>
      </c>
      <c r="I61" s="168">
        <v>612000</v>
      </c>
      <c r="J61" s="168">
        <v>612000</v>
      </c>
      <c r="K61" s="153"/>
      <c r="L61" s="153"/>
      <c r="M61" s="168">
        <v>612000</v>
      </c>
      <c r="N61" s="153"/>
      <c r="O61" s="168"/>
      <c r="P61" s="168"/>
      <c r="Q61" s="168"/>
      <c r="R61" s="168"/>
      <c r="S61" s="168"/>
      <c r="T61" s="168"/>
      <c r="U61" s="168"/>
      <c r="V61" s="168"/>
      <c r="W61" s="168"/>
      <c r="X61" s="168"/>
    </row>
    <row r="62" s="189" customFormat="1" ht="20.25" customHeight="1" spans="1:24">
      <c r="A62" s="194" t="s">
        <v>71</v>
      </c>
      <c r="B62" s="194" t="s">
        <v>412</v>
      </c>
      <c r="C62" s="194" t="s">
        <v>420</v>
      </c>
      <c r="D62" s="194" t="s">
        <v>389</v>
      </c>
      <c r="E62" s="194" t="s">
        <v>249</v>
      </c>
      <c r="F62" s="194" t="s">
        <v>250</v>
      </c>
      <c r="G62" s="194" t="s">
        <v>390</v>
      </c>
      <c r="H62" s="194" t="s">
        <v>391</v>
      </c>
      <c r="I62" s="168">
        <v>26602.28</v>
      </c>
      <c r="J62" s="168">
        <v>26602.28</v>
      </c>
      <c r="K62" s="153"/>
      <c r="L62" s="153"/>
      <c r="M62" s="168">
        <v>26602.28</v>
      </c>
      <c r="N62" s="153"/>
      <c r="O62" s="168"/>
      <c r="P62" s="168"/>
      <c r="Q62" s="168"/>
      <c r="R62" s="168"/>
      <c r="S62" s="168"/>
      <c r="T62" s="168"/>
      <c r="U62" s="168"/>
      <c r="V62" s="168"/>
      <c r="W62" s="168"/>
      <c r="X62" s="168"/>
    </row>
    <row r="63" s="189" customFormat="1" ht="20.25" customHeight="1" spans="1:24">
      <c r="A63" s="194" t="s">
        <v>71</v>
      </c>
      <c r="B63" s="194" t="s">
        <v>412</v>
      </c>
      <c r="C63" s="194" t="s">
        <v>421</v>
      </c>
      <c r="D63" s="194" t="s">
        <v>395</v>
      </c>
      <c r="E63" s="194" t="s">
        <v>228</v>
      </c>
      <c r="F63" s="194" t="s">
        <v>229</v>
      </c>
      <c r="G63" s="194" t="s">
        <v>396</v>
      </c>
      <c r="H63" s="194" t="s">
        <v>397</v>
      </c>
      <c r="I63" s="168">
        <v>2128182.09</v>
      </c>
      <c r="J63" s="168">
        <v>2128182.09</v>
      </c>
      <c r="K63" s="153"/>
      <c r="L63" s="153"/>
      <c r="M63" s="168">
        <v>2128182.09</v>
      </c>
      <c r="N63" s="153"/>
      <c r="O63" s="168"/>
      <c r="P63" s="168"/>
      <c r="Q63" s="168"/>
      <c r="R63" s="168"/>
      <c r="S63" s="168"/>
      <c r="T63" s="168"/>
      <c r="U63" s="168"/>
      <c r="V63" s="168"/>
      <c r="W63" s="168"/>
      <c r="X63" s="168"/>
    </row>
    <row r="64" s="189" customFormat="1" ht="20.25" customHeight="1" spans="1:24">
      <c r="A64" s="194" t="s">
        <v>71</v>
      </c>
      <c r="B64" s="194" t="s">
        <v>412</v>
      </c>
      <c r="C64" s="194" t="s">
        <v>422</v>
      </c>
      <c r="D64" s="194" t="s">
        <v>385</v>
      </c>
      <c r="E64" s="194" t="s">
        <v>195</v>
      </c>
      <c r="F64" s="194" t="s">
        <v>196</v>
      </c>
      <c r="G64" s="194" t="s">
        <v>382</v>
      </c>
      <c r="H64" s="194" t="s">
        <v>383</v>
      </c>
      <c r="I64" s="168">
        <v>2024940</v>
      </c>
      <c r="J64" s="168">
        <v>2024940</v>
      </c>
      <c r="K64" s="153"/>
      <c r="L64" s="153"/>
      <c r="M64" s="168">
        <v>2024940</v>
      </c>
      <c r="N64" s="153"/>
      <c r="O64" s="168"/>
      <c r="P64" s="168"/>
      <c r="Q64" s="168"/>
      <c r="R64" s="168"/>
      <c r="S64" s="168"/>
      <c r="T64" s="168"/>
      <c r="U64" s="168"/>
      <c r="V64" s="168"/>
      <c r="W64" s="168"/>
      <c r="X64" s="168"/>
    </row>
    <row r="65" s="189" customFormat="1" ht="20.25" customHeight="1" spans="1:24">
      <c r="A65" s="194" t="s">
        <v>71</v>
      </c>
      <c r="B65" s="194" t="s">
        <v>412</v>
      </c>
      <c r="C65" s="194" t="s">
        <v>422</v>
      </c>
      <c r="D65" s="194" t="s">
        <v>385</v>
      </c>
      <c r="E65" s="194" t="s">
        <v>195</v>
      </c>
      <c r="F65" s="194" t="s">
        <v>196</v>
      </c>
      <c r="G65" s="194" t="s">
        <v>382</v>
      </c>
      <c r="H65" s="194" t="s">
        <v>383</v>
      </c>
      <c r="I65" s="168">
        <v>1130208</v>
      </c>
      <c r="J65" s="168">
        <v>1130208</v>
      </c>
      <c r="K65" s="153"/>
      <c r="L65" s="153"/>
      <c r="M65" s="168">
        <v>1130208</v>
      </c>
      <c r="N65" s="153"/>
      <c r="O65" s="168"/>
      <c r="P65" s="168"/>
      <c r="Q65" s="168"/>
      <c r="R65" s="168"/>
      <c r="S65" s="168"/>
      <c r="T65" s="168"/>
      <c r="U65" s="168"/>
      <c r="V65" s="168"/>
      <c r="W65" s="168"/>
      <c r="X65" s="168"/>
    </row>
    <row r="66" s="189" customFormat="1" ht="20.25" customHeight="1" spans="1:24">
      <c r="A66" s="194" t="s">
        <v>71</v>
      </c>
      <c r="B66" s="194" t="s">
        <v>412</v>
      </c>
      <c r="C66" s="194" t="s">
        <v>423</v>
      </c>
      <c r="D66" s="194" t="s">
        <v>405</v>
      </c>
      <c r="E66" s="194" t="s">
        <v>230</v>
      </c>
      <c r="F66" s="194" t="s">
        <v>231</v>
      </c>
      <c r="G66" s="194" t="s">
        <v>406</v>
      </c>
      <c r="H66" s="194" t="s">
        <v>405</v>
      </c>
      <c r="I66" s="168">
        <v>738000</v>
      </c>
      <c r="J66" s="168">
        <v>738000</v>
      </c>
      <c r="K66" s="153"/>
      <c r="L66" s="153"/>
      <c r="M66" s="168">
        <v>738000</v>
      </c>
      <c r="N66" s="153"/>
      <c r="O66" s="168"/>
      <c r="P66" s="168"/>
      <c r="Q66" s="168"/>
      <c r="R66" s="168"/>
      <c r="S66" s="168"/>
      <c r="T66" s="168"/>
      <c r="U66" s="168"/>
      <c r="V66" s="168"/>
      <c r="W66" s="168"/>
      <c r="X66" s="168"/>
    </row>
    <row r="67" s="189" customFormat="1" ht="20.25" customHeight="1" spans="1:24">
      <c r="A67" s="194" t="s">
        <v>71</v>
      </c>
      <c r="B67" s="194" t="s">
        <v>412</v>
      </c>
      <c r="C67" s="194" t="s">
        <v>424</v>
      </c>
      <c r="D67" s="194" t="s">
        <v>425</v>
      </c>
      <c r="E67" s="194" t="s">
        <v>195</v>
      </c>
      <c r="F67" s="194" t="s">
        <v>196</v>
      </c>
      <c r="G67" s="194" t="s">
        <v>366</v>
      </c>
      <c r="H67" s="194" t="s">
        <v>367</v>
      </c>
      <c r="I67" s="168">
        <v>755400</v>
      </c>
      <c r="J67" s="168">
        <v>755400</v>
      </c>
      <c r="K67" s="153"/>
      <c r="L67" s="153"/>
      <c r="M67" s="168">
        <v>755400</v>
      </c>
      <c r="N67" s="153"/>
      <c r="O67" s="168"/>
      <c r="P67" s="168"/>
      <c r="Q67" s="168"/>
      <c r="R67" s="168"/>
      <c r="S67" s="168"/>
      <c r="T67" s="168"/>
      <c r="U67" s="168"/>
      <c r="V67" s="168"/>
      <c r="W67" s="168"/>
      <c r="X67" s="168"/>
    </row>
    <row r="68" s="189" customFormat="1" ht="20.25" customHeight="1" spans="1:24">
      <c r="A68" s="194" t="s">
        <v>71</v>
      </c>
      <c r="B68" s="194" t="s">
        <v>426</v>
      </c>
      <c r="C68" s="194" t="s">
        <v>427</v>
      </c>
      <c r="D68" s="194" t="s">
        <v>346</v>
      </c>
      <c r="E68" s="194" t="s">
        <v>197</v>
      </c>
      <c r="F68" s="194" t="s">
        <v>198</v>
      </c>
      <c r="G68" s="194" t="s">
        <v>343</v>
      </c>
      <c r="H68" s="194" t="s">
        <v>344</v>
      </c>
      <c r="I68" s="168">
        <v>3415812</v>
      </c>
      <c r="J68" s="168">
        <v>3415812</v>
      </c>
      <c r="K68" s="153"/>
      <c r="L68" s="153"/>
      <c r="M68" s="168">
        <v>3415812</v>
      </c>
      <c r="N68" s="153"/>
      <c r="O68" s="168"/>
      <c r="P68" s="168"/>
      <c r="Q68" s="168"/>
      <c r="R68" s="168"/>
      <c r="S68" s="168"/>
      <c r="T68" s="168"/>
      <c r="U68" s="168"/>
      <c r="V68" s="168"/>
      <c r="W68" s="168"/>
      <c r="X68" s="168"/>
    </row>
    <row r="69" s="189" customFormat="1" ht="20.25" customHeight="1" spans="1:24">
      <c r="A69" s="194" t="s">
        <v>71</v>
      </c>
      <c r="B69" s="194" t="s">
        <v>426</v>
      </c>
      <c r="C69" s="194" t="s">
        <v>428</v>
      </c>
      <c r="D69" s="194" t="s">
        <v>358</v>
      </c>
      <c r="E69" s="194" t="s">
        <v>197</v>
      </c>
      <c r="F69" s="194" t="s">
        <v>198</v>
      </c>
      <c r="G69" s="194" t="s">
        <v>359</v>
      </c>
      <c r="H69" s="194" t="s">
        <v>358</v>
      </c>
      <c r="I69" s="168">
        <v>32400</v>
      </c>
      <c r="J69" s="168">
        <v>32400</v>
      </c>
      <c r="K69" s="153"/>
      <c r="L69" s="153"/>
      <c r="M69" s="168">
        <v>32400</v>
      </c>
      <c r="N69" s="153"/>
      <c r="O69" s="168"/>
      <c r="P69" s="168"/>
      <c r="Q69" s="168"/>
      <c r="R69" s="168"/>
      <c r="S69" s="168"/>
      <c r="T69" s="168"/>
      <c r="U69" s="168"/>
      <c r="V69" s="168"/>
      <c r="W69" s="168"/>
      <c r="X69" s="168"/>
    </row>
    <row r="70" s="189" customFormat="1" ht="20.25" customHeight="1" spans="1:24">
      <c r="A70" s="194" t="s">
        <v>71</v>
      </c>
      <c r="B70" s="194" t="s">
        <v>426</v>
      </c>
      <c r="C70" s="194" t="s">
        <v>429</v>
      </c>
      <c r="D70" s="194" t="s">
        <v>261</v>
      </c>
      <c r="E70" s="194" t="s">
        <v>260</v>
      </c>
      <c r="F70" s="194" t="s">
        <v>261</v>
      </c>
      <c r="G70" s="194" t="s">
        <v>348</v>
      </c>
      <c r="H70" s="194" t="s">
        <v>261</v>
      </c>
      <c r="I70" s="168">
        <v>891122.28</v>
      </c>
      <c r="J70" s="168">
        <v>891122.28</v>
      </c>
      <c r="K70" s="153"/>
      <c r="L70" s="153"/>
      <c r="M70" s="168">
        <v>891122.28</v>
      </c>
      <c r="N70" s="153"/>
      <c r="O70" s="168"/>
      <c r="P70" s="168"/>
      <c r="Q70" s="168"/>
      <c r="R70" s="168"/>
      <c r="S70" s="168"/>
      <c r="T70" s="168"/>
      <c r="U70" s="168"/>
      <c r="V70" s="168"/>
      <c r="W70" s="168"/>
      <c r="X70" s="168"/>
    </row>
    <row r="71" s="189" customFormat="1" ht="20.25" customHeight="1" spans="1:24">
      <c r="A71" s="194" t="s">
        <v>71</v>
      </c>
      <c r="B71" s="194" t="s">
        <v>426</v>
      </c>
      <c r="C71" s="194" t="s">
        <v>430</v>
      </c>
      <c r="D71" s="194" t="s">
        <v>365</v>
      </c>
      <c r="E71" s="194" t="s">
        <v>234</v>
      </c>
      <c r="F71" s="194" t="s">
        <v>235</v>
      </c>
      <c r="G71" s="194" t="s">
        <v>366</v>
      </c>
      <c r="H71" s="194" t="s">
        <v>367</v>
      </c>
      <c r="I71" s="168">
        <v>8892</v>
      </c>
      <c r="J71" s="168">
        <v>8892</v>
      </c>
      <c r="K71" s="153"/>
      <c r="L71" s="153"/>
      <c r="M71" s="168">
        <v>8892</v>
      </c>
      <c r="N71" s="153"/>
      <c r="O71" s="168"/>
      <c r="P71" s="168"/>
      <c r="Q71" s="168"/>
      <c r="R71" s="168"/>
      <c r="S71" s="168"/>
      <c r="T71" s="168"/>
      <c r="U71" s="168"/>
      <c r="V71" s="168"/>
      <c r="W71" s="168"/>
      <c r="X71" s="168"/>
    </row>
    <row r="72" s="189" customFormat="1" ht="20.25" customHeight="1" spans="1:24">
      <c r="A72" s="194" t="s">
        <v>71</v>
      </c>
      <c r="B72" s="194" t="s">
        <v>426</v>
      </c>
      <c r="C72" s="194" t="s">
        <v>430</v>
      </c>
      <c r="D72" s="194" t="s">
        <v>365</v>
      </c>
      <c r="E72" s="194" t="s">
        <v>234</v>
      </c>
      <c r="F72" s="194" t="s">
        <v>235</v>
      </c>
      <c r="G72" s="194" t="s">
        <v>366</v>
      </c>
      <c r="H72" s="194" t="s">
        <v>367</v>
      </c>
      <c r="I72" s="168">
        <v>10608</v>
      </c>
      <c r="J72" s="168">
        <v>10608</v>
      </c>
      <c r="K72" s="153"/>
      <c r="L72" s="153"/>
      <c r="M72" s="168">
        <v>10608</v>
      </c>
      <c r="N72" s="153"/>
      <c r="O72" s="168"/>
      <c r="P72" s="168"/>
      <c r="Q72" s="168"/>
      <c r="R72" s="168"/>
      <c r="S72" s="168"/>
      <c r="T72" s="168"/>
      <c r="U72" s="168"/>
      <c r="V72" s="168"/>
      <c r="W72" s="168"/>
      <c r="X72" s="168"/>
    </row>
    <row r="73" s="189" customFormat="1" ht="20.25" customHeight="1" spans="1:24">
      <c r="A73" s="194" t="s">
        <v>71</v>
      </c>
      <c r="B73" s="194" t="s">
        <v>426</v>
      </c>
      <c r="C73" s="194" t="s">
        <v>431</v>
      </c>
      <c r="D73" s="194" t="s">
        <v>381</v>
      </c>
      <c r="E73" s="194" t="s">
        <v>197</v>
      </c>
      <c r="F73" s="194" t="s">
        <v>198</v>
      </c>
      <c r="G73" s="194" t="s">
        <v>382</v>
      </c>
      <c r="H73" s="194" t="s">
        <v>383</v>
      </c>
      <c r="I73" s="168">
        <v>453600</v>
      </c>
      <c r="J73" s="168">
        <v>453600</v>
      </c>
      <c r="K73" s="153"/>
      <c r="L73" s="153"/>
      <c r="M73" s="168">
        <v>453600</v>
      </c>
      <c r="N73" s="153"/>
      <c r="O73" s="168"/>
      <c r="P73" s="168"/>
      <c r="Q73" s="168"/>
      <c r="R73" s="168"/>
      <c r="S73" s="168"/>
      <c r="T73" s="168"/>
      <c r="U73" s="168"/>
      <c r="V73" s="168"/>
      <c r="W73" s="168"/>
      <c r="X73" s="168"/>
    </row>
    <row r="74" s="189" customFormat="1" ht="20.25" customHeight="1" spans="1:24">
      <c r="A74" s="194" t="s">
        <v>71</v>
      </c>
      <c r="B74" s="194" t="s">
        <v>426</v>
      </c>
      <c r="C74" s="194" t="s">
        <v>432</v>
      </c>
      <c r="D74" s="194" t="s">
        <v>373</v>
      </c>
      <c r="E74" s="194" t="s">
        <v>197</v>
      </c>
      <c r="F74" s="194" t="s">
        <v>198</v>
      </c>
      <c r="G74" s="194" t="s">
        <v>370</v>
      </c>
      <c r="H74" s="194" t="s">
        <v>371</v>
      </c>
      <c r="I74" s="168">
        <v>284651</v>
      </c>
      <c r="J74" s="168">
        <v>284651</v>
      </c>
      <c r="K74" s="153"/>
      <c r="L74" s="153"/>
      <c r="M74" s="168">
        <v>284651</v>
      </c>
      <c r="N74" s="153"/>
      <c r="O74" s="168"/>
      <c r="P74" s="168"/>
      <c r="Q74" s="168"/>
      <c r="R74" s="168"/>
      <c r="S74" s="168"/>
      <c r="T74" s="168"/>
      <c r="U74" s="168"/>
      <c r="V74" s="168"/>
      <c r="W74" s="168"/>
      <c r="X74" s="168"/>
    </row>
    <row r="75" s="189" customFormat="1" ht="20.25" customHeight="1" spans="1:24">
      <c r="A75" s="194" t="s">
        <v>71</v>
      </c>
      <c r="B75" s="194" t="s">
        <v>426</v>
      </c>
      <c r="C75" s="194" t="s">
        <v>433</v>
      </c>
      <c r="D75" s="194" t="s">
        <v>385</v>
      </c>
      <c r="E75" s="194" t="s">
        <v>197</v>
      </c>
      <c r="F75" s="194" t="s">
        <v>198</v>
      </c>
      <c r="G75" s="194" t="s">
        <v>382</v>
      </c>
      <c r="H75" s="194" t="s">
        <v>383</v>
      </c>
      <c r="I75" s="168">
        <v>616632</v>
      </c>
      <c r="J75" s="168">
        <v>616632</v>
      </c>
      <c r="K75" s="153"/>
      <c r="L75" s="153"/>
      <c r="M75" s="168">
        <v>616632</v>
      </c>
      <c r="N75" s="153"/>
      <c r="O75" s="168"/>
      <c r="P75" s="168"/>
      <c r="Q75" s="168"/>
      <c r="R75" s="168"/>
      <c r="S75" s="168"/>
      <c r="T75" s="168"/>
      <c r="U75" s="168"/>
      <c r="V75" s="168"/>
      <c r="W75" s="168"/>
      <c r="X75" s="168"/>
    </row>
    <row r="76" s="189" customFormat="1" ht="20.25" customHeight="1" spans="1:24">
      <c r="A76" s="194" t="s">
        <v>71</v>
      </c>
      <c r="B76" s="194" t="s">
        <v>426</v>
      </c>
      <c r="C76" s="194" t="s">
        <v>433</v>
      </c>
      <c r="D76" s="194" t="s">
        <v>385</v>
      </c>
      <c r="E76" s="194" t="s">
        <v>197</v>
      </c>
      <c r="F76" s="194" t="s">
        <v>198</v>
      </c>
      <c r="G76" s="194" t="s">
        <v>382</v>
      </c>
      <c r="H76" s="194" t="s">
        <v>383</v>
      </c>
      <c r="I76" s="168">
        <v>1094940</v>
      </c>
      <c r="J76" s="168">
        <v>1094940</v>
      </c>
      <c r="K76" s="153"/>
      <c r="L76" s="153"/>
      <c r="M76" s="168">
        <v>1094940</v>
      </c>
      <c r="N76" s="153"/>
      <c r="O76" s="168"/>
      <c r="P76" s="168"/>
      <c r="Q76" s="168"/>
      <c r="R76" s="168"/>
      <c r="S76" s="168"/>
      <c r="T76" s="168"/>
      <c r="U76" s="168"/>
      <c r="V76" s="168"/>
      <c r="W76" s="168"/>
      <c r="X76" s="168"/>
    </row>
    <row r="77" s="189" customFormat="1" ht="20.25" customHeight="1" spans="1:24">
      <c r="A77" s="194" t="s">
        <v>71</v>
      </c>
      <c r="B77" s="194" t="s">
        <v>426</v>
      </c>
      <c r="C77" s="194" t="s">
        <v>434</v>
      </c>
      <c r="D77" s="194" t="s">
        <v>389</v>
      </c>
      <c r="E77" s="194" t="s">
        <v>249</v>
      </c>
      <c r="F77" s="194" t="s">
        <v>250</v>
      </c>
      <c r="G77" s="194" t="s">
        <v>390</v>
      </c>
      <c r="H77" s="194" t="s">
        <v>391</v>
      </c>
      <c r="I77" s="168">
        <v>14852.04</v>
      </c>
      <c r="J77" s="168">
        <v>14852.04</v>
      </c>
      <c r="K77" s="153"/>
      <c r="L77" s="153"/>
      <c r="M77" s="168">
        <v>14852.04</v>
      </c>
      <c r="N77" s="153"/>
      <c r="O77" s="168"/>
      <c r="P77" s="168"/>
      <c r="Q77" s="168"/>
      <c r="R77" s="168"/>
      <c r="S77" s="168"/>
      <c r="T77" s="168"/>
      <c r="U77" s="168"/>
      <c r="V77" s="168"/>
      <c r="W77" s="168"/>
      <c r="X77" s="168"/>
    </row>
    <row r="78" s="189" customFormat="1" ht="20.25" customHeight="1" spans="1:24">
      <c r="A78" s="194" t="s">
        <v>71</v>
      </c>
      <c r="B78" s="194" t="s">
        <v>426</v>
      </c>
      <c r="C78" s="194" t="s">
        <v>435</v>
      </c>
      <c r="D78" s="194" t="s">
        <v>387</v>
      </c>
      <c r="E78" s="194" t="s">
        <v>197</v>
      </c>
      <c r="F78" s="194" t="s">
        <v>198</v>
      </c>
      <c r="G78" s="194" t="s">
        <v>378</v>
      </c>
      <c r="H78" s="194" t="s">
        <v>379</v>
      </c>
      <c r="I78" s="168">
        <v>324000</v>
      </c>
      <c r="J78" s="168">
        <v>324000</v>
      </c>
      <c r="K78" s="153"/>
      <c r="L78" s="153"/>
      <c r="M78" s="168">
        <v>324000</v>
      </c>
      <c r="N78" s="153"/>
      <c r="O78" s="168"/>
      <c r="P78" s="168"/>
      <c r="Q78" s="168"/>
      <c r="R78" s="168"/>
      <c r="S78" s="168"/>
      <c r="T78" s="168"/>
      <c r="U78" s="168"/>
      <c r="V78" s="168"/>
      <c r="W78" s="168"/>
      <c r="X78" s="168"/>
    </row>
    <row r="79" s="189" customFormat="1" ht="20.25" customHeight="1" spans="1:24">
      <c r="A79" s="194" t="s">
        <v>71</v>
      </c>
      <c r="B79" s="194" t="s">
        <v>426</v>
      </c>
      <c r="C79" s="194" t="s">
        <v>435</v>
      </c>
      <c r="D79" s="194" t="s">
        <v>387</v>
      </c>
      <c r="E79" s="194" t="s">
        <v>197</v>
      </c>
      <c r="F79" s="194" t="s">
        <v>198</v>
      </c>
      <c r="G79" s="194" t="s">
        <v>378</v>
      </c>
      <c r="H79" s="194" t="s">
        <v>379</v>
      </c>
      <c r="I79" s="168">
        <v>1560444</v>
      </c>
      <c r="J79" s="168">
        <v>1560444</v>
      </c>
      <c r="K79" s="153"/>
      <c r="L79" s="153"/>
      <c r="M79" s="168">
        <v>1560444</v>
      </c>
      <c r="N79" s="153"/>
      <c r="O79" s="168"/>
      <c r="P79" s="168"/>
      <c r="Q79" s="168"/>
      <c r="R79" s="168"/>
      <c r="S79" s="168"/>
      <c r="T79" s="168"/>
      <c r="U79" s="168"/>
      <c r="V79" s="168"/>
      <c r="W79" s="168"/>
      <c r="X79" s="168"/>
    </row>
    <row r="80" s="189" customFormat="1" ht="20.25" customHeight="1" spans="1:24">
      <c r="A80" s="194" t="s">
        <v>71</v>
      </c>
      <c r="B80" s="194" t="s">
        <v>426</v>
      </c>
      <c r="C80" s="194" t="s">
        <v>436</v>
      </c>
      <c r="D80" s="194" t="s">
        <v>395</v>
      </c>
      <c r="E80" s="194" t="s">
        <v>228</v>
      </c>
      <c r="F80" s="194" t="s">
        <v>229</v>
      </c>
      <c r="G80" s="194" t="s">
        <v>396</v>
      </c>
      <c r="H80" s="194" t="s">
        <v>397</v>
      </c>
      <c r="I80" s="168">
        <v>1188163.05</v>
      </c>
      <c r="J80" s="168">
        <v>1188163.05</v>
      </c>
      <c r="K80" s="153"/>
      <c r="L80" s="153"/>
      <c r="M80" s="168">
        <v>1188163.05</v>
      </c>
      <c r="N80" s="153"/>
      <c r="O80" s="168"/>
      <c r="P80" s="168"/>
      <c r="Q80" s="168"/>
      <c r="R80" s="168"/>
      <c r="S80" s="168"/>
      <c r="T80" s="168"/>
      <c r="U80" s="168"/>
      <c r="V80" s="168"/>
      <c r="W80" s="168"/>
      <c r="X80" s="168"/>
    </row>
    <row r="81" s="189" customFormat="1" ht="20.25" customHeight="1" spans="1:24">
      <c r="A81" s="194" t="s">
        <v>71</v>
      </c>
      <c r="B81" s="194" t="s">
        <v>426</v>
      </c>
      <c r="C81" s="194" t="s">
        <v>437</v>
      </c>
      <c r="D81" s="194" t="s">
        <v>405</v>
      </c>
      <c r="E81" s="194" t="s">
        <v>230</v>
      </c>
      <c r="F81" s="194" t="s">
        <v>231</v>
      </c>
      <c r="G81" s="194" t="s">
        <v>406</v>
      </c>
      <c r="H81" s="194" t="s">
        <v>405</v>
      </c>
      <c r="I81" s="168">
        <v>330000</v>
      </c>
      <c r="J81" s="168">
        <v>330000</v>
      </c>
      <c r="K81" s="153"/>
      <c r="L81" s="153"/>
      <c r="M81" s="168">
        <v>330000</v>
      </c>
      <c r="N81" s="153"/>
      <c r="O81" s="168"/>
      <c r="P81" s="168"/>
      <c r="Q81" s="168"/>
      <c r="R81" s="168"/>
      <c r="S81" s="168"/>
      <c r="T81" s="168"/>
      <c r="U81" s="168"/>
      <c r="V81" s="168"/>
      <c r="W81" s="168"/>
      <c r="X81" s="168"/>
    </row>
    <row r="82" s="189" customFormat="1" ht="20.25" customHeight="1" spans="1:24">
      <c r="A82" s="194" t="s">
        <v>71</v>
      </c>
      <c r="B82" s="194" t="s">
        <v>426</v>
      </c>
      <c r="C82" s="194" t="s">
        <v>438</v>
      </c>
      <c r="D82" s="194" t="s">
        <v>425</v>
      </c>
      <c r="E82" s="194" t="s">
        <v>197</v>
      </c>
      <c r="F82" s="194" t="s">
        <v>198</v>
      </c>
      <c r="G82" s="194" t="s">
        <v>366</v>
      </c>
      <c r="H82" s="194" t="s">
        <v>367</v>
      </c>
      <c r="I82" s="168">
        <v>369600</v>
      </c>
      <c r="J82" s="168">
        <v>369600</v>
      </c>
      <c r="K82" s="153"/>
      <c r="L82" s="153"/>
      <c r="M82" s="168">
        <v>369600</v>
      </c>
      <c r="N82" s="153"/>
      <c r="O82" s="168"/>
      <c r="P82" s="168"/>
      <c r="Q82" s="168"/>
      <c r="R82" s="168"/>
      <c r="S82" s="168"/>
      <c r="T82" s="168"/>
      <c r="U82" s="168"/>
      <c r="V82" s="168"/>
      <c r="W82" s="168"/>
      <c r="X82" s="168"/>
    </row>
    <row r="83" s="189" customFormat="1" ht="20.25" customHeight="1" spans="1:24">
      <c r="A83" s="194" t="s">
        <v>71</v>
      </c>
      <c r="B83" s="194" t="s">
        <v>439</v>
      </c>
      <c r="C83" s="194" t="s">
        <v>440</v>
      </c>
      <c r="D83" s="194" t="s">
        <v>346</v>
      </c>
      <c r="E83" s="194" t="s">
        <v>195</v>
      </c>
      <c r="F83" s="194" t="s">
        <v>196</v>
      </c>
      <c r="G83" s="194" t="s">
        <v>343</v>
      </c>
      <c r="H83" s="194" t="s">
        <v>344</v>
      </c>
      <c r="I83" s="168">
        <v>4646988</v>
      </c>
      <c r="J83" s="168">
        <v>4646988</v>
      </c>
      <c r="K83" s="153"/>
      <c r="L83" s="153"/>
      <c r="M83" s="168">
        <v>4646988</v>
      </c>
      <c r="N83" s="153"/>
      <c r="O83" s="168"/>
      <c r="P83" s="168"/>
      <c r="Q83" s="168"/>
      <c r="R83" s="168"/>
      <c r="S83" s="168"/>
      <c r="T83" s="168"/>
      <c r="U83" s="168"/>
      <c r="V83" s="168"/>
      <c r="W83" s="168"/>
      <c r="X83" s="168"/>
    </row>
    <row r="84" s="189" customFormat="1" ht="20.25" customHeight="1" spans="1:24">
      <c r="A84" s="194" t="s">
        <v>71</v>
      </c>
      <c r="B84" s="194" t="s">
        <v>439</v>
      </c>
      <c r="C84" s="194" t="s">
        <v>441</v>
      </c>
      <c r="D84" s="194" t="s">
        <v>358</v>
      </c>
      <c r="E84" s="194" t="s">
        <v>195</v>
      </c>
      <c r="F84" s="194" t="s">
        <v>196</v>
      </c>
      <c r="G84" s="194" t="s">
        <v>359</v>
      </c>
      <c r="H84" s="194" t="s">
        <v>358</v>
      </c>
      <c r="I84" s="168">
        <v>50400</v>
      </c>
      <c r="J84" s="168">
        <v>50400</v>
      </c>
      <c r="K84" s="153"/>
      <c r="L84" s="153"/>
      <c r="M84" s="168">
        <v>50400</v>
      </c>
      <c r="N84" s="153"/>
      <c r="O84" s="168"/>
      <c r="P84" s="168"/>
      <c r="Q84" s="168"/>
      <c r="R84" s="168"/>
      <c r="S84" s="168"/>
      <c r="T84" s="168"/>
      <c r="U84" s="168"/>
      <c r="V84" s="168"/>
      <c r="W84" s="168"/>
      <c r="X84" s="168"/>
    </row>
    <row r="85" s="189" customFormat="1" ht="20.25" customHeight="1" spans="1:24">
      <c r="A85" s="194" t="s">
        <v>71</v>
      </c>
      <c r="B85" s="194" t="s">
        <v>439</v>
      </c>
      <c r="C85" s="194" t="s">
        <v>442</v>
      </c>
      <c r="D85" s="194" t="s">
        <v>261</v>
      </c>
      <c r="E85" s="194" t="s">
        <v>260</v>
      </c>
      <c r="F85" s="194" t="s">
        <v>261</v>
      </c>
      <c r="G85" s="194" t="s">
        <v>348</v>
      </c>
      <c r="H85" s="194" t="s">
        <v>261</v>
      </c>
      <c r="I85" s="168">
        <v>1274326.2</v>
      </c>
      <c r="J85" s="168">
        <v>1274326.2</v>
      </c>
      <c r="K85" s="153"/>
      <c r="L85" s="153"/>
      <c r="M85" s="168">
        <v>1274326.2</v>
      </c>
      <c r="N85" s="153"/>
      <c r="O85" s="168"/>
      <c r="P85" s="168"/>
      <c r="Q85" s="168"/>
      <c r="R85" s="168"/>
      <c r="S85" s="168"/>
      <c r="T85" s="168"/>
      <c r="U85" s="168"/>
      <c r="V85" s="168"/>
      <c r="W85" s="168"/>
      <c r="X85" s="168"/>
    </row>
    <row r="86" s="189" customFormat="1" ht="20.25" customHeight="1" spans="1:24">
      <c r="A86" s="194" t="s">
        <v>71</v>
      </c>
      <c r="B86" s="194" t="s">
        <v>439</v>
      </c>
      <c r="C86" s="194" t="s">
        <v>443</v>
      </c>
      <c r="D86" s="194" t="s">
        <v>365</v>
      </c>
      <c r="E86" s="194" t="s">
        <v>234</v>
      </c>
      <c r="F86" s="194" t="s">
        <v>235</v>
      </c>
      <c r="G86" s="194" t="s">
        <v>366</v>
      </c>
      <c r="H86" s="194" t="s">
        <v>367</v>
      </c>
      <c r="I86" s="168">
        <v>77844</v>
      </c>
      <c r="J86" s="168">
        <v>77844</v>
      </c>
      <c r="K86" s="153"/>
      <c r="L86" s="153"/>
      <c r="M86" s="168">
        <v>77844</v>
      </c>
      <c r="N86" s="153"/>
      <c r="O86" s="168"/>
      <c r="P86" s="168"/>
      <c r="Q86" s="168"/>
      <c r="R86" s="168"/>
      <c r="S86" s="168"/>
      <c r="T86" s="168"/>
      <c r="U86" s="168"/>
      <c r="V86" s="168"/>
      <c r="W86" s="168"/>
      <c r="X86" s="168"/>
    </row>
    <row r="87" s="189" customFormat="1" ht="20.25" customHeight="1" spans="1:24">
      <c r="A87" s="194" t="s">
        <v>71</v>
      </c>
      <c r="B87" s="194" t="s">
        <v>439</v>
      </c>
      <c r="C87" s="194" t="s">
        <v>443</v>
      </c>
      <c r="D87" s="194" t="s">
        <v>365</v>
      </c>
      <c r="E87" s="194" t="s">
        <v>234</v>
      </c>
      <c r="F87" s="194" t="s">
        <v>235</v>
      </c>
      <c r="G87" s="194" t="s">
        <v>366</v>
      </c>
      <c r="H87" s="194" t="s">
        <v>367</v>
      </c>
      <c r="I87" s="168">
        <v>18000</v>
      </c>
      <c r="J87" s="168">
        <v>18000</v>
      </c>
      <c r="K87" s="153"/>
      <c r="L87" s="153"/>
      <c r="M87" s="168">
        <v>18000</v>
      </c>
      <c r="N87" s="153"/>
      <c r="O87" s="168"/>
      <c r="P87" s="168"/>
      <c r="Q87" s="168"/>
      <c r="R87" s="168"/>
      <c r="S87" s="168"/>
      <c r="T87" s="168"/>
      <c r="U87" s="168"/>
      <c r="V87" s="168"/>
      <c r="W87" s="168"/>
      <c r="X87" s="168"/>
    </row>
    <row r="88" s="189" customFormat="1" ht="20.25" customHeight="1" spans="1:24">
      <c r="A88" s="194" t="s">
        <v>71</v>
      </c>
      <c r="B88" s="194" t="s">
        <v>439</v>
      </c>
      <c r="C88" s="194" t="s">
        <v>444</v>
      </c>
      <c r="D88" s="194" t="s">
        <v>381</v>
      </c>
      <c r="E88" s="194" t="s">
        <v>195</v>
      </c>
      <c r="F88" s="194" t="s">
        <v>196</v>
      </c>
      <c r="G88" s="194" t="s">
        <v>382</v>
      </c>
      <c r="H88" s="194" t="s">
        <v>383</v>
      </c>
      <c r="I88" s="168">
        <v>705600</v>
      </c>
      <c r="J88" s="168">
        <v>705600</v>
      </c>
      <c r="K88" s="153"/>
      <c r="L88" s="153"/>
      <c r="M88" s="168">
        <v>705600</v>
      </c>
      <c r="N88" s="153"/>
      <c r="O88" s="168"/>
      <c r="P88" s="168"/>
      <c r="Q88" s="168"/>
      <c r="R88" s="168"/>
      <c r="S88" s="168"/>
      <c r="T88" s="168"/>
      <c r="U88" s="168"/>
      <c r="V88" s="168"/>
      <c r="W88" s="168"/>
      <c r="X88" s="168"/>
    </row>
    <row r="89" s="189" customFormat="1" ht="20.25" customHeight="1" spans="1:24">
      <c r="A89" s="194" t="s">
        <v>71</v>
      </c>
      <c r="B89" s="194" t="s">
        <v>439</v>
      </c>
      <c r="C89" s="194" t="s">
        <v>445</v>
      </c>
      <c r="D89" s="194" t="s">
        <v>373</v>
      </c>
      <c r="E89" s="194" t="s">
        <v>195</v>
      </c>
      <c r="F89" s="194" t="s">
        <v>196</v>
      </c>
      <c r="G89" s="194" t="s">
        <v>370</v>
      </c>
      <c r="H89" s="194" t="s">
        <v>371</v>
      </c>
      <c r="I89" s="168">
        <v>387249</v>
      </c>
      <c r="J89" s="168">
        <v>387249</v>
      </c>
      <c r="K89" s="153"/>
      <c r="L89" s="153"/>
      <c r="M89" s="168">
        <v>387249</v>
      </c>
      <c r="N89" s="153"/>
      <c r="O89" s="168"/>
      <c r="P89" s="168"/>
      <c r="Q89" s="168"/>
      <c r="R89" s="168"/>
      <c r="S89" s="168"/>
      <c r="T89" s="168"/>
      <c r="U89" s="168"/>
      <c r="V89" s="168"/>
      <c r="W89" s="168"/>
      <c r="X89" s="168"/>
    </row>
    <row r="90" s="189" customFormat="1" ht="20.25" customHeight="1" spans="1:24">
      <c r="A90" s="194" t="s">
        <v>71</v>
      </c>
      <c r="B90" s="194" t="s">
        <v>439</v>
      </c>
      <c r="C90" s="194" t="s">
        <v>446</v>
      </c>
      <c r="D90" s="194" t="s">
        <v>385</v>
      </c>
      <c r="E90" s="194" t="s">
        <v>195</v>
      </c>
      <c r="F90" s="194" t="s">
        <v>196</v>
      </c>
      <c r="G90" s="194" t="s">
        <v>382</v>
      </c>
      <c r="H90" s="194" t="s">
        <v>383</v>
      </c>
      <c r="I90" s="168">
        <v>919968</v>
      </c>
      <c r="J90" s="168">
        <v>919968</v>
      </c>
      <c r="K90" s="153"/>
      <c r="L90" s="153"/>
      <c r="M90" s="168">
        <v>919968</v>
      </c>
      <c r="N90" s="153"/>
      <c r="O90" s="168"/>
      <c r="P90" s="168"/>
      <c r="Q90" s="168"/>
      <c r="R90" s="168"/>
      <c r="S90" s="168"/>
      <c r="T90" s="168"/>
      <c r="U90" s="168"/>
      <c r="V90" s="168"/>
      <c r="W90" s="168"/>
      <c r="X90" s="168"/>
    </row>
    <row r="91" s="189" customFormat="1" ht="20.25" customHeight="1" spans="1:24">
      <c r="A91" s="194" t="s">
        <v>71</v>
      </c>
      <c r="B91" s="194" t="s">
        <v>439</v>
      </c>
      <c r="C91" s="194" t="s">
        <v>446</v>
      </c>
      <c r="D91" s="194" t="s">
        <v>385</v>
      </c>
      <c r="E91" s="194" t="s">
        <v>195</v>
      </c>
      <c r="F91" s="194" t="s">
        <v>196</v>
      </c>
      <c r="G91" s="194" t="s">
        <v>382</v>
      </c>
      <c r="H91" s="194" t="s">
        <v>383</v>
      </c>
      <c r="I91" s="168">
        <v>1656480</v>
      </c>
      <c r="J91" s="168">
        <v>1656480</v>
      </c>
      <c r="K91" s="153"/>
      <c r="L91" s="153"/>
      <c r="M91" s="168">
        <v>1656480</v>
      </c>
      <c r="N91" s="153"/>
      <c r="O91" s="168"/>
      <c r="P91" s="168"/>
      <c r="Q91" s="168"/>
      <c r="R91" s="168"/>
      <c r="S91" s="168"/>
      <c r="T91" s="168"/>
      <c r="U91" s="168"/>
      <c r="V91" s="168"/>
      <c r="W91" s="168"/>
      <c r="X91" s="168"/>
    </row>
    <row r="92" s="189" customFormat="1" ht="20.25" customHeight="1" spans="1:24">
      <c r="A92" s="194" t="s">
        <v>71</v>
      </c>
      <c r="B92" s="194" t="s">
        <v>439</v>
      </c>
      <c r="C92" s="194" t="s">
        <v>447</v>
      </c>
      <c r="D92" s="194" t="s">
        <v>395</v>
      </c>
      <c r="E92" s="194" t="s">
        <v>228</v>
      </c>
      <c r="F92" s="194" t="s">
        <v>229</v>
      </c>
      <c r="G92" s="194" t="s">
        <v>396</v>
      </c>
      <c r="H92" s="194" t="s">
        <v>397</v>
      </c>
      <c r="I92" s="168">
        <v>1699101.6</v>
      </c>
      <c r="J92" s="168">
        <v>1699101.6</v>
      </c>
      <c r="K92" s="153"/>
      <c r="L92" s="153"/>
      <c r="M92" s="168">
        <v>1699101.6</v>
      </c>
      <c r="N92" s="153"/>
      <c r="O92" s="168"/>
      <c r="P92" s="168"/>
      <c r="Q92" s="168"/>
      <c r="R92" s="168"/>
      <c r="S92" s="168"/>
      <c r="T92" s="168"/>
      <c r="U92" s="168"/>
      <c r="V92" s="168"/>
      <c r="W92" s="168"/>
      <c r="X92" s="168"/>
    </row>
    <row r="93" s="189" customFormat="1" ht="20.25" customHeight="1" spans="1:24">
      <c r="A93" s="194" t="s">
        <v>71</v>
      </c>
      <c r="B93" s="194" t="s">
        <v>439</v>
      </c>
      <c r="C93" s="194" t="s">
        <v>448</v>
      </c>
      <c r="D93" s="194" t="s">
        <v>387</v>
      </c>
      <c r="E93" s="194" t="s">
        <v>195</v>
      </c>
      <c r="F93" s="194" t="s">
        <v>196</v>
      </c>
      <c r="G93" s="194" t="s">
        <v>378</v>
      </c>
      <c r="H93" s="194" t="s">
        <v>379</v>
      </c>
      <c r="I93" s="168">
        <v>504000</v>
      </c>
      <c r="J93" s="168">
        <v>504000</v>
      </c>
      <c r="K93" s="153"/>
      <c r="L93" s="153"/>
      <c r="M93" s="168">
        <v>504000</v>
      </c>
      <c r="N93" s="153"/>
      <c r="O93" s="168"/>
      <c r="P93" s="168"/>
      <c r="Q93" s="168"/>
      <c r="R93" s="168"/>
      <c r="S93" s="168"/>
      <c r="T93" s="168"/>
      <c r="U93" s="168"/>
      <c r="V93" s="168"/>
      <c r="W93" s="168"/>
      <c r="X93" s="168"/>
    </row>
    <row r="94" s="189" customFormat="1" ht="20.25" customHeight="1" spans="1:24">
      <c r="A94" s="194" t="s">
        <v>71</v>
      </c>
      <c r="B94" s="194" t="s">
        <v>439</v>
      </c>
      <c r="C94" s="194" t="s">
        <v>448</v>
      </c>
      <c r="D94" s="194" t="s">
        <v>387</v>
      </c>
      <c r="E94" s="194" t="s">
        <v>195</v>
      </c>
      <c r="F94" s="194" t="s">
        <v>196</v>
      </c>
      <c r="G94" s="194" t="s">
        <v>378</v>
      </c>
      <c r="H94" s="194" t="s">
        <v>379</v>
      </c>
      <c r="I94" s="168">
        <v>2303160</v>
      </c>
      <c r="J94" s="168">
        <v>2303160</v>
      </c>
      <c r="K94" s="153"/>
      <c r="L94" s="153"/>
      <c r="M94" s="168">
        <v>2303160</v>
      </c>
      <c r="N94" s="153"/>
      <c r="O94" s="168"/>
      <c r="P94" s="168"/>
      <c r="Q94" s="168"/>
      <c r="R94" s="168"/>
      <c r="S94" s="168"/>
      <c r="T94" s="168"/>
      <c r="U94" s="168"/>
      <c r="V94" s="168"/>
      <c r="W94" s="168"/>
      <c r="X94" s="168"/>
    </row>
    <row r="95" s="189" customFormat="1" ht="20.25" customHeight="1" spans="1:24">
      <c r="A95" s="194" t="s">
        <v>71</v>
      </c>
      <c r="B95" s="194" t="s">
        <v>439</v>
      </c>
      <c r="C95" s="194" t="s">
        <v>449</v>
      </c>
      <c r="D95" s="194" t="s">
        <v>389</v>
      </c>
      <c r="E95" s="194" t="s">
        <v>249</v>
      </c>
      <c r="F95" s="194" t="s">
        <v>250</v>
      </c>
      <c r="G95" s="194" t="s">
        <v>390</v>
      </c>
      <c r="H95" s="194" t="s">
        <v>391</v>
      </c>
      <c r="I95" s="168">
        <v>21238.77</v>
      </c>
      <c r="J95" s="168">
        <v>21238.77</v>
      </c>
      <c r="K95" s="153"/>
      <c r="L95" s="153"/>
      <c r="M95" s="168">
        <v>21238.77</v>
      </c>
      <c r="N95" s="153"/>
      <c r="O95" s="168"/>
      <c r="P95" s="168"/>
      <c r="Q95" s="168"/>
      <c r="R95" s="168"/>
      <c r="S95" s="168"/>
      <c r="T95" s="168"/>
      <c r="U95" s="168"/>
      <c r="V95" s="168"/>
      <c r="W95" s="168"/>
      <c r="X95" s="168"/>
    </row>
    <row r="96" s="189" customFormat="1" ht="20.25" customHeight="1" spans="1:24">
      <c r="A96" s="194" t="s">
        <v>71</v>
      </c>
      <c r="B96" s="194" t="s">
        <v>439</v>
      </c>
      <c r="C96" s="194" t="s">
        <v>450</v>
      </c>
      <c r="D96" s="194" t="s">
        <v>405</v>
      </c>
      <c r="E96" s="194" t="s">
        <v>230</v>
      </c>
      <c r="F96" s="194" t="s">
        <v>231</v>
      </c>
      <c r="G96" s="194" t="s">
        <v>406</v>
      </c>
      <c r="H96" s="194" t="s">
        <v>405</v>
      </c>
      <c r="I96" s="168">
        <v>440000</v>
      </c>
      <c r="J96" s="168">
        <v>440000</v>
      </c>
      <c r="K96" s="153"/>
      <c r="L96" s="153"/>
      <c r="M96" s="168">
        <v>440000</v>
      </c>
      <c r="N96" s="153"/>
      <c r="O96" s="168"/>
      <c r="P96" s="168"/>
      <c r="Q96" s="168"/>
      <c r="R96" s="168"/>
      <c r="S96" s="168"/>
      <c r="T96" s="168"/>
      <c r="U96" s="168"/>
      <c r="V96" s="168"/>
      <c r="W96" s="168"/>
      <c r="X96" s="168"/>
    </row>
    <row r="97" s="189" customFormat="1" ht="20.25" customHeight="1" spans="1:24">
      <c r="A97" s="194" t="s">
        <v>71</v>
      </c>
      <c r="B97" s="194" t="s">
        <v>439</v>
      </c>
      <c r="C97" s="194" t="s">
        <v>451</v>
      </c>
      <c r="D97" s="194" t="s">
        <v>425</v>
      </c>
      <c r="E97" s="194" t="s">
        <v>195</v>
      </c>
      <c r="F97" s="194" t="s">
        <v>196</v>
      </c>
      <c r="G97" s="194" t="s">
        <v>366</v>
      </c>
      <c r="H97" s="194" t="s">
        <v>367</v>
      </c>
      <c r="I97" s="168">
        <v>794760</v>
      </c>
      <c r="J97" s="168">
        <v>794760</v>
      </c>
      <c r="K97" s="153"/>
      <c r="L97" s="153"/>
      <c r="M97" s="168">
        <v>794760</v>
      </c>
      <c r="N97" s="153"/>
      <c r="O97" s="168"/>
      <c r="P97" s="168"/>
      <c r="Q97" s="168"/>
      <c r="R97" s="168"/>
      <c r="S97" s="168"/>
      <c r="T97" s="168"/>
      <c r="U97" s="168"/>
      <c r="V97" s="168"/>
      <c r="W97" s="168"/>
      <c r="X97" s="168"/>
    </row>
    <row r="98" s="189" customFormat="1" ht="20.25" customHeight="1" spans="1:24">
      <c r="A98" s="194" t="s">
        <v>71</v>
      </c>
      <c r="B98" s="194" t="s">
        <v>452</v>
      </c>
      <c r="C98" s="194" t="s">
        <v>453</v>
      </c>
      <c r="D98" s="194" t="s">
        <v>346</v>
      </c>
      <c r="E98" s="194" t="s">
        <v>197</v>
      </c>
      <c r="F98" s="194" t="s">
        <v>198</v>
      </c>
      <c r="G98" s="194" t="s">
        <v>343</v>
      </c>
      <c r="H98" s="194" t="s">
        <v>344</v>
      </c>
      <c r="I98" s="168">
        <v>1753104</v>
      </c>
      <c r="J98" s="168">
        <v>1753104</v>
      </c>
      <c r="K98" s="153"/>
      <c r="L98" s="153"/>
      <c r="M98" s="168">
        <v>1753104</v>
      </c>
      <c r="N98" s="153"/>
      <c r="O98" s="168"/>
      <c r="P98" s="168"/>
      <c r="Q98" s="168"/>
      <c r="R98" s="168"/>
      <c r="S98" s="168"/>
      <c r="T98" s="168"/>
      <c r="U98" s="168"/>
      <c r="V98" s="168"/>
      <c r="W98" s="168"/>
      <c r="X98" s="168"/>
    </row>
    <row r="99" s="189" customFormat="1" ht="20.25" customHeight="1" spans="1:24">
      <c r="A99" s="194" t="s">
        <v>71</v>
      </c>
      <c r="B99" s="194" t="s">
        <v>452</v>
      </c>
      <c r="C99" s="194" t="s">
        <v>454</v>
      </c>
      <c r="D99" s="194" t="s">
        <v>358</v>
      </c>
      <c r="E99" s="194" t="s">
        <v>197</v>
      </c>
      <c r="F99" s="194" t="s">
        <v>198</v>
      </c>
      <c r="G99" s="194" t="s">
        <v>359</v>
      </c>
      <c r="H99" s="194" t="s">
        <v>358</v>
      </c>
      <c r="I99" s="168">
        <v>20400</v>
      </c>
      <c r="J99" s="168">
        <v>20400</v>
      </c>
      <c r="K99" s="153"/>
      <c r="L99" s="153"/>
      <c r="M99" s="168">
        <v>20400</v>
      </c>
      <c r="N99" s="153"/>
      <c r="O99" s="168"/>
      <c r="P99" s="168"/>
      <c r="Q99" s="168"/>
      <c r="R99" s="168"/>
      <c r="S99" s="168"/>
      <c r="T99" s="168"/>
      <c r="U99" s="168"/>
      <c r="V99" s="168"/>
      <c r="W99" s="168"/>
      <c r="X99" s="168"/>
    </row>
    <row r="100" s="189" customFormat="1" ht="20.25" customHeight="1" spans="1:24">
      <c r="A100" s="194" t="s">
        <v>71</v>
      </c>
      <c r="B100" s="194" t="s">
        <v>452</v>
      </c>
      <c r="C100" s="194" t="s">
        <v>455</v>
      </c>
      <c r="D100" s="194" t="s">
        <v>261</v>
      </c>
      <c r="E100" s="194" t="s">
        <v>260</v>
      </c>
      <c r="F100" s="194" t="s">
        <v>261</v>
      </c>
      <c r="G100" s="194" t="s">
        <v>348</v>
      </c>
      <c r="H100" s="194" t="s">
        <v>261</v>
      </c>
      <c r="I100" s="168">
        <v>494673.6</v>
      </c>
      <c r="J100" s="168">
        <v>494673.6</v>
      </c>
      <c r="K100" s="153"/>
      <c r="L100" s="153"/>
      <c r="M100" s="168">
        <v>494673.6</v>
      </c>
      <c r="N100" s="153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</row>
    <row r="101" s="189" customFormat="1" ht="20.25" customHeight="1" spans="1:24">
      <c r="A101" s="194" t="s">
        <v>71</v>
      </c>
      <c r="B101" s="194" t="s">
        <v>452</v>
      </c>
      <c r="C101" s="194" t="s">
        <v>456</v>
      </c>
      <c r="D101" s="194" t="s">
        <v>365</v>
      </c>
      <c r="E101" s="194" t="s">
        <v>234</v>
      </c>
      <c r="F101" s="194" t="s">
        <v>235</v>
      </c>
      <c r="G101" s="194" t="s">
        <v>366</v>
      </c>
      <c r="H101" s="194" t="s">
        <v>367</v>
      </c>
      <c r="I101" s="168">
        <v>8892</v>
      </c>
      <c r="J101" s="168">
        <v>8892</v>
      </c>
      <c r="K101" s="153"/>
      <c r="L101" s="153"/>
      <c r="M101" s="168">
        <v>8892</v>
      </c>
      <c r="N101" s="153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</row>
    <row r="102" s="189" customFormat="1" ht="20.25" customHeight="1" spans="1:24">
      <c r="A102" s="194" t="s">
        <v>71</v>
      </c>
      <c r="B102" s="194" t="s">
        <v>452</v>
      </c>
      <c r="C102" s="194" t="s">
        <v>456</v>
      </c>
      <c r="D102" s="194" t="s">
        <v>365</v>
      </c>
      <c r="E102" s="194" t="s">
        <v>234</v>
      </c>
      <c r="F102" s="194" t="s">
        <v>235</v>
      </c>
      <c r="G102" s="194" t="s">
        <v>366</v>
      </c>
      <c r="H102" s="194" t="s">
        <v>367</v>
      </c>
      <c r="I102" s="168">
        <v>15912</v>
      </c>
      <c r="J102" s="168">
        <v>15912</v>
      </c>
      <c r="K102" s="153"/>
      <c r="L102" s="153"/>
      <c r="M102" s="168">
        <v>15912</v>
      </c>
      <c r="N102" s="153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</row>
    <row r="103" s="189" customFormat="1" ht="20.25" customHeight="1" spans="1:24">
      <c r="A103" s="194" t="s">
        <v>71</v>
      </c>
      <c r="B103" s="194" t="s">
        <v>452</v>
      </c>
      <c r="C103" s="194" t="s">
        <v>457</v>
      </c>
      <c r="D103" s="194" t="s">
        <v>381</v>
      </c>
      <c r="E103" s="194" t="s">
        <v>197</v>
      </c>
      <c r="F103" s="194" t="s">
        <v>198</v>
      </c>
      <c r="G103" s="194" t="s">
        <v>382</v>
      </c>
      <c r="H103" s="194" t="s">
        <v>383</v>
      </c>
      <c r="I103" s="168">
        <v>285600</v>
      </c>
      <c r="J103" s="168">
        <v>285600</v>
      </c>
      <c r="K103" s="153"/>
      <c r="L103" s="153"/>
      <c r="M103" s="168">
        <v>285600</v>
      </c>
      <c r="N103" s="153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</row>
    <row r="104" s="189" customFormat="1" ht="20.25" customHeight="1" spans="1:24">
      <c r="A104" s="194" t="s">
        <v>71</v>
      </c>
      <c r="B104" s="194" t="s">
        <v>452</v>
      </c>
      <c r="C104" s="194" t="s">
        <v>458</v>
      </c>
      <c r="D104" s="194" t="s">
        <v>387</v>
      </c>
      <c r="E104" s="194" t="s">
        <v>197</v>
      </c>
      <c r="F104" s="194" t="s">
        <v>198</v>
      </c>
      <c r="G104" s="194" t="s">
        <v>378</v>
      </c>
      <c r="H104" s="194" t="s">
        <v>379</v>
      </c>
      <c r="I104" s="168">
        <v>918984</v>
      </c>
      <c r="J104" s="168">
        <v>918984</v>
      </c>
      <c r="K104" s="153"/>
      <c r="L104" s="153"/>
      <c r="M104" s="168">
        <v>918984</v>
      </c>
      <c r="N104" s="153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</row>
    <row r="105" s="189" customFormat="1" ht="20.25" customHeight="1" spans="1:24">
      <c r="A105" s="194" t="s">
        <v>71</v>
      </c>
      <c r="B105" s="194" t="s">
        <v>452</v>
      </c>
      <c r="C105" s="194" t="s">
        <v>458</v>
      </c>
      <c r="D105" s="194" t="s">
        <v>387</v>
      </c>
      <c r="E105" s="194" t="s">
        <v>197</v>
      </c>
      <c r="F105" s="194" t="s">
        <v>198</v>
      </c>
      <c r="G105" s="194" t="s">
        <v>378</v>
      </c>
      <c r="H105" s="194" t="s">
        <v>379</v>
      </c>
      <c r="I105" s="168">
        <v>204000</v>
      </c>
      <c r="J105" s="168">
        <v>204000</v>
      </c>
      <c r="K105" s="153"/>
      <c r="L105" s="153"/>
      <c r="M105" s="168">
        <v>204000</v>
      </c>
      <c r="N105" s="153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</row>
    <row r="106" s="189" customFormat="1" ht="20.25" customHeight="1" spans="1:24">
      <c r="A106" s="194" t="s">
        <v>71</v>
      </c>
      <c r="B106" s="194" t="s">
        <v>452</v>
      </c>
      <c r="C106" s="194" t="s">
        <v>459</v>
      </c>
      <c r="D106" s="194" t="s">
        <v>389</v>
      </c>
      <c r="E106" s="194" t="s">
        <v>249</v>
      </c>
      <c r="F106" s="194" t="s">
        <v>250</v>
      </c>
      <c r="G106" s="194" t="s">
        <v>390</v>
      </c>
      <c r="H106" s="194" t="s">
        <v>391</v>
      </c>
      <c r="I106" s="168">
        <v>8244.56</v>
      </c>
      <c r="J106" s="168">
        <v>8244.56</v>
      </c>
      <c r="K106" s="153"/>
      <c r="L106" s="153"/>
      <c r="M106" s="168">
        <v>8244.56</v>
      </c>
      <c r="N106" s="153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</row>
    <row r="107" s="189" customFormat="1" ht="20.25" customHeight="1" spans="1:24">
      <c r="A107" s="194" t="s">
        <v>71</v>
      </c>
      <c r="B107" s="194" t="s">
        <v>452</v>
      </c>
      <c r="C107" s="194" t="s">
        <v>460</v>
      </c>
      <c r="D107" s="194" t="s">
        <v>395</v>
      </c>
      <c r="E107" s="194" t="s">
        <v>228</v>
      </c>
      <c r="F107" s="194" t="s">
        <v>229</v>
      </c>
      <c r="G107" s="194" t="s">
        <v>396</v>
      </c>
      <c r="H107" s="194" t="s">
        <v>397</v>
      </c>
      <c r="I107" s="168">
        <v>659564.79</v>
      </c>
      <c r="J107" s="168">
        <v>659564.79</v>
      </c>
      <c r="K107" s="153"/>
      <c r="L107" s="153"/>
      <c r="M107" s="168">
        <v>659564.79</v>
      </c>
      <c r="N107" s="153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</row>
    <row r="108" s="189" customFormat="1" ht="20.25" customHeight="1" spans="1:24">
      <c r="A108" s="194" t="s">
        <v>71</v>
      </c>
      <c r="B108" s="194" t="s">
        <v>452</v>
      </c>
      <c r="C108" s="194" t="s">
        <v>461</v>
      </c>
      <c r="D108" s="194" t="s">
        <v>373</v>
      </c>
      <c r="E108" s="194" t="s">
        <v>197</v>
      </c>
      <c r="F108" s="194" t="s">
        <v>198</v>
      </c>
      <c r="G108" s="194" t="s">
        <v>370</v>
      </c>
      <c r="H108" s="194" t="s">
        <v>371</v>
      </c>
      <c r="I108" s="168">
        <v>146092</v>
      </c>
      <c r="J108" s="168">
        <v>146092</v>
      </c>
      <c r="K108" s="153"/>
      <c r="L108" s="153"/>
      <c r="M108" s="168">
        <v>146092</v>
      </c>
      <c r="N108" s="153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</row>
    <row r="109" s="189" customFormat="1" ht="20.25" customHeight="1" spans="1:24">
      <c r="A109" s="194" t="s">
        <v>71</v>
      </c>
      <c r="B109" s="194" t="s">
        <v>452</v>
      </c>
      <c r="C109" s="194" t="s">
        <v>462</v>
      </c>
      <c r="D109" s="194" t="s">
        <v>385</v>
      </c>
      <c r="E109" s="194" t="s">
        <v>197</v>
      </c>
      <c r="F109" s="194" t="s">
        <v>198</v>
      </c>
      <c r="G109" s="194" t="s">
        <v>382</v>
      </c>
      <c r="H109" s="194" t="s">
        <v>383</v>
      </c>
      <c r="I109" s="168">
        <v>658500</v>
      </c>
      <c r="J109" s="168">
        <v>658500</v>
      </c>
      <c r="K109" s="153"/>
      <c r="L109" s="153"/>
      <c r="M109" s="168">
        <v>658500</v>
      </c>
      <c r="N109" s="153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</row>
    <row r="110" s="189" customFormat="1" ht="20.25" customHeight="1" spans="1:24">
      <c r="A110" s="194" t="s">
        <v>71</v>
      </c>
      <c r="B110" s="194" t="s">
        <v>452</v>
      </c>
      <c r="C110" s="194" t="s">
        <v>462</v>
      </c>
      <c r="D110" s="194" t="s">
        <v>385</v>
      </c>
      <c r="E110" s="194" t="s">
        <v>197</v>
      </c>
      <c r="F110" s="194" t="s">
        <v>198</v>
      </c>
      <c r="G110" s="194" t="s">
        <v>382</v>
      </c>
      <c r="H110" s="194" t="s">
        <v>383</v>
      </c>
      <c r="I110" s="168">
        <v>360000</v>
      </c>
      <c r="J110" s="168">
        <v>360000</v>
      </c>
      <c r="K110" s="153"/>
      <c r="L110" s="153"/>
      <c r="M110" s="168">
        <v>360000</v>
      </c>
      <c r="N110" s="153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</row>
    <row r="111" s="189" customFormat="1" ht="20.25" customHeight="1" spans="1:24">
      <c r="A111" s="194" t="s">
        <v>71</v>
      </c>
      <c r="B111" s="194" t="s">
        <v>452</v>
      </c>
      <c r="C111" s="194" t="s">
        <v>463</v>
      </c>
      <c r="D111" s="194" t="s">
        <v>405</v>
      </c>
      <c r="E111" s="194" t="s">
        <v>230</v>
      </c>
      <c r="F111" s="194" t="s">
        <v>231</v>
      </c>
      <c r="G111" s="194" t="s">
        <v>406</v>
      </c>
      <c r="H111" s="194" t="s">
        <v>405</v>
      </c>
      <c r="I111" s="168">
        <v>110000</v>
      </c>
      <c r="J111" s="168">
        <v>110000</v>
      </c>
      <c r="K111" s="153"/>
      <c r="L111" s="153"/>
      <c r="M111" s="168">
        <v>110000</v>
      </c>
      <c r="N111" s="153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</row>
    <row r="112" s="189" customFormat="1" ht="20.25" customHeight="1" spans="1:24">
      <c r="A112" s="194" t="s">
        <v>71</v>
      </c>
      <c r="B112" s="194" t="s">
        <v>452</v>
      </c>
      <c r="C112" s="194" t="s">
        <v>464</v>
      </c>
      <c r="D112" s="194" t="s">
        <v>425</v>
      </c>
      <c r="E112" s="194" t="s">
        <v>197</v>
      </c>
      <c r="F112" s="194" t="s">
        <v>198</v>
      </c>
      <c r="G112" s="194" t="s">
        <v>366</v>
      </c>
      <c r="H112" s="194" t="s">
        <v>367</v>
      </c>
      <c r="I112" s="168">
        <v>304080</v>
      </c>
      <c r="J112" s="168">
        <v>304080</v>
      </c>
      <c r="K112" s="153"/>
      <c r="L112" s="153"/>
      <c r="M112" s="168">
        <v>304080</v>
      </c>
      <c r="N112" s="153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</row>
    <row r="113" s="189" customFormat="1" ht="20.25" customHeight="1" spans="1:24">
      <c r="A113" s="194" t="s">
        <v>71</v>
      </c>
      <c r="B113" s="194" t="s">
        <v>465</v>
      </c>
      <c r="C113" s="194" t="s">
        <v>466</v>
      </c>
      <c r="D113" s="194" t="s">
        <v>346</v>
      </c>
      <c r="E113" s="194" t="s">
        <v>195</v>
      </c>
      <c r="F113" s="194" t="s">
        <v>196</v>
      </c>
      <c r="G113" s="194" t="s">
        <v>343</v>
      </c>
      <c r="H113" s="194" t="s">
        <v>344</v>
      </c>
      <c r="I113" s="168">
        <v>10195704</v>
      </c>
      <c r="J113" s="168">
        <v>10195704</v>
      </c>
      <c r="K113" s="153"/>
      <c r="L113" s="153"/>
      <c r="M113" s="168">
        <v>10195704</v>
      </c>
      <c r="N113" s="153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</row>
    <row r="114" s="189" customFormat="1" ht="20.25" customHeight="1" spans="1:24">
      <c r="A114" s="194" t="s">
        <v>71</v>
      </c>
      <c r="B114" s="194" t="s">
        <v>465</v>
      </c>
      <c r="C114" s="194" t="s">
        <v>467</v>
      </c>
      <c r="D114" s="194" t="s">
        <v>358</v>
      </c>
      <c r="E114" s="194" t="s">
        <v>195</v>
      </c>
      <c r="F114" s="194" t="s">
        <v>196</v>
      </c>
      <c r="G114" s="194" t="s">
        <v>359</v>
      </c>
      <c r="H114" s="194" t="s">
        <v>358</v>
      </c>
      <c r="I114" s="168">
        <v>105000</v>
      </c>
      <c r="J114" s="168">
        <v>105000</v>
      </c>
      <c r="K114" s="153"/>
      <c r="L114" s="153"/>
      <c r="M114" s="168">
        <v>105000</v>
      </c>
      <c r="N114" s="153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</row>
    <row r="115" s="189" customFormat="1" ht="20.25" customHeight="1" spans="1:24">
      <c r="A115" s="194" t="s">
        <v>71</v>
      </c>
      <c r="B115" s="194" t="s">
        <v>465</v>
      </c>
      <c r="C115" s="194" t="s">
        <v>468</v>
      </c>
      <c r="D115" s="194" t="s">
        <v>261</v>
      </c>
      <c r="E115" s="194" t="s">
        <v>260</v>
      </c>
      <c r="F115" s="194" t="s">
        <v>261</v>
      </c>
      <c r="G115" s="194" t="s">
        <v>348</v>
      </c>
      <c r="H115" s="194" t="s">
        <v>261</v>
      </c>
      <c r="I115" s="168">
        <v>2735496.72</v>
      </c>
      <c r="J115" s="168">
        <v>2735496.72</v>
      </c>
      <c r="K115" s="153"/>
      <c r="L115" s="153"/>
      <c r="M115" s="168">
        <v>2735496.72</v>
      </c>
      <c r="N115" s="153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</row>
    <row r="116" s="189" customFormat="1" ht="20.25" customHeight="1" spans="1:24">
      <c r="A116" s="194" t="s">
        <v>71</v>
      </c>
      <c r="B116" s="194" t="s">
        <v>465</v>
      </c>
      <c r="C116" s="194" t="s">
        <v>469</v>
      </c>
      <c r="D116" s="194" t="s">
        <v>365</v>
      </c>
      <c r="E116" s="194" t="s">
        <v>234</v>
      </c>
      <c r="F116" s="194" t="s">
        <v>235</v>
      </c>
      <c r="G116" s="194" t="s">
        <v>366</v>
      </c>
      <c r="H116" s="194" t="s">
        <v>367</v>
      </c>
      <c r="I116" s="168">
        <v>26676</v>
      </c>
      <c r="J116" s="168">
        <v>26676</v>
      </c>
      <c r="K116" s="153"/>
      <c r="L116" s="153"/>
      <c r="M116" s="168">
        <v>26676</v>
      </c>
      <c r="N116" s="153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</row>
    <row r="117" s="189" customFormat="1" ht="20.25" customHeight="1" spans="1:24">
      <c r="A117" s="194" t="s">
        <v>71</v>
      </c>
      <c r="B117" s="194" t="s">
        <v>465</v>
      </c>
      <c r="C117" s="194" t="s">
        <v>469</v>
      </c>
      <c r="D117" s="194" t="s">
        <v>365</v>
      </c>
      <c r="E117" s="194" t="s">
        <v>234</v>
      </c>
      <c r="F117" s="194" t="s">
        <v>235</v>
      </c>
      <c r="G117" s="194" t="s">
        <v>366</v>
      </c>
      <c r="H117" s="194" t="s">
        <v>367</v>
      </c>
      <c r="I117" s="168">
        <v>152388</v>
      </c>
      <c r="J117" s="168">
        <v>152388</v>
      </c>
      <c r="K117" s="153"/>
      <c r="L117" s="153"/>
      <c r="M117" s="168">
        <v>152388</v>
      </c>
      <c r="N117" s="153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</row>
    <row r="118" s="189" customFormat="1" ht="20.25" customHeight="1" spans="1:24">
      <c r="A118" s="194" t="s">
        <v>71</v>
      </c>
      <c r="B118" s="194" t="s">
        <v>465</v>
      </c>
      <c r="C118" s="194" t="s">
        <v>470</v>
      </c>
      <c r="D118" s="194" t="s">
        <v>381</v>
      </c>
      <c r="E118" s="194" t="s">
        <v>195</v>
      </c>
      <c r="F118" s="194" t="s">
        <v>196</v>
      </c>
      <c r="G118" s="194" t="s">
        <v>382</v>
      </c>
      <c r="H118" s="194" t="s">
        <v>383</v>
      </c>
      <c r="I118" s="168">
        <v>1470000</v>
      </c>
      <c r="J118" s="168">
        <v>1470000</v>
      </c>
      <c r="K118" s="153"/>
      <c r="L118" s="153"/>
      <c r="M118" s="168">
        <v>1470000</v>
      </c>
      <c r="N118" s="153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</row>
    <row r="119" s="189" customFormat="1" ht="20.25" customHeight="1" spans="1:24">
      <c r="A119" s="194" t="s">
        <v>71</v>
      </c>
      <c r="B119" s="194" t="s">
        <v>465</v>
      </c>
      <c r="C119" s="194" t="s">
        <v>471</v>
      </c>
      <c r="D119" s="194" t="s">
        <v>373</v>
      </c>
      <c r="E119" s="194" t="s">
        <v>195</v>
      </c>
      <c r="F119" s="194" t="s">
        <v>196</v>
      </c>
      <c r="G119" s="194" t="s">
        <v>370</v>
      </c>
      <c r="H119" s="194" t="s">
        <v>371</v>
      </c>
      <c r="I119" s="168">
        <v>849642</v>
      </c>
      <c r="J119" s="168">
        <v>849642</v>
      </c>
      <c r="K119" s="153"/>
      <c r="L119" s="153"/>
      <c r="M119" s="168">
        <v>849642</v>
      </c>
      <c r="N119" s="153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</row>
    <row r="120" s="189" customFormat="1" ht="20.25" customHeight="1" spans="1:24">
      <c r="A120" s="194" t="s">
        <v>71</v>
      </c>
      <c r="B120" s="194" t="s">
        <v>465</v>
      </c>
      <c r="C120" s="194" t="s">
        <v>472</v>
      </c>
      <c r="D120" s="194" t="s">
        <v>405</v>
      </c>
      <c r="E120" s="194" t="s">
        <v>230</v>
      </c>
      <c r="F120" s="194" t="s">
        <v>231</v>
      </c>
      <c r="G120" s="194" t="s">
        <v>406</v>
      </c>
      <c r="H120" s="194" t="s">
        <v>405</v>
      </c>
      <c r="I120" s="168">
        <v>440000</v>
      </c>
      <c r="J120" s="168">
        <v>440000</v>
      </c>
      <c r="K120" s="153"/>
      <c r="L120" s="153"/>
      <c r="M120" s="168">
        <v>440000</v>
      </c>
      <c r="N120" s="153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</row>
    <row r="121" s="189" customFormat="1" ht="20.25" customHeight="1" spans="1:24">
      <c r="A121" s="194" t="s">
        <v>71</v>
      </c>
      <c r="B121" s="194" t="s">
        <v>465</v>
      </c>
      <c r="C121" s="194" t="s">
        <v>473</v>
      </c>
      <c r="D121" s="194" t="s">
        <v>385</v>
      </c>
      <c r="E121" s="194" t="s">
        <v>195</v>
      </c>
      <c r="F121" s="194" t="s">
        <v>196</v>
      </c>
      <c r="G121" s="194" t="s">
        <v>382</v>
      </c>
      <c r="H121" s="194" t="s">
        <v>383</v>
      </c>
      <c r="I121" s="168">
        <v>3482640</v>
      </c>
      <c r="J121" s="168">
        <v>3482640</v>
      </c>
      <c r="K121" s="153"/>
      <c r="L121" s="153"/>
      <c r="M121" s="168">
        <v>3482640</v>
      </c>
      <c r="N121" s="153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="189" customFormat="1" ht="20.25" customHeight="1" spans="1:24">
      <c r="A122" s="194" t="s">
        <v>71</v>
      </c>
      <c r="B122" s="194" t="s">
        <v>465</v>
      </c>
      <c r="C122" s="194" t="s">
        <v>473</v>
      </c>
      <c r="D122" s="194" t="s">
        <v>385</v>
      </c>
      <c r="E122" s="194" t="s">
        <v>195</v>
      </c>
      <c r="F122" s="194" t="s">
        <v>196</v>
      </c>
      <c r="G122" s="194" t="s">
        <v>382</v>
      </c>
      <c r="H122" s="194" t="s">
        <v>383</v>
      </c>
      <c r="I122" s="168">
        <v>1944288</v>
      </c>
      <c r="J122" s="168">
        <v>1944288</v>
      </c>
      <c r="K122" s="153"/>
      <c r="L122" s="153"/>
      <c r="M122" s="168">
        <v>1944288</v>
      </c>
      <c r="N122" s="153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="189" customFormat="1" ht="20.25" customHeight="1" spans="1:24">
      <c r="A123" s="194" t="s">
        <v>71</v>
      </c>
      <c r="B123" s="194" t="s">
        <v>465</v>
      </c>
      <c r="C123" s="194" t="s">
        <v>474</v>
      </c>
      <c r="D123" s="194" t="s">
        <v>387</v>
      </c>
      <c r="E123" s="194" t="s">
        <v>195</v>
      </c>
      <c r="F123" s="194" t="s">
        <v>196</v>
      </c>
      <c r="G123" s="194" t="s">
        <v>378</v>
      </c>
      <c r="H123" s="194" t="s">
        <v>379</v>
      </c>
      <c r="I123" s="168">
        <v>4853772</v>
      </c>
      <c r="J123" s="168">
        <v>4853772</v>
      </c>
      <c r="K123" s="153"/>
      <c r="L123" s="153"/>
      <c r="M123" s="168">
        <v>4853772</v>
      </c>
      <c r="N123" s="153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="189" customFormat="1" ht="20.25" customHeight="1" spans="1:24">
      <c r="A124" s="194" t="s">
        <v>71</v>
      </c>
      <c r="B124" s="194" t="s">
        <v>465</v>
      </c>
      <c r="C124" s="194" t="s">
        <v>474</v>
      </c>
      <c r="D124" s="194" t="s">
        <v>387</v>
      </c>
      <c r="E124" s="194" t="s">
        <v>195</v>
      </c>
      <c r="F124" s="194" t="s">
        <v>196</v>
      </c>
      <c r="G124" s="194" t="s">
        <v>378</v>
      </c>
      <c r="H124" s="194" t="s">
        <v>379</v>
      </c>
      <c r="I124" s="168">
        <v>1050000</v>
      </c>
      <c r="J124" s="168">
        <v>1050000</v>
      </c>
      <c r="K124" s="153"/>
      <c r="L124" s="153"/>
      <c r="M124" s="168">
        <v>1050000</v>
      </c>
      <c r="N124" s="153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="189" customFormat="1" ht="20.25" customHeight="1" spans="1:24">
      <c r="A125" s="194" t="s">
        <v>71</v>
      </c>
      <c r="B125" s="194" t="s">
        <v>465</v>
      </c>
      <c r="C125" s="194" t="s">
        <v>475</v>
      </c>
      <c r="D125" s="194" t="s">
        <v>389</v>
      </c>
      <c r="E125" s="194" t="s">
        <v>249</v>
      </c>
      <c r="F125" s="194" t="s">
        <v>250</v>
      </c>
      <c r="G125" s="194" t="s">
        <v>390</v>
      </c>
      <c r="H125" s="194" t="s">
        <v>391</v>
      </c>
      <c r="I125" s="168">
        <v>45591.61</v>
      </c>
      <c r="J125" s="168">
        <v>45591.61</v>
      </c>
      <c r="K125" s="153"/>
      <c r="L125" s="153"/>
      <c r="M125" s="168">
        <v>45591.61</v>
      </c>
      <c r="N125" s="153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="189" customFormat="1" ht="20.25" customHeight="1" spans="1:24">
      <c r="A126" s="194" t="s">
        <v>71</v>
      </c>
      <c r="B126" s="194" t="s">
        <v>465</v>
      </c>
      <c r="C126" s="194" t="s">
        <v>476</v>
      </c>
      <c r="D126" s="194" t="s">
        <v>395</v>
      </c>
      <c r="E126" s="194" t="s">
        <v>228</v>
      </c>
      <c r="F126" s="194" t="s">
        <v>229</v>
      </c>
      <c r="G126" s="194" t="s">
        <v>396</v>
      </c>
      <c r="H126" s="194" t="s">
        <v>397</v>
      </c>
      <c r="I126" s="168">
        <v>3647328.96</v>
      </c>
      <c r="J126" s="168">
        <v>3647328.96</v>
      </c>
      <c r="K126" s="153"/>
      <c r="L126" s="153"/>
      <c r="M126" s="168">
        <v>3647328.96</v>
      </c>
      <c r="N126" s="153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="189" customFormat="1" ht="20.25" customHeight="1" spans="1:24">
      <c r="A127" s="194" t="s">
        <v>71</v>
      </c>
      <c r="B127" s="194" t="s">
        <v>465</v>
      </c>
      <c r="C127" s="194" t="s">
        <v>477</v>
      </c>
      <c r="D127" s="194" t="s">
        <v>408</v>
      </c>
      <c r="E127" s="194" t="s">
        <v>226</v>
      </c>
      <c r="F127" s="194" t="s">
        <v>227</v>
      </c>
      <c r="G127" s="194" t="s">
        <v>409</v>
      </c>
      <c r="H127" s="194" t="s">
        <v>408</v>
      </c>
      <c r="I127" s="168">
        <v>164268</v>
      </c>
      <c r="J127" s="168">
        <v>164268</v>
      </c>
      <c r="K127" s="153"/>
      <c r="L127" s="153"/>
      <c r="M127" s="168">
        <v>164268</v>
      </c>
      <c r="N127" s="153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="189" customFormat="1" ht="20.25" customHeight="1" spans="1:24">
      <c r="A128" s="194" t="s">
        <v>71</v>
      </c>
      <c r="B128" s="194" t="s">
        <v>465</v>
      </c>
      <c r="C128" s="194" t="s">
        <v>478</v>
      </c>
      <c r="D128" s="194" t="s">
        <v>425</v>
      </c>
      <c r="E128" s="194" t="s">
        <v>195</v>
      </c>
      <c r="F128" s="194" t="s">
        <v>196</v>
      </c>
      <c r="G128" s="194" t="s">
        <v>366</v>
      </c>
      <c r="H128" s="194" t="s">
        <v>367</v>
      </c>
      <c r="I128" s="168">
        <v>1730220</v>
      </c>
      <c r="J128" s="168">
        <v>1730220</v>
      </c>
      <c r="K128" s="153"/>
      <c r="L128" s="153"/>
      <c r="M128" s="168">
        <v>1730220</v>
      </c>
      <c r="N128" s="153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="189" customFormat="1" ht="20.25" customHeight="1" spans="1:24">
      <c r="A129" s="194" t="s">
        <v>71</v>
      </c>
      <c r="B129" s="194" t="s">
        <v>465</v>
      </c>
      <c r="C129" s="194" t="s">
        <v>479</v>
      </c>
      <c r="D129" s="194" t="s">
        <v>411</v>
      </c>
      <c r="E129" s="194" t="s">
        <v>226</v>
      </c>
      <c r="F129" s="194" t="s">
        <v>227</v>
      </c>
      <c r="G129" s="194" t="s">
        <v>366</v>
      </c>
      <c r="H129" s="194" t="s">
        <v>367</v>
      </c>
      <c r="I129" s="168">
        <v>1000</v>
      </c>
      <c r="J129" s="168">
        <v>1000</v>
      </c>
      <c r="K129" s="153"/>
      <c r="L129" s="153"/>
      <c r="M129" s="168">
        <v>1000</v>
      </c>
      <c r="N129" s="153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="189" customFormat="1" ht="20.25" customHeight="1" spans="1:24">
      <c r="A130" s="194" t="s">
        <v>71</v>
      </c>
      <c r="B130" s="194" t="s">
        <v>480</v>
      </c>
      <c r="C130" s="194" t="s">
        <v>481</v>
      </c>
      <c r="D130" s="194" t="s">
        <v>346</v>
      </c>
      <c r="E130" s="194" t="s">
        <v>197</v>
      </c>
      <c r="F130" s="194" t="s">
        <v>198</v>
      </c>
      <c r="G130" s="194" t="s">
        <v>343</v>
      </c>
      <c r="H130" s="194" t="s">
        <v>344</v>
      </c>
      <c r="I130" s="168">
        <v>3264144</v>
      </c>
      <c r="J130" s="168">
        <v>3264144</v>
      </c>
      <c r="K130" s="153"/>
      <c r="L130" s="153"/>
      <c r="M130" s="168">
        <v>3264144</v>
      </c>
      <c r="N130" s="153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="189" customFormat="1" ht="20.25" customHeight="1" spans="1:24">
      <c r="A131" s="194" t="s">
        <v>71</v>
      </c>
      <c r="B131" s="194" t="s">
        <v>480</v>
      </c>
      <c r="C131" s="194" t="s">
        <v>482</v>
      </c>
      <c r="D131" s="194" t="s">
        <v>358</v>
      </c>
      <c r="E131" s="194" t="s">
        <v>197</v>
      </c>
      <c r="F131" s="194" t="s">
        <v>198</v>
      </c>
      <c r="G131" s="194" t="s">
        <v>359</v>
      </c>
      <c r="H131" s="194" t="s">
        <v>358</v>
      </c>
      <c r="I131" s="168">
        <v>36000</v>
      </c>
      <c r="J131" s="168">
        <v>36000</v>
      </c>
      <c r="K131" s="153"/>
      <c r="L131" s="153"/>
      <c r="M131" s="168">
        <v>36000</v>
      </c>
      <c r="N131" s="153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="189" customFormat="1" ht="20.25" customHeight="1" spans="1:24">
      <c r="A132" s="194" t="s">
        <v>71</v>
      </c>
      <c r="B132" s="194" t="s">
        <v>480</v>
      </c>
      <c r="C132" s="194" t="s">
        <v>483</v>
      </c>
      <c r="D132" s="194" t="s">
        <v>261</v>
      </c>
      <c r="E132" s="194" t="s">
        <v>260</v>
      </c>
      <c r="F132" s="194" t="s">
        <v>261</v>
      </c>
      <c r="G132" s="194" t="s">
        <v>348</v>
      </c>
      <c r="H132" s="194" t="s">
        <v>261</v>
      </c>
      <c r="I132" s="168">
        <v>901914.72</v>
      </c>
      <c r="J132" s="168">
        <v>901914.72</v>
      </c>
      <c r="K132" s="153"/>
      <c r="L132" s="153"/>
      <c r="M132" s="168">
        <v>901914.72</v>
      </c>
      <c r="N132" s="153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="189" customFormat="1" ht="20.25" customHeight="1" spans="1:24">
      <c r="A133" s="194" t="s">
        <v>71</v>
      </c>
      <c r="B133" s="194" t="s">
        <v>480</v>
      </c>
      <c r="C133" s="194" t="s">
        <v>484</v>
      </c>
      <c r="D133" s="194" t="s">
        <v>365</v>
      </c>
      <c r="E133" s="194" t="s">
        <v>234</v>
      </c>
      <c r="F133" s="194" t="s">
        <v>235</v>
      </c>
      <c r="G133" s="194" t="s">
        <v>366</v>
      </c>
      <c r="H133" s="194" t="s">
        <v>367</v>
      </c>
      <c r="I133" s="168">
        <v>8892</v>
      </c>
      <c r="J133" s="168">
        <v>8892</v>
      </c>
      <c r="K133" s="153"/>
      <c r="L133" s="153"/>
      <c r="M133" s="168">
        <v>8892</v>
      </c>
      <c r="N133" s="153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="189" customFormat="1" ht="20.25" customHeight="1" spans="1:24">
      <c r="A134" s="194" t="s">
        <v>71</v>
      </c>
      <c r="B134" s="194" t="s">
        <v>480</v>
      </c>
      <c r="C134" s="194" t="s">
        <v>485</v>
      </c>
      <c r="D134" s="194" t="s">
        <v>381</v>
      </c>
      <c r="E134" s="194" t="s">
        <v>197</v>
      </c>
      <c r="F134" s="194" t="s">
        <v>198</v>
      </c>
      <c r="G134" s="194" t="s">
        <v>382</v>
      </c>
      <c r="H134" s="194" t="s">
        <v>383</v>
      </c>
      <c r="I134" s="168">
        <v>504000</v>
      </c>
      <c r="J134" s="168">
        <v>504000</v>
      </c>
      <c r="K134" s="153"/>
      <c r="L134" s="153"/>
      <c r="M134" s="168">
        <v>504000</v>
      </c>
      <c r="N134" s="153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="189" customFormat="1" ht="20.25" customHeight="1" spans="1:24">
      <c r="A135" s="194" t="s">
        <v>71</v>
      </c>
      <c r="B135" s="194" t="s">
        <v>480</v>
      </c>
      <c r="C135" s="194" t="s">
        <v>486</v>
      </c>
      <c r="D135" s="194" t="s">
        <v>373</v>
      </c>
      <c r="E135" s="194" t="s">
        <v>197</v>
      </c>
      <c r="F135" s="194" t="s">
        <v>198</v>
      </c>
      <c r="G135" s="194" t="s">
        <v>370</v>
      </c>
      <c r="H135" s="194" t="s">
        <v>371</v>
      </c>
      <c r="I135" s="168">
        <v>272012</v>
      </c>
      <c r="J135" s="168">
        <v>272012</v>
      </c>
      <c r="K135" s="153"/>
      <c r="L135" s="153"/>
      <c r="M135" s="168">
        <v>272012</v>
      </c>
      <c r="N135" s="153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="189" customFormat="1" ht="20.25" customHeight="1" spans="1:24">
      <c r="A136" s="194" t="s">
        <v>71</v>
      </c>
      <c r="B136" s="194" t="s">
        <v>480</v>
      </c>
      <c r="C136" s="194" t="s">
        <v>487</v>
      </c>
      <c r="D136" s="194" t="s">
        <v>389</v>
      </c>
      <c r="E136" s="194" t="s">
        <v>249</v>
      </c>
      <c r="F136" s="194" t="s">
        <v>250</v>
      </c>
      <c r="G136" s="194" t="s">
        <v>390</v>
      </c>
      <c r="H136" s="194" t="s">
        <v>391</v>
      </c>
      <c r="I136" s="168">
        <v>15031.91</v>
      </c>
      <c r="J136" s="168">
        <v>15031.91</v>
      </c>
      <c r="K136" s="153"/>
      <c r="L136" s="153"/>
      <c r="M136" s="168">
        <v>15031.91</v>
      </c>
      <c r="N136" s="153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="189" customFormat="1" ht="20.25" customHeight="1" spans="1:24">
      <c r="A137" s="194" t="s">
        <v>71</v>
      </c>
      <c r="B137" s="194" t="s">
        <v>480</v>
      </c>
      <c r="C137" s="194" t="s">
        <v>488</v>
      </c>
      <c r="D137" s="194" t="s">
        <v>395</v>
      </c>
      <c r="E137" s="194" t="s">
        <v>228</v>
      </c>
      <c r="F137" s="194" t="s">
        <v>229</v>
      </c>
      <c r="G137" s="194" t="s">
        <v>396</v>
      </c>
      <c r="H137" s="194" t="s">
        <v>397</v>
      </c>
      <c r="I137" s="168">
        <v>1202552.97</v>
      </c>
      <c r="J137" s="168">
        <v>1202552.97</v>
      </c>
      <c r="K137" s="153"/>
      <c r="L137" s="153"/>
      <c r="M137" s="168">
        <v>1202552.97</v>
      </c>
      <c r="N137" s="153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="189" customFormat="1" ht="20.25" customHeight="1" spans="1:24">
      <c r="A138" s="194" t="s">
        <v>71</v>
      </c>
      <c r="B138" s="194" t="s">
        <v>480</v>
      </c>
      <c r="C138" s="194" t="s">
        <v>489</v>
      </c>
      <c r="D138" s="194" t="s">
        <v>385</v>
      </c>
      <c r="E138" s="194" t="s">
        <v>197</v>
      </c>
      <c r="F138" s="194" t="s">
        <v>198</v>
      </c>
      <c r="G138" s="194" t="s">
        <v>382</v>
      </c>
      <c r="H138" s="194" t="s">
        <v>383</v>
      </c>
      <c r="I138" s="168">
        <v>646440</v>
      </c>
      <c r="J138" s="168">
        <v>646440</v>
      </c>
      <c r="K138" s="153"/>
      <c r="L138" s="153"/>
      <c r="M138" s="168">
        <v>646440</v>
      </c>
      <c r="N138" s="153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="189" customFormat="1" ht="20.25" customHeight="1" spans="1:24">
      <c r="A139" s="194" t="s">
        <v>71</v>
      </c>
      <c r="B139" s="194" t="s">
        <v>480</v>
      </c>
      <c r="C139" s="194" t="s">
        <v>489</v>
      </c>
      <c r="D139" s="194" t="s">
        <v>385</v>
      </c>
      <c r="E139" s="194" t="s">
        <v>197</v>
      </c>
      <c r="F139" s="194" t="s">
        <v>198</v>
      </c>
      <c r="G139" s="194" t="s">
        <v>382</v>
      </c>
      <c r="H139" s="194" t="s">
        <v>383</v>
      </c>
      <c r="I139" s="168">
        <v>1170720</v>
      </c>
      <c r="J139" s="168">
        <v>1170720</v>
      </c>
      <c r="K139" s="153"/>
      <c r="L139" s="153"/>
      <c r="M139" s="168">
        <v>1170720</v>
      </c>
      <c r="N139" s="153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="189" customFormat="1" ht="20.25" customHeight="1" spans="1:24">
      <c r="A140" s="194" t="s">
        <v>71</v>
      </c>
      <c r="B140" s="194" t="s">
        <v>480</v>
      </c>
      <c r="C140" s="194" t="s">
        <v>490</v>
      </c>
      <c r="D140" s="194" t="s">
        <v>387</v>
      </c>
      <c r="E140" s="194" t="s">
        <v>197</v>
      </c>
      <c r="F140" s="194" t="s">
        <v>198</v>
      </c>
      <c r="G140" s="194" t="s">
        <v>378</v>
      </c>
      <c r="H140" s="194" t="s">
        <v>379</v>
      </c>
      <c r="I140" s="168">
        <v>360000</v>
      </c>
      <c r="J140" s="168">
        <v>360000</v>
      </c>
      <c r="K140" s="153"/>
      <c r="L140" s="153"/>
      <c r="M140" s="168">
        <v>360000</v>
      </c>
      <c r="N140" s="153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="189" customFormat="1" ht="20.25" customHeight="1" spans="1:24">
      <c r="A141" s="194" t="s">
        <v>71</v>
      </c>
      <c r="B141" s="194" t="s">
        <v>480</v>
      </c>
      <c r="C141" s="194" t="s">
        <v>490</v>
      </c>
      <c r="D141" s="194" t="s">
        <v>387</v>
      </c>
      <c r="E141" s="194" t="s">
        <v>197</v>
      </c>
      <c r="F141" s="194" t="s">
        <v>198</v>
      </c>
      <c r="G141" s="194" t="s">
        <v>378</v>
      </c>
      <c r="H141" s="194" t="s">
        <v>379</v>
      </c>
      <c r="I141" s="168">
        <v>1658640</v>
      </c>
      <c r="J141" s="168">
        <v>1658640</v>
      </c>
      <c r="K141" s="153"/>
      <c r="L141" s="153"/>
      <c r="M141" s="168">
        <v>1658640</v>
      </c>
      <c r="N141" s="153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="189" customFormat="1" ht="20.25" customHeight="1" spans="1:24">
      <c r="A142" s="194" t="s">
        <v>71</v>
      </c>
      <c r="B142" s="194" t="s">
        <v>480</v>
      </c>
      <c r="C142" s="194" t="s">
        <v>491</v>
      </c>
      <c r="D142" s="194" t="s">
        <v>405</v>
      </c>
      <c r="E142" s="194" t="s">
        <v>230</v>
      </c>
      <c r="F142" s="194" t="s">
        <v>231</v>
      </c>
      <c r="G142" s="194" t="s">
        <v>406</v>
      </c>
      <c r="H142" s="194" t="s">
        <v>405</v>
      </c>
      <c r="I142" s="168">
        <v>220000</v>
      </c>
      <c r="J142" s="168">
        <v>220000</v>
      </c>
      <c r="K142" s="153"/>
      <c r="L142" s="153"/>
      <c r="M142" s="168">
        <v>220000</v>
      </c>
      <c r="N142" s="153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="189" customFormat="1" ht="20.25" customHeight="1" spans="1:24">
      <c r="A143" s="194" t="s">
        <v>71</v>
      </c>
      <c r="B143" s="194" t="s">
        <v>480</v>
      </c>
      <c r="C143" s="194" t="s">
        <v>492</v>
      </c>
      <c r="D143" s="194" t="s">
        <v>425</v>
      </c>
      <c r="E143" s="194" t="s">
        <v>197</v>
      </c>
      <c r="F143" s="194" t="s">
        <v>198</v>
      </c>
      <c r="G143" s="194" t="s">
        <v>366</v>
      </c>
      <c r="H143" s="194" t="s">
        <v>367</v>
      </c>
      <c r="I143" s="168">
        <v>519120</v>
      </c>
      <c r="J143" s="168">
        <v>519120</v>
      </c>
      <c r="K143" s="153"/>
      <c r="L143" s="153"/>
      <c r="M143" s="168">
        <v>519120</v>
      </c>
      <c r="N143" s="153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="189" customFormat="1" ht="20.25" customHeight="1" spans="1:24">
      <c r="A144" s="194" t="s">
        <v>71</v>
      </c>
      <c r="B144" s="194" t="s">
        <v>493</v>
      </c>
      <c r="C144" s="194" t="s">
        <v>494</v>
      </c>
      <c r="D144" s="194" t="s">
        <v>346</v>
      </c>
      <c r="E144" s="194" t="s">
        <v>195</v>
      </c>
      <c r="F144" s="194" t="s">
        <v>196</v>
      </c>
      <c r="G144" s="194" t="s">
        <v>343</v>
      </c>
      <c r="H144" s="194" t="s">
        <v>344</v>
      </c>
      <c r="I144" s="168">
        <v>3491700</v>
      </c>
      <c r="J144" s="168">
        <v>3491700</v>
      </c>
      <c r="K144" s="153"/>
      <c r="L144" s="153"/>
      <c r="M144" s="168">
        <v>3491700</v>
      </c>
      <c r="N144" s="153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="189" customFormat="1" ht="20.25" customHeight="1" spans="1:24">
      <c r="A145" s="194" t="s">
        <v>71</v>
      </c>
      <c r="B145" s="194" t="s">
        <v>493</v>
      </c>
      <c r="C145" s="194" t="s">
        <v>495</v>
      </c>
      <c r="D145" s="194" t="s">
        <v>358</v>
      </c>
      <c r="E145" s="194" t="s">
        <v>195</v>
      </c>
      <c r="F145" s="194" t="s">
        <v>196</v>
      </c>
      <c r="G145" s="194" t="s">
        <v>359</v>
      </c>
      <c r="H145" s="194" t="s">
        <v>358</v>
      </c>
      <c r="I145" s="168">
        <v>35400</v>
      </c>
      <c r="J145" s="168">
        <v>35400</v>
      </c>
      <c r="K145" s="153"/>
      <c r="L145" s="153"/>
      <c r="M145" s="168">
        <v>35400</v>
      </c>
      <c r="N145" s="153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="189" customFormat="1" ht="20.25" customHeight="1" spans="1:24">
      <c r="A146" s="194" t="s">
        <v>71</v>
      </c>
      <c r="B146" s="194" t="s">
        <v>493</v>
      </c>
      <c r="C146" s="194" t="s">
        <v>496</v>
      </c>
      <c r="D146" s="194" t="s">
        <v>261</v>
      </c>
      <c r="E146" s="194" t="s">
        <v>260</v>
      </c>
      <c r="F146" s="194" t="s">
        <v>261</v>
      </c>
      <c r="G146" s="194" t="s">
        <v>348</v>
      </c>
      <c r="H146" s="194" t="s">
        <v>261</v>
      </c>
      <c r="I146" s="168">
        <v>932404.2</v>
      </c>
      <c r="J146" s="168">
        <v>932404.2</v>
      </c>
      <c r="K146" s="153"/>
      <c r="L146" s="153"/>
      <c r="M146" s="168">
        <v>932404.2</v>
      </c>
      <c r="N146" s="153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="189" customFormat="1" ht="20.25" customHeight="1" spans="1:24">
      <c r="A147" s="194" t="s">
        <v>71</v>
      </c>
      <c r="B147" s="194" t="s">
        <v>493</v>
      </c>
      <c r="C147" s="194" t="s">
        <v>497</v>
      </c>
      <c r="D147" s="194" t="s">
        <v>365</v>
      </c>
      <c r="E147" s="194" t="s">
        <v>234</v>
      </c>
      <c r="F147" s="194" t="s">
        <v>235</v>
      </c>
      <c r="G147" s="194" t="s">
        <v>366</v>
      </c>
      <c r="H147" s="194" t="s">
        <v>367</v>
      </c>
      <c r="I147" s="168">
        <v>42432</v>
      </c>
      <c r="J147" s="168">
        <v>42432</v>
      </c>
      <c r="K147" s="153"/>
      <c r="L147" s="153"/>
      <c r="M147" s="168">
        <v>42432</v>
      </c>
      <c r="N147" s="153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="189" customFormat="1" ht="20.25" customHeight="1" spans="1:24">
      <c r="A148" s="194" t="s">
        <v>71</v>
      </c>
      <c r="B148" s="194" t="s">
        <v>493</v>
      </c>
      <c r="C148" s="194" t="s">
        <v>498</v>
      </c>
      <c r="D148" s="194" t="s">
        <v>381</v>
      </c>
      <c r="E148" s="194" t="s">
        <v>195</v>
      </c>
      <c r="F148" s="194" t="s">
        <v>196</v>
      </c>
      <c r="G148" s="194" t="s">
        <v>382</v>
      </c>
      <c r="H148" s="194" t="s">
        <v>383</v>
      </c>
      <c r="I148" s="168">
        <v>495600</v>
      </c>
      <c r="J148" s="168">
        <v>495600</v>
      </c>
      <c r="K148" s="153"/>
      <c r="L148" s="153"/>
      <c r="M148" s="168">
        <v>495600</v>
      </c>
      <c r="N148" s="153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="189" customFormat="1" ht="20.25" customHeight="1" spans="1:24">
      <c r="A149" s="194" t="s">
        <v>71</v>
      </c>
      <c r="B149" s="194" t="s">
        <v>493</v>
      </c>
      <c r="C149" s="194" t="s">
        <v>499</v>
      </c>
      <c r="D149" s="194" t="s">
        <v>373</v>
      </c>
      <c r="E149" s="194" t="s">
        <v>195</v>
      </c>
      <c r="F149" s="194" t="s">
        <v>196</v>
      </c>
      <c r="G149" s="194" t="s">
        <v>370</v>
      </c>
      <c r="H149" s="194" t="s">
        <v>371</v>
      </c>
      <c r="I149" s="168">
        <v>290975</v>
      </c>
      <c r="J149" s="168">
        <v>290975</v>
      </c>
      <c r="K149" s="153"/>
      <c r="L149" s="153"/>
      <c r="M149" s="168">
        <v>290975</v>
      </c>
      <c r="N149" s="153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="189" customFormat="1" ht="20.25" customHeight="1" spans="1:24">
      <c r="A150" s="194" t="s">
        <v>71</v>
      </c>
      <c r="B150" s="194" t="s">
        <v>493</v>
      </c>
      <c r="C150" s="194" t="s">
        <v>500</v>
      </c>
      <c r="D150" s="194" t="s">
        <v>385</v>
      </c>
      <c r="E150" s="194" t="s">
        <v>195</v>
      </c>
      <c r="F150" s="194" t="s">
        <v>196</v>
      </c>
      <c r="G150" s="194" t="s">
        <v>382</v>
      </c>
      <c r="H150" s="194" t="s">
        <v>383</v>
      </c>
      <c r="I150" s="168">
        <v>1184040</v>
      </c>
      <c r="J150" s="168">
        <v>1184040</v>
      </c>
      <c r="K150" s="153"/>
      <c r="L150" s="153"/>
      <c r="M150" s="168">
        <v>1184040</v>
      </c>
      <c r="N150" s="153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="189" customFormat="1" ht="20.25" customHeight="1" spans="1:24">
      <c r="A151" s="194" t="s">
        <v>71</v>
      </c>
      <c r="B151" s="194" t="s">
        <v>493</v>
      </c>
      <c r="C151" s="194" t="s">
        <v>500</v>
      </c>
      <c r="D151" s="194" t="s">
        <v>385</v>
      </c>
      <c r="E151" s="194" t="s">
        <v>195</v>
      </c>
      <c r="F151" s="194" t="s">
        <v>196</v>
      </c>
      <c r="G151" s="194" t="s">
        <v>382</v>
      </c>
      <c r="H151" s="194" t="s">
        <v>383</v>
      </c>
      <c r="I151" s="168">
        <v>663000</v>
      </c>
      <c r="J151" s="168">
        <v>663000</v>
      </c>
      <c r="K151" s="153"/>
      <c r="L151" s="153"/>
      <c r="M151" s="168">
        <v>663000</v>
      </c>
      <c r="N151" s="153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="189" customFormat="1" ht="20.25" customHeight="1" spans="1:24">
      <c r="A152" s="194" t="s">
        <v>71</v>
      </c>
      <c r="B152" s="194" t="s">
        <v>493</v>
      </c>
      <c r="C152" s="194" t="s">
        <v>501</v>
      </c>
      <c r="D152" s="194" t="s">
        <v>387</v>
      </c>
      <c r="E152" s="194" t="s">
        <v>195</v>
      </c>
      <c r="F152" s="194" t="s">
        <v>196</v>
      </c>
      <c r="G152" s="194" t="s">
        <v>378</v>
      </c>
      <c r="H152" s="194" t="s">
        <v>379</v>
      </c>
      <c r="I152" s="168">
        <v>354000</v>
      </c>
      <c r="J152" s="168">
        <v>354000</v>
      </c>
      <c r="K152" s="153"/>
      <c r="L152" s="153"/>
      <c r="M152" s="168">
        <v>354000</v>
      </c>
      <c r="N152" s="153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="189" customFormat="1" ht="20.25" customHeight="1" spans="1:24">
      <c r="A153" s="194" t="s">
        <v>71</v>
      </c>
      <c r="B153" s="194" t="s">
        <v>493</v>
      </c>
      <c r="C153" s="194" t="s">
        <v>501</v>
      </c>
      <c r="D153" s="194" t="s">
        <v>387</v>
      </c>
      <c r="E153" s="194" t="s">
        <v>195</v>
      </c>
      <c r="F153" s="194" t="s">
        <v>196</v>
      </c>
      <c r="G153" s="194" t="s">
        <v>378</v>
      </c>
      <c r="H153" s="194" t="s">
        <v>379</v>
      </c>
      <c r="I153" s="168">
        <v>1645020</v>
      </c>
      <c r="J153" s="168">
        <v>1645020</v>
      </c>
      <c r="K153" s="153"/>
      <c r="L153" s="153"/>
      <c r="M153" s="168">
        <v>1645020</v>
      </c>
      <c r="N153" s="153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="189" customFormat="1" ht="20.25" customHeight="1" spans="1:24">
      <c r="A154" s="194" t="s">
        <v>71</v>
      </c>
      <c r="B154" s="194" t="s">
        <v>493</v>
      </c>
      <c r="C154" s="194" t="s">
        <v>502</v>
      </c>
      <c r="D154" s="194" t="s">
        <v>395</v>
      </c>
      <c r="E154" s="194" t="s">
        <v>228</v>
      </c>
      <c r="F154" s="194" t="s">
        <v>229</v>
      </c>
      <c r="G154" s="194" t="s">
        <v>396</v>
      </c>
      <c r="H154" s="194" t="s">
        <v>397</v>
      </c>
      <c r="I154" s="168">
        <v>1243205.61</v>
      </c>
      <c r="J154" s="168">
        <v>1243205.61</v>
      </c>
      <c r="K154" s="153"/>
      <c r="L154" s="153"/>
      <c r="M154" s="168">
        <v>1243205.61</v>
      </c>
      <c r="N154" s="153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="189" customFormat="1" ht="20.25" customHeight="1" spans="1:24">
      <c r="A155" s="194" t="s">
        <v>71</v>
      </c>
      <c r="B155" s="194" t="s">
        <v>493</v>
      </c>
      <c r="C155" s="194" t="s">
        <v>503</v>
      </c>
      <c r="D155" s="194" t="s">
        <v>405</v>
      </c>
      <c r="E155" s="194" t="s">
        <v>230</v>
      </c>
      <c r="F155" s="194" t="s">
        <v>231</v>
      </c>
      <c r="G155" s="194" t="s">
        <v>406</v>
      </c>
      <c r="H155" s="194" t="s">
        <v>405</v>
      </c>
      <c r="I155" s="168">
        <v>110000</v>
      </c>
      <c r="J155" s="168">
        <v>110000</v>
      </c>
      <c r="K155" s="153"/>
      <c r="L155" s="153"/>
      <c r="M155" s="168">
        <v>110000</v>
      </c>
      <c r="N155" s="153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="189" customFormat="1" ht="20.25" customHeight="1" spans="1:24">
      <c r="A156" s="194" t="s">
        <v>71</v>
      </c>
      <c r="B156" s="194" t="s">
        <v>493</v>
      </c>
      <c r="C156" s="194" t="s">
        <v>504</v>
      </c>
      <c r="D156" s="194" t="s">
        <v>389</v>
      </c>
      <c r="E156" s="194" t="s">
        <v>249</v>
      </c>
      <c r="F156" s="194" t="s">
        <v>250</v>
      </c>
      <c r="G156" s="194" t="s">
        <v>390</v>
      </c>
      <c r="H156" s="194" t="s">
        <v>391</v>
      </c>
      <c r="I156" s="168">
        <v>15540.07</v>
      </c>
      <c r="J156" s="168">
        <v>15540.07</v>
      </c>
      <c r="K156" s="153"/>
      <c r="L156" s="153"/>
      <c r="M156" s="168">
        <v>15540.07</v>
      </c>
      <c r="N156" s="153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="189" customFormat="1" ht="20.25" customHeight="1" spans="1:24">
      <c r="A157" s="194" t="s">
        <v>71</v>
      </c>
      <c r="B157" s="194" t="s">
        <v>493</v>
      </c>
      <c r="C157" s="194" t="s">
        <v>505</v>
      </c>
      <c r="D157" s="194" t="s">
        <v>425</v>
      </c>
      <c r="E157" s="194" t="s">
        <v>195</v>
      </c>
      <c r="F157" s="194" t="s">
        <v>196</v>
      </c>
      <c r="G157" s="194" t="s">
        <v>366</v>
      </c>
      <c r="H157" s="194" t="s">
        <v>367</v>
      </c>
      <c r="I157" s="168">
        <v>668520</v>
      </c>
      <c r="J157" s="168">
        <v>668520</v>
      </c>
      <c r="K157" s="153"/>
      <c r="L157" s="153"/>
      <c r="M157" s="168">
        <v>668520</v>
      </c>
      <c r="N157" s="153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="189" customFormat="1" ht="20.25" customHeight="1" spans="1:24">
      <c r="A158" s="194" t="s">
        <v>71</v>
      </c>
      <c r="B158" s="194" t="s">
        <v>506</v>
      </c>
      <c r="C158" s="194" t="s">
        <v>507</v>
      </c>
      <c r="D158" s="194" t="s">
        <v>346</v>
      </c>
      <c r="E158" s="194" t="s">
        <v>197</v>
      </c>
      <c r="F158" s="194" t="s">
        <v>198</v>
      </c>
      <c r="G158" s="194" t="s">
        <v>343</v>
      </c>
      <c r="H158" s="194" t="s">
        <v>344</v>
      </c>
      <c r="I158" s="168">
        <v>1377420</v>
      </c>
      <c r="J158" s="168">
        <v>1377420</v>
      </c>
      <c r="K158" s="153"/>
      <c r="L158" s="153"/>
      <c r="M158" s="168">
        <v>1377420</v>
      </c>
      <c r="N158" s="153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="189" customFormat="1" ht="20.25" customHeight="1" spans="1:24">
      <c r="A159" s="194" t="s">
        <v>71</v>
      </c>
      <c r="B159" s="194" t="s">
        <v>506</v>
      </c>
      <c r="C159" s="194" t="s">
        <v>508</v>
      </c>
      <c r="D159" s="194" t="s">
        <v>358</v>
      </c>
      <c r="E159" s="194" t="s">
        <v>197</v>
      </c>
      <c r="F159" s="194" t="s">
        <v>198</v>
      </c>
      <c r="G159" s="194" t="s">
        <v>359</v>
      </c>
      <c r="H159" s="194" t="s">
        <v>358</v>
      </c>
      <c r="I159" s="168">
        <v>15600</v>
      </c>
      <c r="J159" s="168">
        <v>15600</v>
      </c>
      <c r="K159" s="153"/>
      <c r="L159" s="153"/>
      <c r="M159" s="168">
        <v>15600</v>
      </c>
      <c r="N159" s="153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="189" customFormat="1" ht="20.25" customHeight="1" spans="1:24">
      <c r="A160" s="194" t="s">
        <v>71</v>
      </c>
      <c r="B160" s="194" t="s">
        <v>506</v>
      </c>
      <c r="C160" s="194" t="s">
        <v>509</v>
      </c>
      <c r="D160" s="194" t="s">
        <v>261</v>
      </c>
      <c r="E160" s="194" t="s">
        <v>260</v>
      </c>
      <c r="F160" s="194" t="s">
        <v>261</v>
      </c>
      <c r="G160" s="194" t="s">
        <v>348</v>
      </c>
      <c r="H160" s="194" t="s">
        <v>261</v>
      </c>
      <c r="I160" s="168">
        <v>381037.56</v>
      </c>
      <c r="J160" s="168">
        <v>381037.56</v>
      </c>
      <c r="K160" s="153"/>
      <c r="L160" s="153"/>
      <c r="M160" s="168">
        <v>381037.56</v>
      </c>
      <c r="N160" s="153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="189" customFormat="1" ht="20.25" customHeight="1" spans="1:24">
      <c r="A161" s="194" t="s">
        <v>71</v>
      </c>
      <c r="B161" s="194" t="s">
        <v>506</v>
      </c>
      <c r="C161" s="194" t="s">
        <v>510</v>
      </c>
      <c r="D161" s="194" t="s">
        <v>365</v>
      </c>
      <c r="E161" s="194" t="s">
        <v>234</v>
      </c>
      <c r="F161" s="194" t="s">
        <v>235</v>
      </c>
      <c r="G161" s="194" t="s">
        <v>366</v>
      </c>
      <c r="H161" s="194" t="s">
        <v>367</v>
      </c>
      <c r="I161" s="168">
        <v>18564</v>
      </c>
      <c r="J161" s="168">
        <v>18564</v>
      </c>
      <c r="K161" s="153"/>
      <c r="L161" s="153"/>
      <c r="M161" s="168">
        <v>18564</v>
      </c>
      <c r="N161" s="153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="189" customFormat="1" ht="20.25" customHeight="1" spans="1:24">
      <c r="A162" s="194" t="s">
        <v>71</v>
      </c>
      <c r="B162" s="194" t="s">
        <v>506</v>
      </c>
      <c r="C162" s="194" t="s">
        <v>510</v>
      </c>
      <c r="D162" s="194" t="s">
        <v>365</v>
      </c>
      <c r="E162" s="194" t="s">
        <v>234</v>
      </c>
      <c r="F162" s="194" t="s">
        <v>235</v>
      </c>
      <c r="G162" s="194" t="s">
        <v>366</v>
      </c>
      <c r="H162" s="194" t="s">
        <v>367</v>
      </c>
      <c r="I162" s="168">
        <v>8892</v>
      </c>
      <c r="J162" s="168">
        <v>8892</v>
      </c>
      <c r="K162" s="153"/>
      <c r="L162" s="153"/>
      <c r="M162" s="168">
        <v>8892</v>
      </c>
      <c r="N162" s="153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="189" customFormat="1" ht="20.25" customHeight="1" spans="1:24">
      <c r="A163" s="194" t="s">
        <v>71</v>
      </c>
      <c r="B163" s="194" t="s">
        <v>506</v>
      </c>
      <c r="C163" s="194" t="s">
        <v>511</v>
      </c>
      <c r="D163" s="194" t="s">
        <v>381</v>
      </c>
      <c r="E163" s="194" t="s">
        <v>197</v>
      </c>
      <c r="F163" s="194" t="s">
        <v>198</v>
      </c>
      <c r="G163" s="194" t="s">
        <v>382</v>
      </c>
      <c r="H163" s="194" t="s">
        <v>383</v>
      </c>
      <c r="I163" s="168">
        <v>218400</v>
      </c>
      <c r="J163" s="168">
        <v>218400</v>
      </c>
      <c r="K163" s="153"/>
      <c r="L163" s="153"/>
      <c r="M163" s="168">
        <v>218400</v>
      </c>
      <c r="N163" s="153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="189" customFormat="1" ht="20.25" customHeight="1" spans="1:24">
      <c r="A164" s="194" t="s">
        <v>71</v>
      </c>
      <c r="B164" s="194" t="s">
        <v>506</v>
      </c>
      <c r="C164" s="194" t="s">
        <v>512</v>
      </c>
      <c r="D164" s="194" t="s">
        <v>373</v>
      </c>
      <c r="E164" s="194" t="s">
        <v>197</v>
      </c>
      <c r="F164" s="194" t="s">
        <v>198</v>
      </c>
      <c r="G164" s="194" t="s">
        <v>370</v>
      </c>
      <c r="H164" s="194" t="s">
        <v>371</v>
      </c>
      <c r="I164" s="168">
        <v>114785</v>
      </c>
      <c r="J164" s="168">
        <v>114785</v>
      </c>
      <c r="K164" s="153"/>
      <c r="L164" s="153"/>
      <c r="M164" s="168">
        <v>114785</v>
      </c>
      <c r="N164" s="153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="189" customFormat="1" ht="20.25" customHeight="1" spans="1:24">
      <c r="A165" s="194" t="s">
        <v>71</v>
      </c>
      <c r="B165" s="194" t="s">
        <v>506</v>
      </c>
      <c r="C165" s="194" t="s">
        <v>513</v>
      </c>
      <c r="D165" s="194" t="s">
        <v>385</v>
      </c>
      <c r="E165" s="194" t="s">
        <v>197</v>
      </c>
      <c r="F165" s="194" t="s">
        <v>198</v>
      </c>
      <c r="G165" s="194" t="s">
        <v>382</v>
      </c>
      <c r="H165" s="194" t="s">
        <v>383</v>
      </c>
      <c r="I165" s="168">
        <v>265680</v>
      </c>
      <c r="J165" s="168">
        <v>265680</v>
      </c>
      <c r="K165" s="153"/>
      <c r="L165" s="153"/>
      <c r="M165" s="168">
        <v>265680</v>
      </c>
      <c r="N165" s="153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="189" customFormat="1" ht="20.25" customHeight="1" spans="1:24">
      <c r="A166" s="194" t="s">
        <v>71</v>
      </c>
      <c r="B166" s="194" t="s">
        <v>506</v>
      </c>
      <c r="C166" s="194" t="s">
        <v>513</v>
      </c>
      <c r="D166" s="194" t="s">
        <v>385</v>
      </c>
      <c r="E166" s="194" t="s">
        <v>197</v>
      </c>
      <c r="F166" s="194" t="s">
        <v>198</v>
      </c>
      <c r="G166" s="194" t="s">
        <v>382</v>
      </c>
      <c r="H166" s="194" t="s">
        <v>383</v>
      </c>
      <c r="I166" s="168">
        <v>501120</v>
      </c>
      <c r="J166" s="168">
        <v>501120</v>
      </c>
      <c r="K166" s="153"/>
      <c r="L166" s="153"/>
      <c r="M166" s="168">
        <v>501120</v>
      </c>
      <c r="N166" s="153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="189" customFormat="1" ht="20.25" customHeight="1" spans="1:24">
      <c r="A167" s="194" t="s">
        <v>71</v>
      </c>
      <c r="B167" s="194" t="s">
        <v>506</v>
      </c>
      <c r="C167" s="194" t="s">
        <v>514</v>
      </c>
      <c r="D167" s="194" t="s">
        <v>395</v>
      </c>
      <c r="E167" s="194" t="s">
        <v>228</v>
      </c>
      <c r="F167" s="194" t="s">
        <v>229</v>
      </c>
      <c r="G167" s="194" t="s">
        <v>396</v>
      </c>
      <c r="H167" s="194" t="s">
        <v>397</v>
      </c>
      <c r="I167" s="168">
        <v>508050.09</v>
      </c>
      <c r="J167" s="168">
        <v>508050.09</v>
      </c>
      <c r="K167" s="153"/>
      <c r="L167" s="153"/>
      <c r="M167" s="168">
        <v>508050.09</v>
      </c>
      <c r="N167" s="153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="189" customFormat="1" ht="20.25" customHeight="1" spans="1:24">
      <c r="A168" s="194" t="s">
        <v>71</v>
      </c>
      <c r="B168" s="194" t="s">
        <v>506</v>
      </c>
      <c r="C168" s="194" t="s">
        <v>515</v>
      </c>
      <c r="D168" s="194" t="s">
        <v>387</v>
      </c>
      <c r="E168" s="194" t="s">
        <v>197</v>
      </c>
      <c r="F168" s="194" t="s">
        <v>198</v>
      </c>
      <c r="G168" s="194" t="s">
        <v>378</v>
      </c>
      <c r="H168" s="194" t="s">
        <v>379</v>
      </c>
      <c r="I168" s="168">
        <v>697908</v>
      </c>
      <c r="J168" s="168">
        <v>697908</v>
      </c>
      <c r="K168" s="153"/>
      <c r="L168" s="153"/>
      <c r="M168" s="168">
        <v>697908</v>
      </c>
      <c r="N168" s="153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="189" customFormat="1" ht="20.25" customHeight="1" spans="1:24">
      <c r="A169" s="194" t="s">
        <v>71</v>
      </c>
      <c r="B169" s="194" t="s">
        <v>506</v>
      </c>
      <c r="C169" s="194" t="s">
        <v>515</v>
      </c>
      <c r="D169" s="194" t="s">
        <v>387</v>
      </c>
      <c r="E169" s="194" t="s">
        <v>197</v>
      </c>
      <c r="F169" s="194" t="s">
        <v>198</v>
      </c>
      <c r="G169" s="194" t="s">
        <v>378</v>
      </c>
      <c r="H169" s="194" t="s">
        <v>379</v>
      </c>
      <c r="I169" s="168">
        <v>156000</v>
      </c>
      <c r="J169" s="168">
        <v>156000</v>
      </c>
      <c r="K169" s="153"/>
      <c r="L169" s="153"/>
      <c r="M169" s="168">
        <v>156000</v>
      </c>
      <c r="N169" s="153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="189" customFormat="1" ht="20.25" customHeight="1" spans="1:24">
      <c r="A170" s="194" t="s">
        <v>71</v>
      </c>
      <c r="B170" s="194" t="s">
        <v>506</v>
      </c>
      <c r="C170" s="194" t="s">
        <v>516</v>
      </c>
      <c r="D170" s="194" t="s">
        <v>389</v>
      </c>
      <c r="E170" s="194" t="s">
        <v>249</v>
      </c>
      <c r="F170" s="194" t="s">
        <v>250</v>
      </c>
      <c r="G170" s="194" t="s">
        <v>390</v>
      </c>
      <c r="H170" s="194" t="s">
        <v>391</v>
      </c>
      <c r="I170" s="168">
        <v>6350.63</v>
      </c>
      <c r="J170" s="168">
        <v>6350.63</v>
      </c>
      <c r="K170" s="153"/>
      <c r="L170" s="153"/>
      <c r="M170" s="168">
        <v>6350.63</v>
      </c>
      <c r="N170" s="153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="189" customFormat="1" ht="20.25" customHeight="1" spans="1:24">
      <c r="A171" s="194" t="s">
        <v>71</v>
      </c>
      <c r="B171" s="194" t="s">
        <v>506</v>
      </c>
      <c r="C171" s="194" t="s">
        <v>517</v>
      </c>
      <c r="D171" s="194" t="s">
        <v>425</v>
      </c>
      <c r="E171" s="194" t="s">
        <v>197</v>
      </c>
      <c r="F171" s="194" t="s">
        <v>198</v>
      </c>
      <c r="G171" s="194" t="s">
        <v>366</v>
      </c>
      <c r="H171" s="194" t="s">
        <v>367</v>
      </c>
      <c r="I171" s="168">
        <v>273360</v>
      </c>
      <c r="J171" s="168">
        <v>273360</v>
      </c>
      <c r="K171" s="153"/>
      <c r="L171" s="153"/>
      <c r="M171" s="168">
        <v>273360</v>
      </c>
      <c r="N171" s="153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="189" customFormat="1" ht="20.25" customHeight="1" spans="1:24">
      <c r="A172" s="194" t="s">
        <v>71</v>
      </c>
      <c r="B172" s="194" t="s">
        <v>518</v>
      </c>
      <c r="C172" s="194" t="s">
        <v>519</v>
      </c>
      <c r="D172" s="194" t="s">
        <v>346</v>
      </c>
      <c r="E172" s="194" t="s">
        <v>195</v>
      </c>
      <c r="F172" s="194" t="s">
        <v>196</v>
      </c>
      <c r="G172" s="194" t="s">
        <v>343</v>
      </c>
      <c r="H172" s="194" t="s">
        <v>344</v>
      </c>
      <c r="I172" s="168">
        <v>5569548</v>
      </c>
      <c r="J172" s="168">
        <v>5569548</v>
      </c>
      <c r="K172" s="153"/>
      <c r="L172" s="153"/>
      <c r="M172" s="168">
        <v>5569548</v>
      </c>
      <c r="N172" s="153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="189" customFormat="1" ht="20.25" customHeight="1" spans="1:24">
      <c r="A173" s="194" t="s">
        <v>71</v>
      </c>
      <c r="B173" s="194" t="s">
        <v>518</v>
      </c>
      <c r="C173" s="194" t="s">
        <v>520</v>
      </c>
      <c r="D173" s="194" t="s">
        <v>358</v>
      </c>
      <c r="E173" s="194" t="s">
        <v>195</v>
      </c>
      <c r="F173" s="194" t="s">
        <v>196</v>
      </c>
      <c r="G173" s="194" t="s">
        <v>359</v>
      </c>
      <c r="H173" s="194" t="s">
        <v>358</v>
      </c>
      <c r="I173" s="168">
        <v>55800</v>
      </c>
      <c r="J173" s="168">
        <v>55800</v>
      </c>
      <c r="K173" s="153"/>
      <c r="L173" s="153"/>
      <c r="M173" s="168">
        <v>55800</v>
      </c>
      <c r="N173" s="153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="189" customFormat="1" ht="20.25" customHeight="1" spans="1:24">
      <c r="A174" s="194" t="s">
        <v>71</v>
      </c>
      <c r="B174" s="194" t="s">
        <v>518</v>
      </c>
      <c r="C174" s="194" t="s">
        <v>521</v>
      </c>
      <c r="D174" s="194" t="s">
        <v>261</v>
      </c>
      <c r="E174" s="194" t="s">
        <v>260</v>
      </c>
      <c r="F174" s="194" t="s">
        <v>261</v>
      </c>
      <c r="G174" s="194" t="s">
        <v>348</v>
      </c>
      <c r="H174" s="194" t="s">
        <v>261</v>
      </c>
      <c r="I174" s="168">
        <v>1476177.72</v>
      </c>
      <c r="J174" s="168">
        <v>1476177.72</v>
      </c>
      <c r="K174" s="153"/>
      <c r="L174" s="153"/>
      <c r="M174" s="168">
        <v>1476177.72</v>
      </c>
      <c r="N174" s="153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="189" customFormat="1" ht="20.25" customHeight="1" spans="1:24">
      <c r="A175" s="194" t="s">
        <v>71</v>
      </c>
      <c r="B175" s="194" t="s">
        <v>518</v>
      </c>
      <c r="C175" s="194" t="s">
        <v>522</v>
      </c>
      <c r="D175" s="194" t="s">
        <v>365</v>
      </c>
      <c r="E175" s="194" t="s">
        <v>234</v>
      </c>
      <c r="F175" s="194" t="s">
        <v>235</v>
      </c>
      <c r="G175" s="194" t="s">
        <v>366</v>
      </c>
      <c r="H175" s="194" t="s">
        <v>367</v>
      </c>
      <c r="I175" s="168">
        <v>26676</v>
      </c>
      <c r="J175" s="168">
        <v>26676</v>
      </c>
      <c r="K175" s="153"/>
      <c r="L175" s="153"/>
      <c r="M175" s="168">
        <v>26676</v>
      </c>
      <c r="N175" s="153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="189" customFormat="1" ht="20.25" customHeight="1" spans="1:24">
      <c r="A176" s="194" t="s">
        <v>71</v>
      </c>
      <c r="B176" s="194" t="s">
        <v>518</v>
      </c>
      <c r="C176" s="194" t="s">
        <v>522</v>
      </c>
      <c r="D176" s="194" t="s">
        <v>365</v>
      </c>
      <c r="E176" s="194" t="s">
        <v>234</v>
      </c>
      <c r="F176" s="194" t="s">
        <v>235</v>
      </c>
      <c r="G176" s="194" t="s">
        <v>366</v>
      </c>
      <c r="H176" s="194" t="s">
        <v>367</v>
      </c>
      <c r="I176" s="168">
        <v>100776</v>
      </c>
      <c r="J176" s="168">
        <v>100776</v>
      </c>
      <c r="K176" s="153"/>
      <c r="L176" s="153"/>
      <c r="M176" s="168">
        <v>100776</v>
      </c>
      <c r="N176" s="153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="189" customFormat="1" ht="20.25" customHeight="1" spans="1:24">
      <c r="A177" s="194" t="s">
        <v>71</v>
      </c>
      <c r="B177" s="194" t="s">
        <v>518</v>
      </c>
      <c r="C177" s="194" t="s">
        <v>523</v>
      </c>
      <c r="D177" s="194" t="s">
        <v>373</v>
      </c>
      <c r="E177" s="194" t="s">
        <v>195</v>
      </c>
      <c r="F177" s="194" t="s">
        <v>196</v>
      </c>
      <c r="G177" s="194" t="s">
        <v>370</v>
      </c>
      <c r="H177" s="194" t="s">
        <v>371</v>
      </c>
      <c r="I177" s="168">
        <v>464129</v>
      </c>
      <c r="J177" s="168">
        <v>464129</v>
      </c>
      <c r="K177" s="153"/>
      <c r="L177" s="153"/>
      <c r="M177" s="168">
        <v>464129</v>
      </c>
      <c r="N177" s="153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="189" customFormat="1" ht="20.25" customHeight="1" spans="1:24">
      <c r="A178" s="194" t="s">
        <v>71</v>
      </c>
      <c r="B178" s="194" t="s">
        <v>518</v>
      </c>
      <c r="C178" s="194" t="s">
        <v>524</v>
      </c>
      <c r="D178" s="194" t="s">
        <v>385</v>
      </c>
      <c r="E178" s="194" t="s">
        <v>195</v>
      </c>
      <c r="F178" s="194" t="s">
        <v>196</v>
      </c>
      <c r="G178" s="194" t="s">
        <v>382</v>
      </c>
      <c r="H178" s="194" t="s">
        <v>383</v>
      </c>
      <c r="I178" s="168">
        <v>1042056</v>
      </c>
      <c r="J178" s="168">
        <v>1042056</v>
      </c>
      <c r="K178" s="153"/>
      <c r="L178" s="153"/>
      <c r="M178" s="168">
        <v>1042056</v>
      </c>
      <c r="N178" s="153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="189" customFormat="1" ht="20.25" customHeight="1" spans="1:24">
      <c r="A179" s="194" t="s">
        <v>71</v>
      </c>
      <c r="B179" s="194" t="s">
        <v>518</v>
      </c>
      <c r="C179" s="194" t="s">
        <v>524</v>
      </c>
      <c r="D179" s="194" t="s">
        <v>385</v>
      </c>
      <c r="E179" s="194" t="s">
        <v>195</v>
      </c>
      <c r="F179" s="194" t="s">
        <v>196</v>
      </c>
      <c r="G179" s="194" t="s">
        <v>382</v>
      </c>
      <c r="H179" s="194" t="s">
        <v>383</v>
      </c>
      <c r="I179" s="168">
        <v>1858320</v>
      </c>
      <c r="J179" s="168">
        <v>1858320</v>
      </c>
      <c r="K179" s="153"/>
      <c r="L179" s="153"/>
      <c r="M179" s="168">
        <v>1858320</v>
      </c>
      <c r="N179" s="153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="189" customFormat="1" ht="20.25" customHeight="1" spans="1:24">
      <c r="A180" s="194" t="s">
        <v>71</v>
      </c>
      <c r="B180" s="194" t="s">
        <v>518</v>
      </c>
      <c r="C180" s="194" t="s">
        <v>525</v>
      </c>
      <c r="D180" s="194" t="s">
        <v>387</v>
      </c>
      <c r="E180" s="194" t="s">
        <v>195</v>
      </c>
      <c r="F180" s="194" t="s">
        <v>196</v>
      </c>
      <c r="G180" s="194" t="s">
        <v>378</v>
      </c>
      <c r="H180" s="194" t="s">
        <v>379</v>
      </c>
      <c r="I180" s="168">
        <v>2586228</v>
      </c>
      <c r="J180" s="168">
        <v>2586228</v>
      </c>
      <c r="K180" s="153"/>
      <c r="L180" s="153"/>
      <c r="M180" s="168">
        <v>2586228</v>
      </c>
      <c r="N180" s="153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="189" customFormat="1" ht="20.25" customHeight="1" spans="1:24">
      <c r="A181" s="194" t="s">
        <v>71</v>
      </c>
      <c r="B181" s="194" t="s">
        <v>518</v>
      </c>
      <c r="C181" s="194" t="s">
        <v>525</v>
      </c>
      <c r="D181" s="194" t="s">
        <v>387</v>
      </c>
      <c r="E181" s="194" t="s">
        <v>195</v>
      </c>
      <c r="F181" s="194" t="s">
        <v>196</v>
      </c>
      <c r="G181" s="194" t="s">
        <v>378</v>
      </c>
      <c r="H181" s="194" t="s">
        <v>379</v>
      </c>
      <c r="I181" s="168">
        <v>558000</v>
      </c>
      <c r="J181" s="168">
        <v>558000</v>
      </c>
      <c r="K181" s="153"/>
      <c r="L181" s="153"/>
      <c r="M181" s="168">
        <v>558000</v>
      </c>
      <c r="N181" s="153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="189" customFormat="1" ht="20.25" customHeight="1" spans="1:24">
      <c r="A182" s="194" t="s">
        <v>71</v>
      </c>
      <c r="B182" s="194" t="s">
        <v>518</v>
      </c>
      <c r="C182" s="194" t="s">
        <v>526</v>
      </c>
      <c r="D182" s="194" t="s">
        <v>389</v>
      </c>
      <c r="E182" s="194" t="s">
        <v>249</v>
      </c>
      <c r="F182" s="194" t="s">
        <v>250</v>
      </c>
      <c r="G182" s="194" t="s">
        <v>390</v>
      </c>
      <c r="H182" s="194" t="s">
        <v>391</v>
      </c>
      <c r="I182" s="168">
        <v>24602.96</v>
      </c>
      <c r="J182" s="168">
        <v>24602.96</v>
      </c>
      <c r="K182" s="153"/>
      <c r="L182" s="153"/>
      <c r="M182" s="168">
        <v>24602.96</v>
      </c>
      <c r="N182" s="153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="189" customFormat="1" ht="20.25" customHeight="1" spans="1:24">
      <c r="A183" s="194" t="s">
        <v>71</v>
      </c>
      <c r="B183" s="194" t="s">
        <v>518</v>
      </c>
      <c r="C183" s="194" t="s">
        <v>527</v>
      </c>
      <c r="D183" s="194" t="s">
        <v>395</v>
      </c>
      <c r="E183" s="194" t="s">
        <v>228</v>
      </c>
      <c r="F183" s="194" t="s">
        <v>229</v>
      </c>
      <c r="G183" s="194" t="s">
        <v>396</v>
      </c>
      <c r="H183" s="194" t="s">
        <v>397</v>
      </c>
      <c r="I183" s="168">
        <v>1968236.97</v>
      </c>
      <c r="J183" s="168">
        <v>1968236.97</v>
      </c>
      <c r="K183" s="153"/>
      <c r="L183" s="153"/>
      <c r="M183" s="168">
        <v>1968236.97</v>
      </c>
      <c r="N183" s="153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="189" customFormat="1" ht="20.25" customHeight="1" spans="1:24">
      <c r="A184" s="194" t="s">
        <v>71</v>
      </c>
      <c r="B184" s="194" t="s">
        <v>518</v>
      </c>
      <c r="C184" s="194" t="s">
        <v>528</v>
      </c>
      <c r="D184" s="194" t="s">
        <v>381</v>
      </c>
      <c r="E184" s="194" t="s">
        <v>195</v>
      </c>
      <c r="F184" s="194" t="s">
        <v>196</v>
      </c>
      <c r="G184" s="194" t="s">
        <v>382</v>
      </c>
      <c r="H184" s="194" t="s">
        <v>383</v>
      </c>
      <c r="I184" s="168">
        <v>781200</v>
      </c>
      <c r="J184" s="168">
        <v>781200</v>
      </c>
      <c r="K184" s="153"/>
      <c r="L184" s="153"/>
      <c r="M184" s="168">
        <v>781200</v>
      </c>
      <c r="N184" s="153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="189" customFormat="1" ht="20.25" customHeight="1" spans="1:24">
      <c r="A185" s="194" t="s">
        <v>71</v>
      </c>
      <c r="B185" s="194" t="s">
        <v>518</v>
      </c>
      <c r="C185" s="194" t="s">
        <v>529</v>
      </c>
      <c r="D185" s="194" t="s">
        <v>405</v>
      </c>
      <c r="E185" s="194" t="s">
        <v>230</v>
      </c>
      <c r="F185" s="194" t="s">
        <v>231</v>
      </c>
      <c r="G185" s="194" t="s">
        <v>406</v>
      </c>
      <c r="H185" s="194" t="s">
        <v>405</v>
      </c>
      <c r="I185" s="168">
        <v>420000</v>
      </c>
      <c r="J185" s="168">
        <v>420000</v>
      </c>
      <c r="K185" s="153"/>
      <c r="L185" s="153"/>
      <c r="M185" s="168">
        <v>420000</v>
      </c>
      <c r="N185" s="153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="189" customFormat="1" ht="20.25" customHeight="1" spans="1:24">
      <c r="A186" s="194" t="s">
        <v>71</v>
      </c>
      <c r="B186" s="194" t="s">
        <v>518</v>
      </c>
      <c r="C186" s="194" t="s">
        <v>530</v>
      </c>
      <c r="D186" s="194" t="s">
        <v>425</v>
      </c>
      <c r="E186" s="194" t="s">
        <v>195</v>
      </c>
      <c r="F186" s="194" t="s">
        <v>196</v>
      </c>
      <c r="G186" s="194" t="s">
        <v>366</v>
      </c>
      <c r="H186" s="194" t="s">
        <v>367</v>
      </c>
      <c r="I186" s="168">
        <v>701160</v>
      </c>
      <c r="J186" s="168">
        <v>701160</v>
      </c>
      <c r="K186" s="153"/>
      <c r="L186" s="153"/>
      <c r="M186" s="168">
        <v>701160</v>
      </c>
      <c r="N186" s="153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="189" customFormat="1" ht="20.25" customHeight="1" spans="1:24">
      <c r="A187" s="194" t="s">
        <v>71</v>
      </c>
      <c r="B187" s="194" t="s">
        <v>531</v>
      </c>
      <c r="C187" s="194" t="s">
        <v>532</v>
      </c>
      <c r="D187" s="194" t="s">
        <v>346</v>
      </c>
      <c r="E187" s="194" t="s">
        <v>197</v>
      </c>
      <c r="F187" s="194" t="s">
        <v>198</v>
      </c>
      <c r="G187" s="194" t="s">
        <v>343</v>
      </c>
      <c r="H187" s="194" t="s">
        <v>344</v>
      </c>
      <c r="I187" s="168">
        <v>2990028</v>
      </c>
      <c r="J187" s="168">
        <v>2990028</v>
      </c>
      <c r="K187" s="153"/>
      <c r="L187" s="153"/>
      <c r="M187" s="168">
        <v>2990028</v>
      </c>
      <c r="N187" s="153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="189" customFormat="1" ht="20.25" customHeight="1" spans="1:24">
      <c r="A188" s="194" t="s">
        <v>71</v>
      </c>
      <c r="B188" s="194" t="s">
        <v>531</v>
      </c>
      <c r="C188" s="194" t="s">
        <v>533</v>
      </c>
      <c r="D188" s="194" t="s">
        <v>261</v>
      </c>
      <c r="E188" s="194" t="s">
        <v>260</v>
      </c>
      <c r="F188" s="194" t="s">
        <v>261</v>
      </c>
      <c r="G188" s="194" t="s">
        <v>348</v>
      </c>
      <c r="H188" s="194" t="s">
        <v>261</v>
      </c>
      <c r="I188" s="168">
        <v>791236.92</v>
      </c>
      <c r="J188" s="168">
        <v>791236.92</v>
      </c>
      <c r="K188" s="153"/>
      <c r="L188" s="153"/>
      <c r="M188" s="168">
        <v>791236.92</v>
      </c>
      <c r="N188" s="153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="189" customFormat="1" ht="20.25" customHeight="1" spans="1:24">
      <c r="A189" s="194" t="s">
        <v>71</v>
      </c>
      <c r="B189" s="194" t="s">
        <v>531</v>
      </c>
      <c r="C189" s="194" t="s">
        <v>534</v>
      </c>
      <c r="D189" s="194" t="s">
        <v>358</v>
      </c>
      <c r="E189" s="194" t="s">
        <v>197</v>
      </c>
      <c r="F189" s="194" t="s">
        <v>198</v>
      </c>
      <c r="G189" s="194" t="s">
        <v>359</v>
      </c>
      <c r="H189" s="194" t="s">
        <v>358</v>
      </c>
      <c r="I189" s="168">
        <v>29400</v>
      </c>
      <c r="J189" s="168">
        <v>29400</v>
      </c>
      <c r="K189" s="153"/>
      <c r="L189" s="153"/>
      <c r="M189" s="168">
        <v>29400</v>
      </c>
      <c r="N189" s="153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="189" customFormat="1" ht="20.25" customHeight="1" spans="1:24">
      <c r="A190" s="194" t="s">
        <v>71</v>
      </c>
      <c r="B190" s="194" t="s">
        <v>531</v>
      </c>
      <c r="C190" s="194" t="s">
        <v>535</v>
      </c>
      <c r="D190" s="194" t="s">
        <v>365</v>
      </c>
      <c r="E190" s="194" t="s">
        <v>234</v>
      </c>
      <c r="F190" s="194" t="s">
        <v>235</v>
      </c>
      <c r="G190" s="194" t="s">
        <v>366</v>
      </c>
      <c r="H190" s="194" t="s">
        <v>367</v>
      </c>
      <c r="I190" s="168">
        <v>10608</v>
      </c>
      <c r="J190" s="168">
        <v>10608</v>
      </c>
      <c r="K190" s="153"/>
      <c r="L190" s="153"/>
      <c r="M190" s="168">
        <v>10608</v>
      </c>
      <c r="N190" s="153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="189" customFormat="1" ht="20.25" customHeight="1" spans="1:24">
      <c r="A191" s="194" t="s">
        <v>71</v>
      </c>
      <c r="B191" s="194" t="s">
        <v>531</v>
      </c>
      <c r="C191" s="194" t="s">
        <v>535</v>
      </c>
      <c r="D191" s="194" t="s">
        <v>365</v>
      </c>
      <c r="E191" s="194" t="s">
        <v>234</v>
      </c>
      <c r="F191" s="194" t="s">
        <v>235</v>
      </c>
      <c r="G191" s="194" t="s">
        <v>366</v>
      </c>
      <c r="H191" s="194" t="s">
        <v>367</v>
      </c>
      <c r="I191" s="168">
        <v>8892</v>
      </c>
      <c r="J191" s="168">
        <v>8892</v>
      </c>
      <c r="K191" s="153"/>
      <c r="L191" s="153"/>
      <c r="M191" s="168">
        <v>8892</v>
      </c>
      <c r="N191" s="153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="189" customFormat="1" ht="20.25" customHeight="1" spans="1:24">
      <c r="A192" s="194" t="s">
        <v>71</v>
      </c>
      <c r="B192" s="194" t="s">
        <v>531</v>
      </c>
      <c r="C192" s="194" t="s">
        <v>536</v>
      </c>
      <c r="D192" s="194" t="s">
        <v>373</v>
      </c>
      <c r="E192" s="194" t="s">
        <v>197</v>
      </c>
      <c r="F192" s="194" t="s">
        <v>198</v>
      </c>
      <c r="G192" s="194" t="s">
        <v>370</v>
      </c>
      <c r="H192" s="194" t="s">
        <v>371</v>
      </c>
      <c r="I192" s="168">
        <v>249169</v>
      </c>
      <c r="J192" s="168">
        <v>249169</v>
      </c>
      <c r="K192" s="153"/>
      <c r="L192" s="153"/>
      <c r="M192" s="168">
        <v>249169</v>
      </c>
      <c r="N192" s="153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="189" customFormat="1" ht="20.25" customHeight="1" spans="1:24">
      <c r="A193" s="194" t="s">
        <v>71</v>
      </c>
      <c r="B193" s="194" t="s">
        <v>531</v>
      </c>
      <c r="C193" s="194" t="s">
        <v>537</v>
      </c>
      <c r="D193" s="194" t="s">
        <v>381</v>
      </c>
      <c r="E193" s="194" t="s">
        <v>197</v>
      </c>
      <c r="F193" s="194" t="s">
        <v>198</v>
      </c>
      <c r="G193" s="194" t="s">
        <v>382</v>
      </c>
      <c r="H193" s="194" t="s">
        <v>383</v>
      </c>
      <c r="I193" s="168">
        <v>411600</v>
      </c>
      <c r="J193" s="168">
        <v>411600</v>
      </c>
      <c r="K193" s="153"/>
      <c r="L193" s="153"/>
      <c r="M193" s="168">
        <v>411600</v>
      </c>
      <c r="N193" s="153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="189" customFormat="1" ht="20.25" customHeight="1" spans="1:24">
      <c r="A194" s="194" t="s">
        <v>71</v>
      </c>
      <c r="B194" s="194" t="s">
        <v>531</v>
      </c>
      <c r="C194" s="194" t="s">
        <v>538</v>
      </c>
      <c r="D194" s="194" t="s">
        <v>385</v>
      </c>
      <c r="E194" s="194" t="s">
        <v>197</v>
      </c>
      <c r="F194" s="194" t="s">
        <v>198</v>
      </c>
      <c r="G194" s="194" t="s">
        <v>382</v>
      </c>
      <c r="H194" s="194" t="s">
        <v>383</v>
      </c>
      <c r="I194" s="168">
        <v>550980</v>
      </c>
      <c r="J194" s="168">
        <v>550980</v>
      </c>
      <c r="K194" s="153"/>
      <c r="L194" s="153"/>
      <c r="M194" s="168">
        <v>550980</v>
      </c>
      <c r="N194" s="153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="189" customFormat="1" ht="20.25" customHeight="1" spans="1:24">
      <c r="A195" s="194" t="s">
        <v>71</v>
      </c>
      <c r="B195" s="194" t="s">
        <v>531</v>
      </c>
      <c r="C195" s="194" t="s">
        <v>538</v>
      </c>
      <c r="D195" s="194" t="s">
        <v>385</v>
      </c>
      <c r="E195" s="194" t="s">
        <v>197</v>
      </c>
      <c r="F195" s="194" t="s">
        <v>198</v>
      </c>
      <c r="G195" s="194" t="s">
        <v>382</v>
      </c>
      <c r="H195" s="194" t="s">
        <v>383</v>
      </c>
      <c r="I195" s="168">
        <v>982980</v>
      </c>
      <c r="J195" s="168">
        <v>982980</v>
      </c>
      <c r="K195" s="153"/>
      <c r="L195" s="153"/>
      <c r="M195" s="168">
        <v>982980</v>
      </c>
      <c r="N195" s="153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="189" customFormat="1" ht="20.25" customHeight="1" spans="1:24">
      <c r="A196" s="194" t="s">
        <v>71</v>
      </c>
      <c r="B196" s="194" t="s">
        <v>531</v>
      </c>
      <c r="C196" s="194" t="s">
        <v>539</v>
      </c>
      <c r="D196" s="194" t="s">
        <v>387</v>
      </c>
      <c r="E196" s="194" t="s">
        <v>197</v>
      </c>
      <c r="F196" s="194" t="s">
        <v>198</v>
      </c>
      <c r="G196" s="194" t="s">
        <v>378</v>
      </c>
      <c r="H196" s="194" t="s">
        <v>379</v>
      </c>
      <c r="I196" s="168">
        <v>1408884</v>
      </c>
      <c r="J196" s="168">
        <v>1408884</v>
      </c>
      <c r="K196" s="153"/>
      <c r="L196" s="153"/>
      <c r="M196" s="168">
        <v>1408884</v>
      </c>
      <c r="N196" s="153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="189" customFormat="1" ht="20.25" customHeight="1" spans="1:24">
      <c r="A197" s="194" t="s">
        <v>71</v>
      </c>
      <c r="B197" s="194" t="s">
        <v>531</v>
      </c>
      <c r="C197" s="194" t="s">
        <v>539</v>
      </c>
      <c r="D197" s="194" t="s">
        <v>387</v>
      </c>
      <c r="E197" s="194" t="s">
        <v>197</v>
      </c>
      <c r="F197" s="194" t="s">
        <v>198</v>
      </c>
      <c r="G197" s="194" t="s">
        <v>378</v>
      </c>
      <c r="H197" s="194" t="s">
        <v>379</v>
      </c>
      <c r="I197" s="168">
        <v>294000</v>
      </c>
      <c r="J197" s="168">
        <v>294000</v>
      </c>
      <c r="K197" s="153"/>
      <c r="L197" s="153"/>
      <c r="M197" s="168">
        <v>294000</v>
      </c>
      <c r="N197" s="153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="189" customFormat="1" ht="20.25" customHeight="1" spans="1:24">
      <c r="A198" s="194" t="s">
        <v>71</v>
      </c>
      <c r="B198" s="194" t="s">
        <v>531</v>
      </c>
      <c r="C198" s="194" t="s">
        <v>540</v>
      </c>
      <c r="D198" s="194" t="s">
        <v>389</v>
      </c>
      <c r="E198" s="194" t="s">
        <v>249</v>
      </c>
      <c r="F198" s="194" t="s">
        <v>250</v>
      </c>
      <c r="G198" s="194" t="s">
        <v>390</v>
      </c>
      <c r="H198" s="194" t="s">
        <v>391</v>
      </c>
      <c r="I198" s="168">
        <v>13187.28</v>
      </c>
      <c r="J198" s="168">
        <v>13187.28</v>
      </c>
      <c r="K198" s="153"/>
      <c r="L198" s="153"/>
      <c r="M198" s="168">
        <v>13187.28</v>
      </c>
      <c r="N198" s="153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="189" customFormat="1" ht="20.25" customHeight="1" spans="1:24">
      <c r="A199" s="194" t="s">
        <v>71</v>
      </c>
      <c r="B199" s="194" t="s">
        <v>531</v>
      </c>
      <c r="C199" s="194" t="s">
        <v>541</v>
      </c>
      <c r="D199" s="194" t="s">
        <v>395</v>
      </c>
      <c r="E199" s="194" t="s">
        <v>228</v>
      </c>
      <c r="F199" s="194" t="s">
        <v>229</v>
      </c>
      <c r="G199" s="194" t="s">
        <v>396</v>
      </c>
      <c r="H199" s="194" t="s">
        <v>397</v>
      </c>
      <c r="I199" s="168">
        <v>1054982.55</v>
      </c>
      <c r="J199" s="168">
        <v>1054982.55</v>
      </c>
      <c r="K199" s="153"/>
      <c r="L199" s="153"/>
      <c r="M199" s="168">
        <v>1054982.55</v>
      </c>
      <c r="N199" s="153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="189" customFormat="1" ht="20.25" customHeight="1" spans="1:24">
      <c r="A200" s="194" t="s">
        <v>71</v>
      </c>
      <c r="B200" s="194" t="s">
        <v>531</v>
      </c>
      <c r="C200" s="194" t="s">
        <v>542</v>
      </c>
      <c r="D200" s="194" t="s">
        <v>405</v>
      </c>
      <c r="E200" s="194" t="s">
        <v>230</v>
      </c>
      <c r="F200" s="194" t="s">
        <v>231</v>
      </c>
      <c r="G200" s="194" t="s">
        <v>406</v>
      </c>
      <c r="H200" s="194" t="s">
        <v>405</v>
      </c>
      <c r="I200" s="168">
        <v>330000</v>
      </c>
      <c r="J200" s="168">
        <v>330000</v>
      </c>
      <c r="K200" s="153"/>
      <c r="L200" s="153"/>
      <c r="M200" s="168">
        <v>330000</v>
      </c>
      <c r="N200" s="153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="189" customFormat="1" ht="20.25" customHeight="1" spans="1:24">
      <c r="A201" s="194" t="s">
        <v>71</v>
      </c>
      <c r="B201" s="194" t="s">
        <v>531</v>
      </c>
      <c r="C201" s="194" t="s">
        <v>543</v>
      </c>
      <c r="D201" s="194" t="s">
        <v>425</v>
      </c>
      <c r="E201" s="194" t="s">
        <v>197</v>
      </c>
      <c r="F201" s="194" t="s">
        <v>198</v>
      </c>
      <c r="G201" s="194" t="s">
        <v>366</v>
      </c>
      <c r="H201" s="194" t="s">
        <v>367</v>
      </c>
      <c r="I201" s="168">
        <v>327360</v>
      </c>
      <c r="J201" s="168">
        <v>327360</v>
      </c>
      <c r="K201" s="153"/>
      <c r="L201" s="153"/>
      <c r="M201" s="168">
        <v>327360</v>
      </c>
      <c r="N201" s="153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="189" customFormat="1" ht="20.25" customHeight="1" spans="1:24">
      <c r="A202" s="194" t="s">
        <v>71</v>
      </c>
      <c r="B202" s="194" t="s">
        <v>544</v>
      </c>
      <c r="C202" s="194" t="s">
        <v>545</v>
      </c>
      <c r="D202" s="194" t="s">
        <v>346</v>
      </c>
      <c r="E202" s="194" t="s">
        <v>195</v>
      </c>
      <c r="F202" s="194" t="s">
        <v>196</v>
      </c>
      <c r="G202" s="194" t="s">
        <v>343</v>
      </c>
      <c r="H202" s="194" t="s">
        <v>344</v>
      </c>
      <c r="I202" s="168">
        <v>11008944</v>
      </c>
      <c r="J202" s="168">
        <v>11008944</v>
      </c>
      <c r="K202" s="153"/>
      <c r="L202" s="153"/>
      <c r="M202" s="168">
        <v>11008944</v>
      </c>
      <c r="N202" s="153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="189" customFormat="1" ht="20.25" customHeight="1" spans="1:24">
      <c r="A203" s="194" t="s">
        <v>71</v>
      </c>
      <c r="B203" s="194" t="s">
        <v>544</v>
      </c>
      <c r="C203" s="194" t="s">
        <v>546</v>
      </c>
      <c r="D203" s="194" t="s">
        <v>358</v>
      </c>
      <c r="E203" s="194" t="s">
        <v>195</v>
      </c>
      <c r="F203" s="194" t="s">
        <v>196</v>
      </c>
      <c r="G203" s="194" t="s">
        <v>359</v>
      </c>
      <c r="H203" s="194" t="s">
        <v>358</v>
      </c>
      <c r="I203" s="168">
        <v>127200</v>
      </c>
      <c r="J203" s="168">
        <v>127200</v>
      </c>
      <c r="K203" s="153"/>
      <c r="L203" s="153"/>
      <c r="M203" s="168">
        <v>127200</v>
      </c>
      <c r="N203" s="153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="189" customFormat="1" ht="20.25" customHeight="1" spans="1:24">
      <c r="A204" s="194" t="s">
        <v>71</v>
      </c>
      <c r="B204" s="194" t="s">
        <v>544</v>
      </c>
      <c r="C204" s="194" t="s">
        <v>547</v>
      </c>
      <c r="D204" s="194" t="s">
        <v>261</v>
      </c>
      <c r="E204" s="194" t="s">
        <v>260</v>
      </c>
      <c r="F204" s="194" t="s">
        <v>261</v>
      </c>
      <c r="G204" s="194" t="s">
        <v>348</v>
      </c>
      <c r="H204" s="194" t="s">
        <v>261</v>
      </c>
      <c r="I204" s="168">
        <v>3060198.72</v>
      </c>
      <c r="J204" s="168">
        <v>3060198.72</v>
      </c>
      <c r="K204" s="153"/>
      <c r="L204" s="153"/>
      <c r="M204" s="168">
        <v>3060198.72</v>
      </c>
      <c r="N204" s="153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="189" customFormat="1" ht="20.25" customHeight="1" spans="1:24">
      <c r="A205" s="194" t="s">
        <v>71</v>
      </c>
      <c r="B205" s="194" t="s">
        <v>544</v>
      </c>
      <c r="C205" s="194" t="s">
        <v>548</v>
      </c>
      <c r="D205" s="194" t="s">
        <v>365</v>
      </c>
      <c r="E205" s="194" t="s">
        <v>234</v>
      </c>
      <c r="F205" s="194" t="s">
        <v>235</v>
      </c>
      <c r="G205" s="194" t="s">
        <v>366</v>
      </c>
      <c r="H205" s="194" t="s">
        <v>367</v>
      </c>
      <c r="I205" s="168">
        <v>1332</v>
      </c>
      <c r="J205" s="168">
        <v>1332</v>
      </c>
      <c r="K205" s="153"/>
      <c r="L205" s="153"/>
      <c r="M205" s="168">
        <v>1332</v>
      </c>
      <c r="N205" s="153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="189" customFormat="1" ht="20.25" customHeight="1" spans="1:24">
      <c r="A206" s="194" t="s">
        <v>71</v>
      </c>
      <c r="B206" s="194" t="s">
        <v>544</v>
      </c>
      <c r="C206" s="194" t="s">
        <v>549</v>
      </c>
      <c r="D206" s="194" t="s">
        <v>381</v>
      </c>
      <c r="E206" s="194" t="s">
        <v>195</v>
      </c>
      <c r="F206" s="194" t="s">
        <v>196</v>
      </c>
      <c r="G206" s="194" t="s">
        <v>382</v>
      </c>
      <c r="H206" s="194" t="s">
        <v>383</v>
      </c>
      <c r="I206" s="168">
        <v>1780800</v>
      </c>
      <c r="J206" s="168">
        <v>1780800</v>
      </c>
      <c r="K206" s="153"/>
      <c r="L206" s="153"/>
      <c r="M206" s="168">
        <v>1780800</v>
      </c>
      <c r="N206" s="153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="189" customFormat="1" ht="20.25" customHeight="1" spans="1:24">
      <c r="A207" s="194" t="s">
        <v>71</v>
      </c>
      <c r="B207" s="194" t="s">
        <v>544</v>
      </c>
      <c r="C207" s="194" t="s">
        <v>550</v>
      </c>
      <c r="D207" s="194" t="s">
        <v>373</v>
      </c>
      <c r="E207" s="194" t="s">
        <v>195</v>
      </c>
      <c r="F207" s="194" t="s">
        <v>196</v>
      </c>
      <c r="G207" s="194" t="s">
        <v>370</v>
      </c>
      <c r="H207" s="194" t="s">
        <v>371</v>
      </c>
      <c r="I207" s="168">
        <v>917412</v>
      </c>
      <c r="J207" s="168">
        <v>917412</v>
      </c>
      <c r="K207" s="153"/>
      <c r="L207" s="153"/>
      <c r="M207" s="168">
        <v>917412</v>
      </c>
      <c r="N207" s="153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="189" customFormat="1" ht="20.25" customHeight="1" spans="1:24">
      <c r="A208" s="194" t="s">
        <v>71</v>
      </c>
      <c r="B208" s="194" t="s">
        <v>544</v>
      </c>
      <c r="C208" s="194" t="s">
        <v>551</v>
      </c>
      <c r="D208" s="194" t="s">
        <v>385</v>
      </c>
      <c r="E208" s="194" t="s">
        <v>195</v>
      </c>
      <c r="F208" s="194" t="s">
        <v>196</v>
      </c>
      <c r="G208" s="194" t="s">
        <v>382</v>
      </c>
      <c r="H208" s="194" t="s">
        <v>383</v>
      </c>
      <c r="I208" s="168">
        <v>2185452</v>
      </c>
      <c r="J208" s="168">
        <v>2185452</v>
      </c>
      <c r="K208" s="153"/>
      <c r="L208" s="153"/>
      <c r="M208" s="168">
        <v>2185452</v>
      </c>
      <c r="N208" s="153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="189" customFormat="1" ht="20.25" customHeight="1" spans="1:24">
      <c r="A209" s="194" t="s">
        <v>71</v>
      </c>
      <c r="B209" s="194" t="s">
        <v>544</v>
      </c>
      <c r="C209" s="194" t="s">
        <v>551</v>
      </c>
      <c r="D209" s="194" t="s">
        <v>385</v>
      </c>
      <c r="E209" s="194" t="s">
        <v>195</v>
      </c>
      <c r="F209" s="194" t="s">
        <v>196</v>
      </c>
      <c r="G209" s="194" t="s">
        <v>382</v>
      </c>
      <c r="H209" s="194" t="s">
        <v>383</v>
      </c>
      <c r="I209" s="168">
        <v>3993000</v>
      </c>
      <c r="J209" s="168">
        <v>3993000</v>
      </c>
      <c r="K209" s="153"/>
      <c r="L209" s="153"/>
      <c r="M209" s="168">
        <v>3993000</v>
      </c>
      <c r="N209" s="153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="189" customFormat="1" ht="20.25" customHeight="1" spans="1:24">
      <c r="A210" s="194" t="s">
        <v>71</v>
      </c>
      <c r="B210" s="194" t="s">
        <v>544</v>
      </c>
      <c r="C210" s="194" t="s">
        <v>552</v>
      </c>
      <c r="D210" s="194" t="s">
        <v>389</v>
      </c>
      <c r="E210" s="194" t="s">
        <v>249</v>
      </c>
      <c r="F210" s="194" t="s">
        <v>250</v>
      </c>
      <c r="G210" s="194" t="s">
        <v>390</v>
      </c>
      <c r="H210" s="194" t="s">
        <v>391</v>
      </c>
      <c r="I210" s="168">
        <v>51003.31</v>
      </c>
      <c r="J210" s="168">
        <v>51003.31</v>
      </c>
      <c r="K210" s="153"/>
      <c r="L210" s="153"/>
      <c r="M210" s="168">
        <v>51003.31</v>
      </c>
      <c r="N210" s="153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="189" customFormat="1" ht="20.25" customHeight="1" spans="1:24">
      <c r="A211" s="194" t="s">
        <v>71</v>
      </c>
      <c r="B211" s="194" t="s">
        <v>544</v>
      </c>
      <c r="C211" s="194" t="s">
        <v>553</v>
      </c>
      <c r="D211" s="194" t="s">
        <v>387</v>
      </c>
      <c r="E211" s="194" t="s">
        <v>195</v>
      </c>
      <c r="F211" s="194" t="s">
        <v>196</v>
      </c>
      <c r="G211" s="194" t="s">
        <v>378</v>
      </c>
      <c r="H211" s="194" t="s">
        <v>379</v>
      </c>
      <c r="I211" s="168">
        <v>5616888</v>
      </c>
      <c r="J211" s="168">
        <v>5616888</v>
      </c>
      <c r="K211" s="153"/>
      <c r="L211" s="153"/>
      <c r="M211" s="168">
        <v>5616888</v>
      </c>
      <c r="N211" s="153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="189" customFormat="1" ht="20.25" customHeight="1" spans="1:24">
      <c r="A212" s="194" t="s">
        <v>71</v>
      </c>
      <c r="B212" s="194" t="s">
        <v>544</v>
      </c>
      <c r="C212" s="194" t="s">
        <v>554</v>
      </c>
      <c r="D212" s="194" t="s">
        <v>395</v>
      </c>
      <c r="E212" s="194" t="s">
        <v>228</v>
      </c>
      <c r="F212" s="194" t="s">
        <v>229</v>
      </c>
      <c r="G212" s="194" t="s">
        <v>396</v>
      </c>
      <c r="H212" s="194" t="s">
        <v>397</v>
      </c>
      <c r="I212" s="168">
        <v>4080264.96</v>
      </c>
      <c r="J212" s="168">
        <v>4080264.96</v>
      </c>
      <c r="K212" s="153"/>
      <c r="L212" s="153"/>
      <c r="M212" s="168">
        <v>4080264.96</v>
      </c>
      <c r="N212" s="153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="189" customFormat="1" ht="20.25" customHeight="1" spans="1:24">
      <c r="A213" s="194" t="s">
        <v>71</v>
      </c>
      <c r="B213" s="194" t="s">
        <v>544</v>
      </c>
      <c r="C213" s="194" t="s">
        <v>555</v>
      </c>
      <c r="D213" s="194" t="s">
        <v>405</v>
      </c>
      <c r="E213" s="194" t="s">
        <v>230</v>
      </c>
      <c r="F213" s="194" t="s">
        <v>231</v>
      </c>
      <c r="G213" s="194" t="s">
        <v>406</v>
      </c>
      <c r="H213" s="194" t="s">
        <v>405</v>
      </c>
      <c r="I213" s="168">
        <v>409082</v>
      </c>
      <c r="J213" s="168">
        <v>409082</v>
      </c>
      <c r="K213" s="153"/>
      <c r="L213" s="153"/>
      <c r="M213" s="168">
        <v>409082</v>
      </c>
      <c r="N213" s="153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="189" customFormat="1" ht="20.25" customHeight="1" spans="1:24">
      <c r="A214" s="194" t="s">
        <v>71</v>
      </c>
      <c r="B214" s="194" t="s">
        <v>556</v>
      </c>
      <c r="C214" s="194" t="s">
        <v>557</v>
      </c>
      <c r="D214" s="194" t="s">
        <v>346</v>
      </c>
      <c r="E214" s="194" t="s">
        <v>195</v>
      </c>
      <c r="F214" s="194" t="s">
        <v>196</v>
      </c>
      <c r="G214" s="194" t="s">
        <v>343</v>
      </c>
      <c r="H214" s="194" t="s">
        <v>344</v>
      </c>
      <c r="I214" s="168">
        <v>10770552</v>
      </c>
      <c r="J214" s="168">
        <v>10770552</v>
      </c>
      <c r="K214" s="153"/>
      <c r="L214" s="153"/>
      <c r="M214" s="168">
        <v>10770552</v>
      </c>
      <c r="N214" s="153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="189" customFormat="1" ht="20.25" customHeight="1" spans="1:24">
      <c r="A215" s="194" t="s">
        <v>71</v>
      </c>
      <c r="B215" s="194" t="s">
        <v>556</v>
      </c>
      <c r="C215" s="194" t="s">
        <v>558</v>
      </c>
      <c r="D215" s="194" t="s">
        <v>261</v>
      </c>
      <c r="E215" s="194" t="s">
        <v>260</v>
      </c>
      <c r="F215" s="194" t="s">
        <v>261</v>
      </c>
      <c r="G215" s="194" t="s">
        <v>348</v>
      </c>
      <c r="H215" s="194" t="s">
        <v>261</v>
      </c>
      <c r="I215" s="168">
        <v>2967320.88</v>
      </c>
      <c r="J215" s="168">
        <v>2967320.88</v>
      </c>
      <c r="K215" s="153"/>
      <c r="L215" s="153"/>
      <c r="M215" s="168">
        <v>2967320.88</v>
      </c>
      <c r="N215" s="153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="189" customFormat="1" ht="20.25" customHeight="1" spans="1:24">
      <c r="A216" s="194" t="s">
        <v>71</v>
      </c>
      <c r="B216" s="194" t="s">
        <v>556</v>
      </c>
      <c r="C216" s="194" t="s">
        <v>559</v>
      </c>
      <c r="D216" s="194" t="s">
        <v>358</v>
      </c>
      <c r="E216" s="194" t="s">
        <v>195</v>
      </c>
      <c r="F216" s="194" t="s">
        <v>196</v>
      </c>
      <c r="G216" s="194" t="s">
        <v>359</v>
      </c>
      <c r="H216" s="194" t="s">
        <v>358</v>
      </c>
      <c r="I216" s="168">
        <v>120600</v>
      </c>
      <c r="J216" s="168">
        <v>120600</v>
      </c>
      <c r="K216" s="153"/>
      <c r="L216" s="153"/>
      <c r="M216" s="168">
        <v>120600</v>
      </c>
      <c r="N216" s="153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="189" customFormat="1" ht="20.25" customHeight="1" spans="1:24">
      <c r="A217" s="194" t="s">
        <v>71</v>
      </c>
      <c r="B217" s="194" t="s">
        <v>556</v>
      </c>
      <c r="C217" s="194" t="s">
        <v>560</v>
      </c>
      <c r="D217" s="194" t="s">
        <v>365</v>
      </c>
      <c r="E217" s="194" t="s">
        <v>234</v>
      </c>
      <c r="F217" s="194" t="s">
        <v>235</v>
      </c>
      <c r="G217" s="194" t="s">
        <v>366</v>
      </c>
      <c r="H217" s="194" t="s">
        <v>367</v>
      </c>
      <c r="I217" s="168">
        <v>10608</v>
      </c>
      <c r="J217" s="168">
        <v>10608</v>
      </c>
      <c r="K217" s="153"/>
      <c r="L217" s="153"/>
      <c r="M217" s="168">
        <v>10608</v>
      </c>
      <c r="N217" s="153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="189" customFormat="1" ht="20.25" customHeight="1" spans="1:24">
      <c r="A218" s="194" t="s">
        <v>71</v>
      </c>
      <c r="B218" s="194" t="s">
        <v>556</v>
      </c>
      <c r="C218" s="194" t="s">
        <v>561</v>
      </c>
      <c r="D218" s="194" t="s">
        <v>381</v>
      </c>
      <c r="E218" s="194" t="s">
        <v>195</v>
      </c>
      <c r="F218" s="194" t="s">
        <v>196</v>
      </c>
      <c r="G218" s="194" t="s">
        <v>382</v>
      </c>
      <c r="H218" s="194" t="s">
        <v>383</v>
      </c>
      <c r="I218" s="168">
        <v>1688400</v>
      </c>
      <c r="J218" s="168">
        <v>1688400</v>
      </c>
      <c r="K218" s="153"/>
      <c r="L218" s="153"/>
      <c r="M218" s="168">
        <v>1688400</v>
      </c>
      <c r="N218" s="153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="189" customFormat="1" ht="20.25" customHeight="1" spans="1:24">
      <c r="A219" s="194" t="s">
        <v>71</v>
      </c>
      <c r="B219" s="194" t="s">
        <v>556</v>
      </c>
      <c r="C219" s="194" t="s">
        <v>562</v>
      </c>
      <c r="D219" s="194" t="s">
        <v>373</v>
      </c>
      <c r="E219" s="194" t="s">
        <v>195</v>
      </c>
      <c r="F219" s="194" t="s">
        <v>196</v>
      </c>
      <c r="G219" s="194" t="s">
        <v>370</v>
      </c>
      <c r="H219" s="194" t="s">
        <v>371</v>
      </c>
      <c r="I219" s="168">
        <v>897546</v>
      </c>
      <c r="J219" s="168">
        <v>897546</v>
      </c>
      <c r="K219" s="153"/>
      <c r="L219" s="153"/>
      <c r="M219" s="168">
        <v>897546</v>
      </c>
      <c r="N219" s="153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="189" customFormat="1" ht="20.25" customHeight="1" spans="1:24">
      <c r="A220" s="194" t="s">
        <v>71</v>
      </c>
      <c r="B220" s="194" t="s">
        <v>556</v>
      </c>
      <c r="C220" s="194" t="s">
        <v>563</v>
      </c>
      <c r="D220" s="194" t="s">
        <v>385</v>
      </c>
      <c r="E220" s="194" t="s">
        <v>195</v>
      </c>
      <c r="F220" s="194" t="s">
        <v>196</v>
      </c>
      <c r="G220" s="194" t="s">
        <v>382</v>
      </c>
      <c r="H220" s="194" t="s">
        <v>383</v>
      </c>
      <c r="I220" s="168">
        <v>3810480</v>
      </c>
      <c r="J220" s="168">
        <v>3810480</v>
      </c>
      <c r="K220" s="153"/>
      <c r="L220" s="153"/>
      <c r="M220" s="168">
        <v>3810480</v>
      </c>
      <c r="N220" s="153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="189" customFormat="1" ht="20.25" customHeight="1" spans="1:24">
      <c r="A221" s="194" t="s">
        <v>71</v>
      </c>
      <c r="B221" s="194" t="s">
        <v>556</v>
      </c>
      <c r="C221" s="194" t="s">
        <v>563</v>
      </c>
      <c r="D221" s="194" t="s">
        <v>385</v>
      </c>
      <c r="E221" s="194" t="s">
        <v>195</v>
      </c>
      <c r="F221" s="194" t="s">
        <v>196</v>
      </c>
      <c r="G221" s="194" t="s">
        <v>382</v>
      </c>
      <c r="H221" s="194" t="s">
        <v>383</v>
      </c>
      <c r="I221" s="168">
        <v>2094408</v>
      </c>
      <c r="J221" s="168">
        <v>2094408</v>
      </c>
      <c r="K221" s="153"/>
      <c r="L221" s="153"/>
      <c r="M221" s="168">
        <v>2094408</v>
      </c>
      <c r="N221" s="153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="189" customFormat="1" ht="20.25" customHeight="1" spans="1:24">
      <c r="A222" s="194" t="s">
        <v>71</v>
      </c>
      <c r="B222" s="194" t="s">
        <v>556</v>
      </c>
      <c r="C222" s="194" t="s">
        <v>564</v>
      </c>
      <c r="D222" s="194" t="s">
        <v>387</v>
      </c>
      <c r="E222" s="194" t="s">
        <v>195</v>
      </c>
      <c r="F222" s="194" t="s">
        <v>196</v>
      </c>
      <c r="G222" s="194" t="s">
        <v>378</v>
      </c>
      <c r="H222" s="194" t="s">
        <v>379</v>
      </c>
      <c r="I222" s="168">
        <v>5466588</v>
      </c>
      <c r="J222" s="168">
        <v>5466588</v>
      </c>
      <c r="K222" s="153"/>
      <c r="L222" s="153"/>
      <c r="M222" s="168">
        <v>5466588</v>
      </c>
      <c r="N222" s="153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="189" customFormat="1" ht="20.25" customHeight="1" spans="1:24">
      <c r="A223" s="194" t="s">
        <v>71</v>
      </c>
      <c r="B223" s="194" t="s">
        <v>556</v>
      </c>
      <c r="C223" s="194" t="s">
        <v>564</v>
      </c>
      <c r="D223" s="194" t="s">
        <v>387</v>
      </c>
      <c r="E223" s="194" t="s">
        <v>195</v>
      </c>
      <c r="F223" s="194" t="s">
        <v>196</v>
      </c>
      <c r="G223" s="194" t="s">
        <v>378</v>
      </c>
      <c r="H223" s="194" t="s">
        <v>379</v>
      </c>
      <c r="I223" s="168">
        <v>1206000</v>
      </c>
      <c r="J223" s="168">
        <v>1206000</v>
      </c>
      <c r="K223" s="153"/>
      <c r="L223" s="153"/>
      <c r="M223" s="168">
        <v>1206000</v>
      </c>
      <c r="N223" s="153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="189" customFormat="1" ht="20.25" customHeight="1" spans="1:24">
      <c r="A224" s="194" t="s">
        <v>71</v>
      </c>
      <c r="B224" s="194" t="s">
        <v>556</v>
      </c>
      <c r="C224" s="194" t="s">
        <v>565</v>
      </c>
      <c r="D224" s="194" t="s">
        <v>389</v>
      </c>
      <c r="E224" s="194" t="s">
        <v>249</v>
      </c>
      <c r="F224" s="194" t="s">
        <v>250</v>
      </c>
      <c r="G224" s="194" t="s">
        <v>390</v>
      </c>
      <c r="H224" s="194" t="s">
        <v>391</v>
      </c>
      <c r="I224" s="168">
        <v>49455.35</v>
      </c>
      <c r="J224" s="168">
        <v>49455.35</v>
      </c>
      <c r="K224" s="153"/>
      <c r="L224" s="153"/>
      <c r="M224" s="168">
        <v>49455.35</v>
      </c>
      <c r="N224" s="153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="189" customFormat="1" ht="20.25" customHeight="1" spans="1:24">
      <c r="A225" s="194" t="s">
        <v>71</v>
      </c>
      <c r="B225" s="194" t="s">
        <v>556</v>
      </c>
      <c r="C225" s="194" t="s">
        <v>566</v>
      </c>
      <c r="D225" s="194" t="s">
        <v>395</v>
      </c>
      <c r="E225" s="194" t="s">
        <v>228</v>
      </c>
      <c r="F225" s="194" t="s">
        <v>229</v>
      </c>
      <c r="G225" s="194" t="s">
        <v>396</v>
      </c>
      <c r="H225" s="194" t="s">
        <v>397</v>
      </c>
      <c r="I225" s="168">
        <v>3956427.84</v>
      </c>
      <c r="J225" s="168">
        <v>3956427.84</v>
      </c>
      <c r="K225" s="153"/>
      <c r="L225" s="153"/>
      <c r="M225" s="168">
        <v>3956427.84</v>
      </c>
      <c r="N225" s="153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="189" customFormat="1" ht="20.25" customHeight="1" spans="1:24">
      <c r="A226" s="194" t="s">
        <v>71</v>
      </c>
      <c r="B226" s="194" t="s">
        <v>556</v>
      </c>
      <c r="C226" s="194" t="s">
        <v>567</v>
      </c>
      <c r="D226" s="194" t="s">
        <v>405</v>
      </c>
      <c r="E226" s="194" t="s">
        <v>230</v>
      </c>
      <c r="F226" s="194" t="s">
        <v>231</v>
      </c>
      <c r="G226" s="194" t="s">
        <v>406</v>
      </c>
      <c r="H226" s="194" t="s">
        <v>405</v>
      </c>
      <c r="I226" s="168">
        <v>440000</v>
      </c>
      <c r="J226" s="168">
        <v>440000</v>
      </c>
      <c r="K226" s="153"/>
      <c r="L226" s="153"/>
      <c r="M226" s="168">
        <v>440000</v>
      </c>
      <c r="N226" s="153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="189" customFormat="1" ht="20.25" customHeight="1" spans="1:24">
      <c r="A227" s="194" t="s">
        <v>71</v>
      </c>
      <c r="B227" s="194" t="s">
        <v>568</v>
      </c>
      <c r="C227" s="194" t="s">
        <v>569</v>
      </c>
      <c r="D227" s="194" t="s">
        <v>346</v>
      </c>
      <c r="E227" s="194" t="s">
        <v>195</v>
      </c>
      <c r="F227" s="194" t="s">
        <v>196</v>
      </c>
      <c r="G227" s="194" t="s">
        <v>343</v>
      </c>
      <c r="H227" s="194" t="s">
        <v>344</v>
      </c>
      <c r="I227" s="168">
        <v>5507424</v>
      </c>
      <c r="J227" s="168">
        <v>5507424</v>
      </c>
      <c r="K227" s="153"/>
      <c r="L227" s="153"/>
      <c r="M227" s="168">
        <v>5507424</v>
      </c>
      <c r="N227" s="153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="189" customFormat="1" ht="20.25" customHeight="1" spans="1:24">
      <c r="A228" s="194" t="s">
        <v>71</v>
      </c>
      <c r="B228" s="194" t="s">
        <v>568</v>
      </c>
      <c r="C228" s="194" t="s">
        <v>570</v>
      </c>
      <c r="D228" s="194" t="s">
        <v>261</v>
      </c>
      <c r="E228" s="194" t="s">
        <v>260</v>
      </c>
      <c r="F228" s="194" t="s">
        <v>261</v>
      </c>
      <c r="G228" s="194" t="s">
        <v>348</v>
      </c>
      <c r="H228" s="194" t="s">
        <v>261</v>
      </c>
      <c r="I228" s="168">
        <v>1454974.56</v>
      </c>
      <c r="J228" s="168">
        <v>1454974.56</v>
      </c>
      <c r="K228" s="153"/>
      <c r="L228" s="153"/>
      <c r="M228" s="168">
        <v>1454974.56</v>
      </c>
      <c r="N228" s="153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="189" customFormat="1" ht="20.25" customHeight="1" spans="1:24">
      <c r="A229" s="194" t="s">
        <v>71</v>
      </c>
      <c r="B229" s="194" t="s">
        <v>568</v>
      </c>
      <c r="C229" s="194" t="s">
        <v>571</v>
      </c>
      <c r="D229" s="194" t="s">
        <v>358</v>
      </c>
      <c r="E229" s="194" t="s">
        <v>195</v>
      </c>
      <c r="F229" s="194" t="s">
        <v>196</v>
      </c>
      <c r="G229" s="194" t="s">
        <v>359</v>
      </c>
      <c r="H229" s="194" t="s">
        <v>358</v>
      </c>
      <c r="I229" s="168">
        <v>54600</v>
      </c>
      <c r="J229" s="168">
        <v>54600</v>
      </c>
      <c r="K229" s="153"/>
      <c r="L229" s="153"/>
      <c r="M229" s="168">
        <v>54600</v>
      </c>
      <c r="N229" s="153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="189" customFormat="1" ht="20.25" customHeight="1" spans="1:24">
      <c r="A230" s="194" t="s">
        <v>71</v>
      </c>
      <c r="B230" s="194" t="s">
        <v>568</v>
      </c>
      <c r="C230" s="194" t="s">
        <v>572</v>
      </c>
      <c r="D230" s="194" t="s">
        <v>365</v>
      </c>
      <c r="E230" s="194" t="s">
        <v>234</v>
      </c>
      <c r="F230" s="194" t="s">
        <v>235</v>
      </c>
      <c r="G230" s="194" t="s">
        <v>366</v>
      </c>
      <c r="H230" s="194" t="s">
        <v>367</v>
      </c>
      <c r="I230" s="168">
        <v>35568</v>
      </c>
      <c r="J230" s="168">
        <v>35568</v>
      </c>
      <c r="K230" s="153"/>
      <c r="L230" s="153"/>
      <c r="M230" s="168">
        <v>35568</v>
      </c>
      <c r="N230" s="153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="189" customFormat="1" ht="20.25" customHeight="1" spans="1:24">
      <c r="A231" s="194" t="s">
        <v>71</v>
      </c>
      <c r="B231" s="194" t="s">
        <v>568</v>
      </c>
      <c r="C231" s="194" t="s">
        <v>572</v>
      </c>
      <c r="D231" s="194" t="s">
        <v>365</v>
      </c>
      <c r="E231" s="194" t="s">
        <v>234</v>
      </c>
      <c r="F231" s="194" t="s">
        <v>235</v>
      </c>
      <c r="G231" s="194" t="s">
        <v>366</v>
      </c>
      <c r="H231" s="194" t="s">
        <v>367</v>
      </c>
      <c r="I231" s="168">
        <v>180600</v>
      </c>
      <c r="J231" s="168">
        <v>180600</v>
      </c>
      <c r="K231" s="153"/>
      <c r="L231" s="153"/>
      <c r="M231" s="168">
        <v>180600</v>
      </c>
      <c r="N231" s="153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="189" customFormat="1" ht="20.25" customHeight="1" spans="1:24">
      <c r="A232" s="194" t="s">
        <v>71</v>
      </c>
      <c r="B232" s="194" t="s">
        <v>568</v>
      </c>
      <c r="C232" s="194" t="s">
        <v>573</v>
      </c>
      <c r="D232" s="194" t="s">
        <v>385</v>
      </c>
      <c r="E232" s="194" t="s">
        <v>195</v>
      </c>
      <c r="F232" s="194" t="s">
        <v>196</v>
      </c>
      <c r="G232" s="194" t="s">
        <v>382</v>
      </c>
      <c r="H232" s="194" t="s">
        <v>383</v>
      </c>
      <c r="I232" s="168">
        <v>1826940</v>
      </c>
      <c r="J232" s="168">
        <v>1826940</v>
      </c>
      <c r="K232" s="153"/>
      <c r="L232" s="153"/>
      <c r="M232" s="168">
        <v>1826940</v>
      </c>
      <c r="N232" s="153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="189" customFormat="1" ht="20.25" customHeight="1" spans="1:24">
      <c r="A233" s="194" t="s">
        <v>71</v>
      </c>
      <c r="B233" s="194" t="s">
        <v>568</v>
      </c>
      <c r="C233" s="194" t="s">
        <v>573</v>
      </c>
      <c r="D233" s="194" t="s">
        <v>385</v>
      </c>
      <c r="E233" s="194" t="s">
        <v>195</v>
      </c>
      <c r="F233" s="194" t="s">
        <v>196</v>
      </c>
      <c r="G233" s="194" t="s">
        <v>382</v>
      </c>
      <c r="H233" s="194" t="s">
        <v>383</v>
      </c>
      <c r="I233" s="168">
        <v>1026456</v>
      </c>
      <c r="J233" s="168">
        <v>1026456</v>
      </c>
      <c r="K233" s="153"/>
      <c r="L233" s="153"/>
      <c r="M233" s="168">
        <v>1026456</v>
      </c>
      <c r="N233" s="153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="189" customFormat="1" ht="20.25" customHeight="1" spans="1:24">
      <c r="A234" s="194" t="s">
        <v>71</v>
      </c>
      <c r="B234" s="194" t="s">
        <v>568</v>
      </c>
      <c r="C234" s="194" t="s">
        <v>574</v>
      </c>
      <c r="D234" s="194" t="s">
        <v>387</v>
      </c>
      <c r="E234" s="194" t="s">
        <v>195</v>
      </c>
      <c r="F234" s="194" t="s">
        <v>196</v>
      </c>
      <c r="G234" s="194" t="s">
        <v>378</v>
      </c>
      <c r="H234" s="194" t="s">
        <v>379</v>
      </c>
      <c r="I234" s="168">
        <v>2540736</v>
      </c>
      <c r="J234" s="168">
        <v>2540736</v>
      </c>
      <c r="K234" s="153"/>
      <c r="L234" s="153"/>
      <c r="M234" s="168">
        <v>2540736</v>
      </c>
      <c r="N234" s="153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="189" customFormat="1" ht="20.25" customHeight="1" spans="1:24">
      <c r="A235" s="194" t="s">
        <v>71</v>
      </c>
      <c r="B235" s="194" t="s">
        <v>568</v>
      </c>
      <c r="C235" s="194" t="s">
        <v>574</v>
      </c>
      <c r="D235" s="194" t="s">
        <v>387</v>
      </c>
      <c r="E235" s="194" t="s">
        <v>195</v>
      </c>
      <c r="F235" s="194" t="s">
        <v>196</v>
      </c>
      <c r="G235" s="194" t="s">
        <v>378</v>
      </c>
      <c r="H235" s="194" t="s">
        <v>379</v>
      </c>
      <c r="I235" s="168">
        <v>534000</v>
      </c>
      <c r="J235" s="168">
        <v>534000</v>
      </c>
      <c r="K235" s="153"/>
      <c r="L235" s="153"/>
      <c r="M235" s="168">
        <v>534000</v>
      </c>
      <c r="N235" s="153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="189" customFormat="1" ht="20.25" customHeight="1" spans="1:24">
      <c r="A236" s="194" t="s">
        <v>71</v>
      </c>
      <c r="B236" s="194" t="s">
        <v>568</v>
      </c>
      <c r="C236" s="194" t="s">
        <v>575</v>
      </c>
      <c r="D236" s="194" t="s">
        <v>395</v>
      </c>
      <c r="E236" s="194" t="s">
        <v>228</v>
      </c>
      <c r="F236" s="194" t="s">
        <v>229</v>
      </c>
      <c r="G236" s="194" t="s">
        <v>396</v>
      </c>
      <c r="H236" s="194" t="s">
        <v>397</v>
      </c>
      <c r="I236" s="168">
        <v>1939966.08</v>
      </c>
      <c r="J236" s="168">
        <v>1939966.08</v>
      </c>
      <c r="K236" s="153"/>
      <c r="L236" s="153"/>
      <c r="M236" s="168">
        <v>1939966.08</v>
      </c>
      <c r="N236" s="153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="189" customFormat="1" ht="20.25" customHeight="1" spans="1:24">
      <c r="A237" s="194" t="s">
        <v>71</v>
      </c>
      <c r="B237" s="194" t="s">
        <v>568</v>
      </c>
      <c r="C237" s="194" t="s">
        <v>576</v>
      </c>
      <c r="D237" s="194" t="s">
        <v>381</v>
      </c>
      <c r="E237" s="194" t="s">
        <v>195</v>
      </c>
      <c r="F237" s="194" t="s">
        <v>196</v>
      </c>
      <c r="G237" s="194" t="s">
        <v>382</v>
      </c>
      <c r="H237" s="194" t="s">
        <v>383</v>
      </c>
      <c r="I237" s="168">
        <v>764400</v>
      </c>
      <c r="J237" s="168">
        <v>764400</v>
      </c>
      <c r="K237" s="153"/>
      <c r="L237" s="153"/>
      <c r="M237" s="168">
        <v>764400</v>
      </c>
      <c r="N237" s="153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  <row r="238" s="189" customFormat="1" ht="20.25" customHeight="1" spans="1:24">
      <c r="A238" s="194" t="s">
        <v>71</v>
      </c>
      <c r="B238" s="194" t="s">
        <v>568</v>
      </c>
      <c r="C238" s="194" t="s">
        <v>577</v>
      </c>
      <c r="D238" s="194" t="s">
        <v>373</v>
      </c>
      <c r="E238" s="194" t="s">
        <v>195</v>
      </c>
      <c r="F238" s="194" t="s">
        <v>196</v>
      </c>
      <c r="G238" s="194" t="s">
        <v>370</v>
      </c>
      <c r="H238" s="194" t="s">
        <v>371</v>
      </c>
      <c r="I238" s="168">
        <v>458952</v>
      </c>
      <c r="J238" s="168">
        <v>458952</v>
      </c>
      <c r="K238" s="153"/>
      <c r="L238" s="153"/>
      <c r="M238" s="168">
        <v>458952</v>
      </c>
      <c r="N238" s="153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</row>
    <row r="239" s="189" customFormat="1" ht="20.25" customHeight="1" spans="1:24">
      <c r="A239" s="194" t="s">
        <v>71</v>
      </c>
      <c r="B239" s="194" t="s">
        <v>568</v>
      </c>
      <c r="C239" s="194" t="s">
        <v>578</v>
      </c>
      <c r="D239" s="194" t="s">
        <v>389</v>
      </c>
      <c r="E239" s="194" t="s">
        <v>249</v>
      </c>
      <c r="F239" s="194" t="s">
        <v>250</v>
      </c>
      <c r="G239" s="194" t="s">
        <v>390</v>
      </c>
      <c r="H239" s="194" t="s">
        <v>391</v>
      </c>
      <c r="I239" s="168">
        <v>24249.58</v>
      </c>
      <c r="J239" s="168">
        <v>24249.58</v>
      </c>
      <c r="K239" s="153"/>
      <c r="L239" s="153"/>
      <c r="M239" s="168">
        <v>24249.58</v>
      </c>
      <c r="N239" s="153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</row>
    <row r="240" s="189" customFormat="1" ht="20.25" customHeight="1" spans="1:24">
      <c r="A240" s="194" t="s">
        <v>71</v>
      </c>
      <c r="B240" s="194" t="s">
        <v>568</v>
      </c>
      <c r="C240" s="194" t="s">
        <v>579</v>
      </c>
      <c r="D240" s="194" t="s">
        <v>405</v>
      </c>
      <c r="E240" s="194" t="s">
        <v>230</v>
      </c>
      <c r="F240" s="194" t="s">
        <v>231</v>
      </c>
      <c r="G240" s="194" t="s">
        <v>406</v>
      </c>
      <c r="H240" s="194" t="s">
        <v>405</v>
      </c>
      <c r="I240" s="168">
        <v>822119.79</v>
      </c>
      <c r="J240" s="168">
        <v>822119.79</v>
      </c>
      <c r="K240" s="153"/>
      <c r="L240" s="153"/>
      <c r="M240" s="168">
        <v>822119.79</v>
      </c>
      <c r="N240" s="153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</row>
    <row r="241" s="189" customFormat="1" ht="20.25" customHeight="1" spans="1:24">
      <c r="A241" s="194" t="s">
        <v>71</v>
      </c>
      <c r="B241" s="194" t="s">
        <v>568</v>
      </c>
      <c r="C241" s="194" t="s">
        <v>580</v>
      </c>
      <c r="D241" s="194" t="s">
        <v>425</v>
      </c>
      <c r="E241" s="194" t="s">
        <v>195</v>
      </c>
      <c r="F241" s="194" t="s">
        <v>196</v>
      </c>
      <c r="G241" s="194" t="s">
        <v>366</v>
      </c>
      <c r="H241" s="194" t="s">
        <v>367</v>
      </c>
      <c r="I241" s="168">
        <v>601560</v>
      </c>
      <c r="J241" s="168">
        <v>601560</v>
      </c>
      <c r="K241" s="153"/>
      <c r="L241" s="153"/>
      <c r="M241" s="168">
        <v>601560</v>
      </c>
      <c r="N241" s="153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</row>
    <row r="242" s="189" customFormat="1" ht="20.25" customHeight="1" spans="1:24">
      <c r="A242" s="194" t="s">
        <v>71</v>
      </c>
      <c r="B242" s="194" t="s">
        <v>581</v>
      </c>
      <c r="C242" s="194" t="s">
        <v>582</v>
      </c>
      <c r="D242" s="194" t="s">
        <v>346</v>
      </c>
      <c r="E242" s="194" t="s">
        <v>197</v>
      </c>
      <c r="F242" s="194" t="s">
        <v>198</v>
      </c>
      <c r="G242" s="194" t="s">
        <v>343</v>
      </c>
      <c r="H242" s="194" t="s">
        <v>344</v>
      </c>
      <c r="I242" s="168">
        <v>7833996</v>
      </c>
      <c r="J242" s="168">
        <v>7833996</v>
      </c>
      <c r="K242" s="153"/>
      <c r="L242" s="153"/>
      <c r="M242" s="168">
        <v>7833996</v>
      </c>
      <c r="N242" s="153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</row>
    <row r="243" s="189" customFormat="1" ht="20.25" customHeight="1" spans="1:24">
      <c r="A243" s="194" t="s">
        <v>71</v>
      </c>
      <c r="B243" s="194" t="s">
        <v>581</v>
      </c>
      <c r="C243" s="194" t="s">
        <v>583</v>
      </c>
      <c r="D243" s="194" t="s">
        <v>358</v>
      </c>
      <c r="E243" s="194" t="s">
        <v>197</v>
      </c>
      <c r="F243" s="194" t="s">
        <v>198</v>
      </c>
      <c r="G243" s="194" t="s">
        <v>359</v>
      </c>
      <c r="H243" s="194" t="s">
        <v>358</v>
      </c>
      <c r="I243" s="168">
        <v>81000</v>
      </c>
      <c r="J243" s="168">
        <v>81000</v>
      </c>
      <c r="K243" s="153"/>
      <c r="L243" s="153"/>
      <c r="M243" s="168">
        <v>81000</v>
      </c>
      <c r="N243" s="153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</row>
    <row r="244" s="189" customFormat="1" ht="20.25" customHeight="1" spans="1:24">
      <c r="A244" s="194" t="s">
        <v>71</v>
      </c>
      <c r="B244" s="194" t="s">
        <v>581</v>
      </c>
      <c r="C244" s="194" t="s">
        <v>584</v>
      </c>
      <c r="D244" s="194" t="s">
        <v>261</v>
      </c>
      <c r="E244" s="194" t="s">
        <v>260</v>
      </c>
      <c r="F244" s="194" t="s">
        <v>261</v>
      </c>
      <c r="G244" s="194" t="s">
        <v>348</v>
      </c>
      <c r="H244" s="194" t="s">
        <v>261</v>
      </c>
      <c r="I244" s="168">
        <v>2100927.96</v>
      </c>
      <c r="J244" s="168">
        <v>2100927.96</v>
      </c>
      <c r="K244" s="153"/>
      <c r="L244" s="153"/>
      <c r="M244" s="168">
        <v>2100927.96</v>
      </c>
      <c r="N244" s="153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</row>
    <row r="245" s="189" customFormat="1" ht="20.25" customHeight="1" spans="1:24">
      <c r="A245" s="194" t="s">
        <v>71</v>
      </c>
      <c r="B245" s="194" t="s">
        <v>581</v>
      </c>
      <c r="C245" s="194" t="s">
        <v>585</v>
      </c>
      <c r="D245" s="194" t="s">
        <v>373</v>
      </c>
      <c r="E245" s="194" t="s">
        <v>197</v>
      </c>
      <c r="F245" s="194" t="s">
        <v>198</v>
      </c>
      <c r="G245" s="194" t="s">
        <v>370</v>
      </c>
      <c r="H245" s="194" t="s">
        <v>371</v>
      </c>
      <c r="I245" s="168">
        <v>652833</v>
      </c>
      <c r="J245" s="168">
        <v>652833</v>
      </c>
      <c r="K245" s="153"/>
      <c r="L245" s="153"/>
      <c r="M245" s="168">
        <v>652833</v>
      </c>
      <c r="N245" s="153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</row>
    <row r="246" s="189" customFormat="1" ht="20.25" customHeight="1" spans="1:24">
      <c r="A246" s="194" t="s">
        <v>71</v>
      </c>
      <c r="B246" s="194" t="s">
        <v>581</v>
      </c>
      <c r="C246" s="194" t="s">
        <v>586</v>
      </c>
      <c r="D246" s="194" t="s">
        <v>385</v>
      </c>
      <c r="E246" s="194" t="s">
        <v>197</v>
      </c>
      <c r="F246" s="194" t="s">
        <v>198</v>
      </c>
      <c r="G246" s="194" t="s">
        <v>382</v>
      </c>
      <c r="H246" s="194" t="s">
        <v>383</v>
      </c>
      <c r="I246" s="168">
        <v>2610720</v>
      </c>
      <c r="J246" s="168">
        <v>2610720</v>
      </c>
      <c r="K246" s="153"/>
      <c r="L246" s="153"/>
      <c r="M246" s="168">
        <v>2610720</v>
      </c>
      <c r="N246" s="153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</row>
    <row r="247" s="189" customFormat="1" ht="20.25" customHeight="1" spans="1:24">
      <c r="A247" s="194" t="s">
        <v>71</v>
      </c>
      <c r="B247" s="194" t="s">
        <v>581</v>
      </c>
      <c r="C247" s="194" t="s">
        <v>586</v>
      </c>
      <c r="D247" s="194" t="s">
        <v>385</v>
      </c>
      <c r="E247" s="194" t="s">
        <v>197</v>
      </c>
      <c r="F247" s="194" t="s">
        <v>198</v>
      </c>
      <c r="G247" s="194" t="s">
        <v>382</v>
      </c>
      <c r="H247" s="194" t="s">
        <v>383</v>
      </c>
      <c r="I247" s="168">
        <v>1450488</v>
      </c>
      <c r="J247" s="168">
        <v>1450488</v>
      </c>
      <c r="K247" s="153"/>
      <c r="L247" s="153"/>
      <c r="M247" s="168">
        <v>1450488</v>
      </c>
      <c r="N247" s="153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</row>
    <row r="248" s="189" customFormat="1" ht="20.25" customHeight="1" spans="1:24">
      <c r="A248" s="194" t="s">
        <v>71</v>
      </c>
      <c r="B248" s="194" t="s">
        <v>581</v>
      </c>
      <c r="C248" s="194" t="s">
        <v>587</v>
      </c>
      <c r="D248" s="194" t="s">
        <v>387</v>
      </c>
      <c r="E248" s="194" t="s">
        <v>197</v>
      </c>
      <c r="F248" s="194" t="s">
        <v>198</v>
      </c>
      <c r="G248" s="194" t="s">
        <v>378</v>
      </c>
      <c r="H248" s="194" t="s">
        <v>379</v>
      </c>
      <c r="I248" s="168">
        <v>780000</v>
      </c>
      <c r="J248" s="168">
        <v>780000</v>
      </c>
      <c r="K248" s="153"/>
      <c r="L248" s="153"/>
      <c r="M248" s="168">
        <v>780000</v>
      </c>
      <c r="N248" s="153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</row>
    <row r="249" s="189" customFormat="1" ht="20.25" customHeight="1" spans="1:24">
      <c r="A249" s="194" t="s">
        <v>71</v>
      </c>
      <c r="B249" s="194" t="s">
        <v>581</v>
      </c>
      <c r="C249" s="194" t="s">
        <v>587</v>
      </c>
      <c r="D249" s="194" t="s">
        <v>387</v>
      </c>
      <c r="E249" s="194" t="s">
        <v>197</v>
      </c>
      <c r="F249" s="194" t="s">
        <v>198</v>
      </c>
      <c r="G249" s="194" t="s">
        <v>378</v>
      </c>
      <c r="H249" s="194" t="s">
        <v>379</v>
      </c>
      <c r="I249" s="168">
        <v>3842856</v>
      </c>
      <c r="J249" s="168">
        <v>3842856</v>
      </c>
      <c r="K249" s="153"/>
      <c r="L249" s="153"/>
      <c r="M249" s="168">
        <v>3842856</v>
      </c>
      <c r="N249" s="153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</row>
    <row r="250" s="189" customFormat="1" ht="20.25" customHeight="1" spans="1:24">
      <c r="A250" s="194" t="s">
        <v>71</v>
      </c>
      <c r="B250" s="194" t="s">
        <v>581</v>
      </c>
      <c r="C250" s="194" t="s">
        <v>588</v>
      </c>
      <c r="D250" s="194" t="s">
        <v>381</v>
      </c>
      <c r="E250" s="194" t="s">
        <v>197</v>
      </c>
      <c r="F250" s="194" t="s">
        <v>198</v>
      </c>
      <c r="G250" s="194" t="s">
        <v>382</v>
      </c>
      <c r="H250" s="194" t="s">
        <v>383</v>
      </c>
      <c r="I250" s="168">
        <v>1117200</v>
      </c>
      <c r="J250" s="168">
        <v>1117200</v>
      </c>
      <c r="K250" s="153"/>
      <c r="L250" s="153"/>
      <c r="M250" s="168">
        <v>1117200</v>
      </c>
      <c r="N250" s="153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</row>
    <row r="251" s="189" customFormat="1" ht="20.25" customHeight="1" spans="1:24">
      <c r="A251" s="194" t="s">
        <v>71</v>
      </c>
      <c r="B251" s="194" t="s">
        <v>581</v>
      </c>
      <c r="C251" s="194" t="s">
        <v>589</v>
      </c>
      <c r="D251" s="194" t="s">
        <v>389</v>
      </c>
      <c r="E251" s="194" t="s">
        <v>249</v>
      </c>
      <c r="F251" s="194" t="s">
        <v>250</v>
      </c>
      <c r="G251" s="194" t="s">
        <v>390</v>
      </c>
      <c r="H251" s="194" t="s">
        <v>391</v>
      </c>
      <c r="I251" s="168">
        <v>35015.47</v>
      </c>
      <c r="J251" s="168">
        <v>35015.47</v>
      </c>
      <c r="K251" s="153"/>
      <c r="L251" s="153"/>
      <c r="M251" s="168">
        <v>35015.47</v>
      </c>
      <c r="N251" s="153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</row>
    <row r="252" s="189" customFormat="1" ht="20.25" customHeight="1" spans="1:24">
      <c r="A252" s="194" t="s">
        <v>71</v>
      </c>
      <c r="B252" s="194" t="s">
        <v>581</v>
      </c>
      <c r="C252" s="194" t="s">
        <v>590</v>
      </c>
      <c r="D252" s="194" t="s">
        <v>395</v>
      </c>
      <c r="E252" s="194" t="s">
        <v>228</v>
      </c>
      <c r="F252" s="194" t="s">
        <v>229</v>
      </c>
      <c r="G252" s="194" t="s">
        <v>396</v>
      </c>
      <c r="H252" s="194" t="s">
        <v>397</v>
      </c>
      <c r="I252" s="168">
        <v>2801237.28</v>
      </c>
      <c r="J252" s="168">
        <v>2801237.28</v>
      </c>
      <c r="K252" s="153"/>
      <c r="L252" s="153"/>
      <c r="M252" s="168">
        <v>2801237.28</v>
      </c>
      <c r="N252" s="153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</row>
    <row r="253" s="189" customFormat="1" ht="20.25" customHeight="1" spans="1:24">
      <c r="A253" s="194" t="s">
        <v>71</v>
      </c>
      <c r="B253" s="194" t="s">
        <v>581</v>
      </c>
      <c r="C253" s="194" t="s">
        <v>591</v>
      </c>
      <c r="D253" s="194" t="s">
        <v>405</v>
      </c>
      <c r="E253" s="194" t="s">
        <v>230</v>
      </c>
      <c r="F253" s="194" t="s">
        <v>231</v>
      </c>
      <c r="G253" s="194" t="s">
        <v>406</v>
      </c>
      <c r="H253" s="194" t="s">
        <v>405</v>
      </c>
      <c r="I253" s="168">
        <v>1210000</v>
      </c>
      <c r="J253" s="168">
        <v>1210000</v>
      </c>
      <c r="K253" s="153"/>
      <c r="L253" s="153"/>
      <c r="M253" s="168">
        <v>1210000</v>
      </c>
      <c r="N253" s="153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</row>
    <row r="254" s="189" customFormat="1" ht="20.25" customHeight="1" spans="1:24">
      <c r="A254" s="194" t="s">
        <v>71</v>
      </c>
      <c r="B254" s="194" t="s">
        <v>592</v>
      </c>
      <c r="C254" s="194" t="s">
        <v>593</v>
      </c>
      <c r="D254" s="194" t="s">
        <v>346</v>
      </c>
      <c r="E254" s="194" t="s">
        <v>195</v>
      </c>
      <c r="F254" s="194" t="s">
        <v>196</v>
      </c>
      <c r="G254" s="194" t="s">
        <v>343</v>
      </c>
      <c r="H254" s="194" t="s">
        <v>344</v>
      </c>
      <c r="I254" s="168">
        <v>7209228</v>
      </c>
      <c r="J254" s="168">
        <v>7209228</v>
      </c>
      <c r="K254" s="153"/>
      <c r="L254" s="153"/>
      <c r="M254" s="168">
        <v>7209228</v>
      </c>
      <c r="N254" s="153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</row>
    <row r="255" s="189" customFormat="1" ht="20.25" customHeight="1" spans="1:24">
      <c r="A255" s="194" t="s">
        <v>71</v>
      </c>
      <c r="B255" s="194" t="s">
        <v>592</v>
      </c>
      <c r="C255" s="194" t="s">
        <v>594</v>
      </c>
      <c r="D255" s="194" t="s">
        <v>358</v>
      </c>
      <c r="E255" s="194" t="s">
        <v>195</v>
      </c>
      <c r="F255" s="194" t="s">
        <v>196</v>
      </c>
      <c r="G255" s="194" t="s">
        <v>359</v>
      </c>
      <c r="H255" s="194" t="s">
        <v>358</v>
      </c>
      <c r="I255" s="168">
        <v>79200</v>
      </c>
      <c r="J255" s="168">
        <v>79200</v>
      </c>
      <c r="K255" s="153"/>
      <c r="L255" s="153"/>
      <c r="M255" s="168">
        <v>79200</v>
      </c>
      <c r="N255" s="153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</row>
    <row r="256" s="189" customFormat="1" ht="20.25" customHeight="1" spans="1:24">
      <c r="A256" s="194" t="s">
        <v>71</v>
      </c>
      <c r="B256" s="194" t="s">
        <v>592</v>
      </c>
      <c r="C256" s="194" t="s">
        <v>595</v>
      </c>
      <c r="D256" s="194" t="s">
        <v>261</v>
      </c>
      <c r="E256" s="194" t="s">
        <v>260</v>
      </c>
      <c r="F256" s="194" t="s">
        <v>261</v>
      </c>
      <c r="G256" s="194" t="s">
        <v>348</v>
      </c>
      <c r="H256" s="194" t="s">
        <v>261</v>
      </c>
      <c r="I256" s="168">
        <v>1982893.08</v>
      </c>
      <c r="J256" s="168">
        <v>1982893.08</v>
      </c>
      <c r="K256" s="153"/>
      <c r="L256" s="153"/>
      <c r="M256" s="168">
        <v>1982893.08</v>
      </c>
      <c r="N256" s="153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</row>
    <row r="257" s="189" customFormat="1" ht="20.25" customHeight="1" spans="1:24">
      <c r="A257" s="194" t="s">
        <v>71</v>
      </c>
      <c r="B257" s="194" t="s">
        <v>592</v>
      </c>
      <c r="C257" s="194" t="s">
        <v>596</v>
      </c>
      <c r="D257" s="194" t="s">
        <v>365</v>
      </c>
      <c r="E257" s="194" t="s">
        <v>234</v>
      </c>
      <c r="F257" s="194" t="s">
        <v>235</v>
      </c>
      <c r="G257" s="194" t="s">
        <v>366</v>
      </c>
      <c r="H257" s="194" t="s">
        <v>367</v>
      </c>
      <c r="I257" s="168">
        <v>142818</v>
      </c>
      <c r="J257" s="168">
        <v>142818</v>
      </c>
      <c r="K257" s="153"/>
      <c r="L257" s="153"/>
      <c r="M257" s="168">
        <v>142818</v>
      </c>
      <c r="N257" s="153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</row>
    <row r="258" s="189" customFormat="1" ht="20.25" customHeight="1" spans="1:24">
      <c r="A258" s="194" t="s">
        <v>71</v>
      </c>
      <c r="B258" s="194" t="s">
        <v>592</v>
      </c>
      <c r="C258" s="194" t="s">
        <v>596</v>
      </c>
      <c r="D258" s="194" t="s">
        <v>365</v>
      </c>
      <c r="E258" s="194" t="s">
        <v>234</v>
      </c>
      <c r="F258" s="194" t="s">
        <v>235</v>
      </c>
      <c r="G258" s="194" t="s">
        <v>366</v>
      </c>
      <c r="H258" s="194" t="s">
        <v>367</v>
      </c>
      <c r="I258" s="168">
        <v>17784</v>
      </c>
      <c r="J258" s="168">
        <v>17784</v>
      </c>
      <c r="K258" s="153"/>
      <c r="L258" s="153"/>
      <c r="M258" s="168">
        <v>17784</v>
      </c>
      <c r="N258" s="153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</row>
    <row r="259" s="189" customFormat="1" ht="20.25" customHeight="1" spans="1:24">
      <c r="A259" s="194" t="s">
        <v>71</v>
      </c>
      <c r="B259" s="194" t="s">
        <v>592</v>
      </c>
      <c r="C259" s="194" t="s">
        <v>597</v>
      </c>
      <c r="D259" s="194" t="s">
        <v>389</v>
      </c>
      <c r="E259" s="194" t="s">
        <v>249</v>
      </c>
      <c r="F259" s="194" t="s">
        <v>250</v>
      </c>
      <c r="G259" s="194" t="s">
        <v>390</v>
      </c>
      <c r="H259" s="194" t="s">
        <v>391</v>
      </c>
      <c r="I259" s="168">
        <v>33048.22</v>
      </c>
      <c r="J259" s="168">
        <v>33048.22</v>
      </c>
      <c r="K259" s="153"/>
      <c r="L259" s="153"/>
      <c r="M259" s="168">
        <v>33048.22</v>
      </c>
      <c r="N259" s="153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</row>
    <row r="260" s="189" customFormat="1" ht="20.25" customHeight="1" spans="1:24">
      <c r="A260" s="194" t="s">
        <v>71</v>
      </c>
      <c r="B260" s="194" t="s">
        <v>592</v>
      </c>
      <c r="C260" s="194" t="s">
        <v>598</v>
      </c>
      <c r="D260" s="194" t="s">
        <v>395</v>
      </c>
      <c r="E260" s="194" t="s">
        <v>228</v>
      </c>
      <c r="F260" s="194" t="s">
        <v>229</v>
      </c>
      <c r="G260" s="194" t="s">
        <v>396</v>
      </c>
      <c r="H260" s="194" t="s">
        <v>397</v>
      </c>
      <c r="I260" s="168">
        <v>2643857.43</v>
      </c>
      <c r="J260" s="168">
        <v>2643857.43</v>
      </c>
      <c r="K260" s="153"/>
      <c r="L260" s="153"/>
      <c r="M260" s="168">
        <v>2643857.43</v>
      </c>
      <c r="N260" s="153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</row>
    <row r="261" s="189" customFormat="1" ht="20.25" customHeight="1" spans="1:24">
      <c r="A261" s="194" t="s">
        <v>71</v>
      </c>
      <c r="B261" s="194" t="s">
        <v>592</v>
      </c>
      <c r="C261" s="194" t="s">
        <v>599</v>
      </c>
      <c r="D261" s="194" t="s">
        <v>405</v>
      </c>
      <c r="E261" s="194" t="s">
        <v>230</v>
      </c>
      <c r="F261" s="194" t="s">
        <v>231</v>
      </c>
      <c r="G261" s="194" t="s">
        <v>406</v>
      </c>
      <c r="H261" s="194" t="s">
        <v>405</v>
      </c>
      <c r="I261" s="168">
        <v>330000</v>
      </c>
      <c r="J261" s="168">
        <v>330000</v>
      </c>
      <c r="K261" s="153"/>
      <c r="L261" s="153"/>
      <c r="M261" s="168">
        <v>330000</v>
      </c>
      <c r="N261" s="153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</row>
    <row r="262" s="189" customFormat="1" ht="20.25" customHeight="1" spans="1:24">
      <c r="A262" s="194" t="s">
        <v>71</v>
      </c>
      <c r="B262" s="194" t="s">
        <v>592</v>
      </c>
      <c r="C262" s="194" t="s">
        <v>600</v>
      </c>
      <c r="D262" s="194" t="s">
        <v>381</v>
      </c>
      <c r="E262" s="194" t="s">
        <v>195</v>
      </c>
      <c r="F262" s="194" t="s">
        <v>196</v>
      </c>
      <c r="G262" s="194" t="s">
        <v>382</v>
      </c>
      <c r="H262" s="194" t="s">
        <v>383</v>
      </c>
      <c r="I262" s="168">
        <v>1108800</v>
      </c>
      <c r="J262" s="168">
        <v>1108800</v>
      </c>
      <c r="K262" s="153"/>
      <c r="L262" s="153"/>
      <c r="M262" s="168">
        <v>1108800</v>
      </c>
      <c r="N262" s="153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</row>
    <row r="263" s="189" customFormat="1" ht="20.25" customHeight="1" spans="1:24">
      <c r="A263" s="194" t="s">
        <v>71</v>
      </c>
      <c r="B263" s="194" t="s">
        <v>592</v>
      </c>
      <c r="C263" s="194" t="s">
        <v>601</v>
      </c>
      <c r="D263" s="194" t="s">
        <v>373</v>
      </c>
      <c r="E263" s="194" t="s">
        <v>195</v>
      </c>
      <c r="F263" s="194" t="s">
        <v>196</v>
      </c>
      <c r="G263" s="194" t="s">
        <v>370</v>
      </c>
      <c r="H263" s="194" t="s">
        <v>371</v>
      </c>
      <c r="I263" s="168">
        <v>600769</v>
      </c>
      <c r="J263" s="168">
        <v>600769</v>
      </c>
      <c r="K263" s="153"/>
      <c r="L263" s="153"/>
      <c r="M263" s="168">
        <v>600769</v>
      </c>
      <c r="N263" s="153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</row>
    <row r="264" s="189" customFormat="1" ht="20.25" customHeight="1" spans="1:24">
      <c r="A264" s="194" t="s">
        <v>71</v>
      </c>
      <c r="B264" s="194" t="s">
        <v>592</v>
      </c>
      <c r="C264" s="194" t="s">
        <v>602</v>
      </c>
      <c r="D264" s="194" t="s">
        <v>385</v>
      </c>
      <c r="E264" s="194" t="s">
        <v>195</v>
      </c>
      <c r="F264" s="194" t="s">
        <v>196</v>
      </c>
      <c r="G264" s="194" t="s">
        <v>382</v>
      </c>
      <c r="H264" s="194" t="s">
        <v>383</v>
      </c>
      <c r="I264" s="168">
        <v>1430232</v>
      </c>
      <c r="J264" s="168">
        <v>1430232</v>
      </c>
      <c r="K264" s="153"/>
      <c r="L264" s="153"/>
      <c r="M264" s="168">
        <v>1430232</v>
      </c>
      <c r="N264" s="153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</row>
    <row r="265" s="189" customFormat="1" ht="20.25" customHeight="1" spans="1:24">
      <c r="A265" s="194" t="s">
        <v>71</v>
      </c>
      <c r="B265" s="194" t="s">
        <v>592</v>
      </c>
      <c r="C265" s="194" t="s">
        <v>602</v>
      </c>
      <c r="D265" s="194" t="s">
        <v>385</v>
      </c>
      <c r="E265" s="194" t="s">
        <v>195</v>
      </c>
      <c r="F265" s="194" t="s">
        <v>196</v>
      </c>
      <c r="G265" s="194" t="s">
        <v>382</v>
      </c>
      <c r="H265" s="194" t="s">
        <v>383</v>
      </c>
      <c r="I265" s="168">
        <v>2581440</v>
      </c>
      <c r="J265" s="168">
        <v>2581440</v>
      </c>
      <c r="K265" s="153"/>
      <c r="L265" s="153"/>
      <c r="M265" s="168">
        <v>2581440</v>
      </c>
      <c r="N265" s="153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</row>
    <row r="266" s="189" customFormat="1" ht="20.25" customHeight="1" spans="1:24">
      <c r="A266" s="194" t="s">
        <v>71</v>
      </c>
      <c r="B266" s="194" t="s">
        <v>592</v>
      </c>
      <c r="C266" s="194" t="s">
        <v>603</v>
      </c>
      <c r="D266" s="194" t="s">
        <v>387</v>
      </c>
      <c r="E266" s="194" t="s">
        <v>195</v>
      </c>
      <c r="F266" s="194" t="s">
        <v>196</v>
      </c>
      <c r="G266" s="194" t="s">
        <v>378</v>
      </c>
      <c r="H266" s="194" t="s">
        <v>379</v>
      </c>
      <c r="I266" s="168">
        <v>3594000</v>
      </c>
      <c r="J266" s="168">
        <v>3594000</v>
      </c>
      <c r="K266" s="153"/>
      <c r="L266" s="153"/>
      <c r="M266" s="168">
        <v>3594000</v>
      </c>
      <c r="N266" s="153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</row>
    <row r="267" s="189" customFormat="1" ht="20.25" customHeight="1" spans="1:24">
      <c r="A267" s="194" t="s">
        <v>71</v>
      </c>
      <c r="B267" s="194" t="s">
        <v>592</v>
      </c>
      <c r="C267" s="194" t="s">
        <v>603</v>
      </c>
      <c r="D267" s="194" t="s">
        <v>387</v>
      </c>
      <c r="E267" s="194" t="s">
        <v>195</v>
      </c>
      <c r="F267" s="194" t="s">
        <v>196</v>
      </c>
      <c r="G267" s="194" t="s">
        <v>378</v>
      </c>
      <c r="H267" s="194" t="s">
        <v>379</v>
      </c>
      <c r="I267" s="168">
        <v>792000</v>
      </c>
      <c r="J267" s="168">
        <v>792000</v>
      </c>
      <c r="K267" s="153"/>
      <c r="L267" s="153"/>
      <c r="M267" s="168">
        <v>792000</v>
      </c>
      <c r="N267" s="153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</row>
    <row r="268" s="189" customFormat="1" ht="20.25" customHeight="1" spans="1:24">
      <c r="A268" s="194" t="s">
        <v>71</v>
      </c>
      <c r="B268" s="194" t="s">
        <v>592</v>
      </c>
      <c r="C268" s="194" t="s">
        <v>604</v>
      </c>
      <c r="D268" s="194" t="s">
        <v>425</v>
      </c>
      <c r="E268" s="194" t="s">
        <v>195</v>
      </c>
      <c r="F268" s="194" t="s">
        <v>196</v>
      </c>
      <c r="G268" s="194" t="s">
        <v>366</v>
      </c>
      <c r="H268" s="194" t="s">
        <v>367</v>
      </c>
      <c r="I268" s="168">
        <v>1237680</v>
      </c>
      <c r="J268" s="168">
        <v>1237680</v>
      </c>
      <c r="K268" s="153"/>
      <c r="L268" s="153"/>
      <c r="M268" s="168">
        <v>1237680</v>
      </c>
      <c r="N268" s="153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</row>
    <row r="269" s="189" customFormat="1" ht="20.25" customHeight="1" spans="1:24">
      <c r="A269" s="194" t="s">
        <v>71</v>
      </c>
      <c r="B269" s="194" t="s">
        <v>605</v>
      </c>
      <c r="C269" s="194" t="s">
        <v>606</v>
      </c>
      <c r="D269" s="194" t="s">
        <v>346</v>
      </c>
      <c r="E269" s="194" t="s">
        <v>197</v>
      </c>
      <c r="F269" s="194" t="s">
        <v>198</v>
      </c>
      <c r="G269" s="194" t="s">
        <v>343</v>
      </c>
      <c r="H269" s="194" t="s">
        <v>344</v>
      </c>
      <c r="I269" s="168">
        <v>2359260</v>
      </c>
      <c r="J269" s="168">
        <v>2359260</v>
      </c>
      <c r="K269" s="153"/>
      <c r="L269" s="153"/>
      <c r="M269" s="168">
        <v>2359260</v>
      </c>
      <c r="N269" s="153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</row>
    <row r="270" s="189" customFormat="1" ht="20.25" customHeight="1" spans="1:24">
      <c r="A270" s="194" t="s">
        <v>71</v>
      </c>
      <c r="B270" s="194" t="s">
        <v>605</v>
      </c>
      <c r="C270" s="194" t="s">
        <v>607</v>
      </c>
      <c r="D270" s="194" t="s">
        <v>358</v>
      </c>
      <c r="E270" s="194" t="s">
        <v>197</v>
      </c>
      <c r="F270" s="194" t="s">
        <v>198</v>
      </c>
      <c r="G270" s="194" t="s">
        <v>359</v>
      </c>
      <c r="H270" s="194" t="s">
        <v>358</v>
      </c>
      <c r="I270" s="168">
        <v>24000</v>
      </c>
      <c r="J270" s="168">
        <v>24000</v>
      </c>
      <c r="K270" s="153"/>
      <c r="L270" s="153"/>
      <c r="M270" s="168">
        <v>24000</v>
      </c>
      <c r="N270" s="153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</row>
    <row r="271" s="189" customFormat="1" ht="20.25" customHeight="1" spans="1:24">
      <c r="A271" s="194" t="s">
        <v>71</v>
      </c>
      <c r="B271" s="194" t="s">
        <v>605</v>
      </c>
      <c r="C271" s="194" t="s">
        <v>608</v>
      </c>
      <c r="D271" s="194" t="s">
        <v>261</v>
      </c>
      <c r="E271" s="194" t="s">
        <v>260</v>
      </c>
      <c r="F271" s="194" t="s">
        <v>261</v>
      </c>
      <c r="G271" s="194" t="s">
        <v>348</v>
      </c>
      <c r="H271" s="194" t="s">
        <v>261</v>
      </c>
      <c r="I271" s="168">
        <v>631886.04</v>
      </c>
      <c r="J271" s="168">
        <v>631886.04</v>
      </c>
      <c r="K271" s="153"/>
      <c r="L271" s="153"/>
      <c r="M271" s="168">
        <v>631886.04</v>
      </c>
      <c r="N271" s="153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</row>
    <row r="272" s="189" customFormat="1" ht="20.25" customHeight="1" spans="1:24">
      <c r="A272" s="194" t="s">
        <v>71</v>
      </c>
      <c r="B272" s="194" t="s">
        <v>605</v>
      </c>
      <c r="C272" s="194" t="s">
        <v>609</v>
      </c>
      <c r="D272" s="194" t="s">
        <v>365</v>
      </c>
      <c r="E272" s="194" t="s">
        <v>234</v>
      </c>
      <c r="F272" s="194" t="s">
        <v>235</v>
      </c>
      <c r="G272" s="194" t="s">
        <v>366</v>
      </c>
      <c r="H272" s="194" t="s">
        <v>367</v>
      </c>
      <c r="I272" s="168">
        <v>26676</v>
      </c>
      <c r="J272" s="168">
        <v>26676</v>
      </c>
      <c r="K272" s="153"/>
      <c r="L272" s="153"/>
      <c r="M272" s="168">
        <v>26676</v>
      </c>
      <c r="N272" s="153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</row>
    <row r="273" s="189" customFormat="1" ht="20.25" customHeight="1" spans="1:24">
      <c r="A273" s="194" t="s">
        <v>71</v>
      </c>
      <c r="B273" s="194" t="s">
        <v>605</v>
      </c>
      <c r="C273" s="194" t="s">
        <v>610</v>
      </c>
      <c r="D273" s="194" t="s">
        <v>381</v>
      </c>
      <c r="E273" s="194" t="s">
        <v>197</v>
      </c>
      <c r="F273" s="194" t="s">
        <v>198</v>
      </c>
      <c r="G273" s="194" t="s">
        <v>382</v>
      </c>
      <c r="H273" s="194" t="s">
        <v>383</v>
      </c>
      <c r="I273" s="168">
        <v>336000</v>
      </c>
      <c r="J273" s="168">
        <v>336000</v>
      </c>
      <c r="K273" s="153"/>
      <c r="L273" s="153"/>
      <c r="M273" s="168">
        <v>336000</v>
      </c>
      <c r="N273" s="153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</row>
    <row r="274" s="189" customFormat="1" ht="20.25" customHeight="1" spans="1:24">
      <c r="A274" s="194" t="s">
        <v>71</v>
      </c>
      <c r="B274" s="194" t="s">
        <v>605</v>
      </c>
      <c r="C274" s="194" t="s">
        <v>611</v>
      </c>
      <c r="D274" s="194" t="s">
        <v>373</v>
      </c>
      <c r="E274" s="194" t="s">
        <v>197</v>
      </c>
      <c r="F274" s="194" t="s">
        <v>198</v>
      </c>
      <c r="G274" s="194" t="s">
        <v>370</v>
      </c>
      <c r="H274" s="194" t="s">
        <v>371</v>
      </c>
      <c r="I274" s="168">
        <v>196605</v>
      </c>
      <c r="J274" s="168">
        <v>196605</v>
      </c>
      <c r="K274" s="153"/>
      <c r="L274" s="153"/>
      <c r="M274" s="168">
        <v>196605</v>
      </c>
      <c r="N274" s="153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</row>
    <row r="275" s="189" customFormat="1" ht="20.25" customHeight="1" spans="1:24">
      <c r="A275" s="194" t="s">
        <v>71</v>
      </c>
      <c r="B275" s="194" t="s">
        <v>605</v>
      </c>
      <c r="C275" s="194" t="s">
        <v>612</v>
      </c>
      <c r="D275" s="194" t="s">
        <v>385</v>
      </c>
      <c r="E275" s="194" t="s">
        <v>197</v>
      </c>
      <c r="F275" s="194" t="s">
        <v>198</v>
      </c>
      <c r="G275" s="194" t="s">
        <v>382</v>
      </c>
      <c r="H275" s="194" t="s">
        <v>383</v>
      </c>
      <c r="I275" s="168">
        <v>796320</v>
      </c>
      <c r="J275" s="168">
        <v>796320</v>
      </c>
      <c r="K275" s="153"/>
      <c r="L275" s="153"/>
      <c r="M275" s="168">
        <v>796320</v>
      </c>
      <c r="N275" s="153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</row>
    <row r="276" s="189" customFormat="1" ht="20.25" customHeight="1" spans="1:24">
      <c r="A276" s="194" t="s">
        <v>71</v>
      </c>
      <c r="B276" s="194" t="s">
        <v>605</v>
      </c>
      <c r="C276" s="194" t="s">
        <v>612</v>
      </c>
      <c r="D276" s="194" t="s">
        <v>385</v>
      </c>
      <c r="E276" s="194" t="s">
        <v>197</v>
      </c>
      <c r="F276" s="194" t="s">
        <v>198</v>
      </c>
      <c r="G276" s="194" t="s">
        <v>382</v>
      </c>
      <c r="H276" s="194" t="s">
        <v>383</v>
      </c>
      <c r="I276" s="168">
        <v>443664</v>
      </c>
      <c r="J276" s="168">
        <v>443664</v>
      </c>
      <c r="K276" s="153"/>
      <c r="L276" s="153"/>
      <c r="M276" s="168">
        <v>443664</v>
      </c>
      <c r="N276" s="153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</row>
    <row r="277" s="189" customFormat="1" ht="20.25" customHeight="1" spans="1:24">
      <c r="A277" s="194" t="s">
        <v>71</v>
      </c>
      <c r="B277" s="194" t="s">
        <v>605</v>
      </c>
      <c r="C277" s="194" t="s">
        <v>613</v>
      </c>
      <c r="D277" s="194" t="s">
        <v>395</v>
      </c>
      <c r="E277" s="194" t="s">
        <v>228</v>
      </c>
      <c r="F277" s="194" t="s">
        <v>229</v>
      </c>
      <c r="G277" s="194" t="s">
        <v>396</v>
      </c>
      <c r="H277" s="194" t="s">
        <v>397</v>
      </c>
      <c r="I277" s="168">
        <v>842514.72</v>
      </c>
      <c r="J277" s="168">
        <v>842514.72</v>
      </c>
      <c r="K277" s="153"/>
      <c r="L277" s="153"/>
      <c r="M277" s="168">
        <v>842514.72</v>
      </c>
      <c r="N277" s="153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</row>
    <row r="278" s="189" customFormat="1" ht="20.25" customHeight="1" spans="1:24">
      <c r="A278" s="194" t="s">
        <v>71</v>
      </c>
      <c r="B278" s="194" t="s">
        <v>605</v>
      </c>
      <c r="C278" s="194" t="s">
        <v>614</v>
      </c>
      <c r="D278" s="194" t="s">
        <v>387</v>
      </c>
      <c r="E278" s="194" t="s">
        <v>197</v>
      </c>
      <c r="F278" s="194" t="s">
        <v>198</v>
      </c>
      <c r="G278" s="194" t="s">
        <v>378</v>
      </c>
      <c r="H278" s="194" t="s">
        <v>379</v>
      </c>
      <c r="I278" s="168">
        <v>240000</v>
      </c>
      <c r="J278" s="168">
        <v>240000</v>
      </c>
      <c r="K278" s="153"/>
      <c r="L278" s="153"/>
      <c r="M278" s="168">
        <v>240000</v>
      </c>
      <c r="N278" s="153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</row>
    <row r="279" s="189" customFormat="1" ht="20.25" customHeight="1" spans="1:24">
      <c r="A279" s="194" t="s">
        <v>71</v>
      </c>
      <c r="B279" s="194" t="s">
        <v>605</v>
      </c>
      <c r="C279" s="194" t="s">
        <v>614</v>
      </c>
      <c r="D279" s="194" t="s">
        <v>387</v>
      </c>
      <c r="E279" s="194" t="s">
        <v>197</v>
      </c>
      <c r="F279" s="194" t="s">
        <v>198</v>
      </c>
      <c r="G279" s="194" t="s">
        <v>378</v>
      </c>
      <c r="H279" s="194" t="s">
        <v>379</v>
      </c>
      <c r="I279" s="168">
        <v>1133868</v>
      </c>
      <c r="J279" s="168">
        <v>1133868</v>
      </c>
      <c r="K279" s="153"/>
      <c r="L279" s="153"/>
      <c r="M279" s="168">
        <v>1133868</v>
      </c>
      <c r="N279" s="153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</row>
    <row r="280" s="189" customFormat="1" ht="20.25" customHeight="1" spans="1:24">
      <c r="A280" s="194" t="s">
        <v>71</v>
      </c>
      <c r="B280" s="194" t="s">
        <v>605</v>
      </c>
      <c r="C280" s="194" t="s">
        <v>615</v>
      </c>
      <c r="D280" s="194" t="s">
        <v>389</v>
      </c>
      <c r="E280" s="194" t="s">
        <v>249</v>
      </c>
      <c r="F280" s="194" t="s">
        <v>250</v>
      </c>
      <c r="G280" s="194" t="s">
        <v>390</v>
      </c>
      <c r="H280" s="194" t="s">
        <v>391</v>
      </c>
      <c r="I280" s="168">
        <v>10531.43</v>
      </c>
      <c r="J280" s="168">
        <v>10531.43</v>
      </c>
      <c r="K280" s="153"/>
      <c r="L280" s="153"/>
      <c r="M280" s="168">
        <v>10531.43</v>
      </c>
      <c r="N280" s="153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</row>
    <row r="281" s="189" customFormat="1" ht="20.25" customHeight="1" spans="1:24">
      <c r="A281" s="194" t="s">
        <v>71</v>
      </c>
      <c r="B281" s="194" t="s">
        <v>605</v>
      </c>
      <c r="C281" s="194" t="s">
        <v>616</v>
      </c>
      <c r="D281" s="194" t="s">
        <v>405</v>
      </c>
      <c r="E281" s="194" t="s">
        <v>230</v>
      </c>
      <c r="F281" s="194" t="s">
        <v>231</v>
      </c>
      <c r="G281" s="194" t="s">
        <v>406</v>
      </c>
      <c r="H281" s="194" t="s">
        <v>405</v>
      </c>
      <c r="I281" s="168">
        <v>220000</v>
      </c>
      <c r="J281" s="168">
        <v>220000</v>
      </c>
      <c r="K281" s="153"/>
      <c r="L281" s="153"/>
      <c r="M281" s="168">
        <v>220000</v>
      </c>
      <c r="N281" s="153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</row>
    <row r="282" s="189" customFormat="1" ht="20.25" customHeight="1" spans="1:24">
      <c r="A282" s="194" t="s">
        <v>71</v>
      </c>
      <c r="B282" s="194" t="s">
        <v>605</v>
      </c>
      <c r="C282" s="194" t="s">
        <v>617</v>
      </c>
      <c r="D282" s="194" t="s">
        <v>425</v>
      </c>
      <c r="E282" s="194" t="s">
        <v>197</v>
      </c>
      <c r="F282" s="194" t="s">
        <v>198</v>
      </c>
      <c r="G282" s="194" t="s">
        <v>366</v>
      </c>
      <c r="H282" s="194" t="s">
        <v>367</v>
      </c>
      <c r="I282" s="168">
        <v>347760</v>
      </c>
      <c r="J282" s="168">
        <v>347760</v>
      </c>
      <c r="K282" s="153"/>
      <c r="L282" s="153"/>
      <c r="M282" s="168">
        <v>347760</v>
      </c>
      <c r="N282" s="153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</row>
    <row r="283" s="189" customFormat="1" ht="20.25" customHeight="1" spans="1:24">
      <c r="A283" s="194" t="s">
        <v>71</v>
      </c>
      <c r="B283" s="194" t="s">
        <v>618</v>
      </c>
      <c r="C283" s="194" t="s">
        <v>619</v>
      </c>
      <c r="D283" s="194" t="s">
        <v>346</v>
      </c>
      <c r="E283" s="194" t="s">
        <v>195</v>
      </c>
      <c r="F283" s="194" t="s">
        <v>196</v>
      </c>
      <c r="G283" s="194" t="s">
        <v>343</v>
      </c>
      <c r="H283" s="194" t="s">
        <v>344</v>
      </c>
      <c r="I283" s="168">
        <v>3243600</v>
      </c>
      <c r="J283" s="168">
        <v>3243600</v>
      </c>
      <c r="K283" s="153"/>
      <c r="L283" s="153"/>
      <c r="M283" s="168">
        <v>3243600</v>
      </c>
      <c r="N283" s="153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</row>
    <row r="284" s="189" customFormat="1" ht="20.25" customHeight="1" spans="1:24">
      <c r="A284" s="194" t="s">
        <v>71</v>
      </c>
      <c r="B284" s="194" t="s">
        <v>618</v>
      </c>
      <c r="C284" s="194" t="s">
        <v>620</v>
      </c>
      <c r="D284" s="194" t="s">
        <v>358</v>
      </c>
      <c r="E284" s="194" t="s">
        <v>195</v>
      </c>
      <c r="F284" s="194" t="s">
        <v>196</v>
      </c>
      <c r="G284" s="194" t="s">
        <v>359</v>
      </c>
      <c r="H284" s="194" t="s">
        <v>358</v>
      </c>
      <c r="I284" s="168">
        <v>37200</v>
      </c>
      <c r="J284" s="168">
        <v>37200</v>
      </c>
      <c r="K284" s="153"/>
      <c r="L284" s="153"/>
      <c r="M284" s="168">
        <v>37200</v>
      </c>
      <c r="N284" s="153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</row>
    <row r="285" s="189" customFormat="1" ht="20.25" customHeight="1" spans="1:24">
      <c r="A285" s="194" t="s">
        <v>71</v>
      </c>
      <c r="B285" s="194" t="s">
        <v>618</v>
      </c>
      <c r="C285" s="194" t="s">
        <v>621</v>
      </c>
      <c r="D285" s="194" t="s">
        <v>261</v>
      </c>
      <c r="E285" s="194" t="s">
        <v>260</v>
      </c>
      <c r="F285" s="194" t="s">
        <v>261</v>
      </c>
      <c r="G285" s="194" t="s">
        <v>348</v>
      </c>
      <c r="H285" s="194" t="s">
        <v>261</v>
      </c>
      <c r="I285" s="168">
        <v>909054.72</v>
      </c>
      <c r="J285" s="168">
        <v>909054.72</v>
      </c>
      <c r="K285" s="153"/>
      <c r="L285" s="153"/>
      <c r="M285" s="168">
        <v>909054.72</v>
      </c>
      <c r="N285" s="153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</row>
    <row r="286" s="189" customFormat="1" ht="20.25" customHeight="1" spans="1:24">
      <c r="A286" s="194" t="s">
        <v>71</v>
      </c>
      <c r="B286" s="194" t="s">
        <v>618</v>
      </c>
      <c r="C286" s="194" t="s">
        <v>622</v>
      </c>
      <c r="D286" s="194" t="s">
        <v>365</v>
      </c>
      <c r="E286" s="194" t="s">
        <v>234</v>
      </c>
      <c r="F286" s="194" t="s">
        <v>235</v>
      </c>
      <c r="G286" s="194" t="s">
        <v>366</v>
      </c>
      <c r="H286" s="194" t="s">
        <v>367</v>
      </c>
      <c r="I286" s="168">
        <v>95278.4</v>
      </c>
      <c r="J286" s="168">
        <v>95278.4</v>
      </c>
      <c r="K286" s="153"/>
      <c r="L286" s="153"/>
      <c r="M286" s="168">
        <v>95278.4</v>
      </c>
      <c r="N286" s="153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</row>
    <row r="287" s="189" customFormat="1" ht="20.25" customHeight="1" spans="1:24">
      <c r="A287" s="194" t="s">
        <v>71</v>
      </c>
      <c r="B287" s="194" t="s">
        <v>618</v>
      </c>
      <c r="C287" s="194" t="s">
        <v>622</v>
      </c>
      <c r="D287" s="194" t="s">
        <v>365</v>
      </c>
      <c r="E287" s="194" t="s">
        <v>234</v>
      </c>
      <c r="F287" s="194" t="s">
        <v>235</v>
      </c>
      <c r="G287" s="194" t="s">
        <v>366</v>
      </c>
      <c r="H287" s="194" t="s">
        <v>367</v>
      </c>
      <c r="I287" s="168">
        <v>26676</v>
      </c>
      <c r="J287" s="168">
        <v>26676</v>
      </c>
      <c r="K287" s="153"/>
      <c r="L287" s="153"/>
      <c r="M287" s="168">
        <v>26676</v>
      </c>
      <c r="N287" s="153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</row>
    <row r="288" s="189" customFormat="1" ht="20.25" customHeight="1" spans="1:24">
      <c r="A288" s="194" t="s">
        <v>71</v>
      </c>
      <c r="B288" s="194" t="s">
        <v>618</v>
      </c>
      <c r="C288" s="194" t="s">
        <v>623</v>
      </c>
      <c r="D288" s="194" t="s">
        <v>381</v>
      </c>
      <c r="E288" s="194" t="s">
        <v>195</v>
      </c>
      <c r="F288" s="194" t="s">
        <v>196</v>
      </c>
      <c r="G288" s="194" t="s">
        <v>382</v>
      </c>
      <c r="H288" s="194" t="s">
        <v>383</v>
      </c>
      <c r="I288" s="168">
        <v>520800</v>
      </c>
      <c r="J288" s="168">
        <v>520800</v>
      </c>
      <c r="K288" s="153"/>
      <c r="L288" s="153"/>
      <c r="M288" s="168">
        <v>520800</v>
      </c>
      <c r="N288" s="153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</row>
    <row r="289" s="189" customFormat="1" ht="20.25" customHeight="1" spans="1:24">
      <c r="A289" s="194" t="s">
        <v>71</v>
      </c>
      <c r="B289" s="194" t="s">
        <v>618</v>
      </c>
      <c r="C289" s="194" t="s">
        <v>624</v>
      </c>
      <c r="D289" s="194" t="s">
        <v>373</v>
      </c>
      <c r="E289" s="194" t="s">
        <v>195</v>
      </c>
      <c r="F289" s="194" t="s">
        <v>196</v>
      </c>
      <c r="G289" s="194" t="s">
        <v>370</v>
      </c>
      <c r="H289" s="194" t="s">
        <v>371</v>
      </c>
      <c r="I289" s="168">
        <v>270300</v>
      </c>
      <c r="J289" s="168">
        <v>270300</v>
      </c>
      <c r="K289" s="153"/>
      <c r="L289" s="153"/>
      <c r="M289" s="168">
        <v>270300</v>
      </c>
      <c r="N289" s="153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</row>
    <row r="290" s="189" customFormat="1" ht="20.25" customHeight="1" spans="1:24">
      <c r="A290" s="194" t="s">
        <v>71</v>
      </c>
      <c r="B290" s="194" t="s">
        <v>618</v>
      </c>
      <c r="C290" s="194" t="s">
        <v>625</v>
      </c>
      <c r="D290" s="194" t="s">
        <v>385</v>
      </c>
      <c r="E290" s="194" t="s">
        <v>195</v>
      </c>
      <c r="F290" s="194" t="s">
        <v>196</v>
      </c>
      <c r="G290" s="194" t="s">
        <v>382</v>
      </c>
      <c r="H290" s="194" t="s">
        <v>383</v>
      </c>
      <c r="I290" s="168">
        <v>671520</v>
      </c>
      <c r="J290" s="168">
        <v>671520</v>
      </c>
      <c r="K290" s="153"/>
      <c r="L290" s="153"/>
      <c r="M290" s="168">
        <v>671520</v>
      </c>
      <c r="N290" s="153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</row>
    <row r="291" s="189" customFormat="1" ht="20.25" customHeight="1" spans="1:24">
      <c r="A291" s="194" t="s">
        <v>71</v>
      </c>
      <c r="B291" s="194" t="s">
        <v>618</v>
      </c>
      <c r="C291" s="194" t="s">
        <v>625</v>
      </c>
      <c r="D291" s="194" t="s">
        <v>385</v>
      </c>
      <c r="E291" s="194" t="s">
        <v>195</v>
      </c>
      <c r="F291" s="194" t="s">
        <v>196</v>
      </c>
      <c r="G291" s="194" t="s">
        <v>382</v>
      </c>
      <c r="H291" s="194" t="s">
        <v>383</v>
      </c>
      <c r="I291" s="168">
        <v>1197300</v>
      </c>
      <c r="J291" s="168">
        <v>1197300</v>
      </c>
      <c r="K291" s="153"/>
      <c r="L291" s="153"/>
      <c r="M291" s="168">
        <v>1197300</v>
      </c>
      <c r="N291" s="153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</row>
    <row r="292" s="189" customFormat="1" ht="20.25" customHeight="1" spans="1:24">
      <c r="A292" s="194" t="s">
        <v>71</v>
      </c>
      <c r="B292" s="194" t="s">
        <v>618</v>
      </c>
      <c r="C292" s="194" t="s">
        <v>626</v>
      </c>
      <c r="D292" s="194" t="s">
        <v>389</v>
      </c>
      <c r="E292" s="194" t="s">
        <v>249</v>
      </c>
      <c r="F292" s="194" t="s">
        <v>250</v>
      </c>
      <c r="G292" s="194" t="s">
        <v>390</v>
      </c>
      <c r="H292" s="194" t="s">
        <v>391</v>
      </c>
      <c r="I292" s="168">
        <v>15150.91</v>
      </c>
      <c r="J292" s="168">
        <v>15150.91</v>
      </c>
      <c r="K292" s="153"/>
      <c r="L292" s="153"/>
      <c r="M292" s="168">
        <v>15150.91</v>
      </c>
      <c r="N292" s="153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</row>
    <row r="293" s="189" customFormat="1" ht="20.25" customHeight="1" spans="1:24">
      <c r="A293" s="194" t="s">
        <v>71</v>
      </c>
      <c r="B293" s="194" t="s">
        <v>618</v>
      </c>
      <c r="C293" s="194" t="s">
        <v>627</v>
      </c>
      <c r="D293" s="194" t="s">
        <v>387</v>
      </c>
      <c r="E293" s="194" t="s">
        <v>195</v>
      </c>
      <c r="F293" s="194" t="s">
        <v>196</v>
      </c>
      <c r="G293" s="194" t="s">
        <v>378</v>
      </c>
      <c r="H293" s="194" t="s">
        <v>379</v>
      </c>
      <c r="I293" s="168">
        <v>372000</v>
      </c>
      <c r="J293" s="168">
        <v>372000</v>
      </c>
      <c r="K293" s="153"/>
      <c r="L293" s="153"/>
      <c r="M293" s="168">
        <v>372000</v>
      </c>
      <c r="N293" s="153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</row>
    <row r="294" s="189" customFormat="1" ht="20.25" customHeight="1" spans="1:24">
      <c r="A294" s="194" t="s">
        <v>71</v>
      </c>
      <c r="B294" s="194" t="s">
        <v>618</v>
      </c>
      <c r="C294" s="194" t="s">
        <v>627</v>
      </c>
      <c r="D294" s="194" t="s">
        <v>387</v>
      </c>
      <c r="E294" s="194" t="s">
        <v>195</v>
      </c>
      <c r="F294" s="194" t="s">
        <v>196</v>
      </c>
      <c r="G294" s="194" t="s">
        <v>378</v>
      </c>
      <c r="H294" s="194" t="s">
        <v>379</v>
      </c>
      <c r="I294" s="168">
        <v>1672236</v>
      </c>
      <c r="J294" s="168">
        <v>1672236</v>
      </c>
      <c r="K294" s="153"/>
      <c r="L294" s="153"/>
      <c r="M294" s="168">
        <v>1672236</v>
      </c>
      <c r="N294" s="153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</row>
    <row r="295" s="189" customFormat="1" ht="20.25" customHeight="1" spans="1:24">
      <c r="A295" s="194" t="s">
        <v>71</v>
      </c>
      <c r="B295" s="194" t="s">
        <v>618</v>
      </c>
      <c r="C295" s="194" t="s">
        <v>628</v>
      </c>
      <c r="D295" s="194" t="s">
        <v>395</v>
      </c>
      <c r="E295" s="194" t="s">
        <v>228</v>
      </c>
      <c r="F295" s="194" t="s">
        <v>229</v>
      </c>
      <c r="G295" s="194" t="s">
        <v>396</v>
      </c>
      <c r="H295" s="194" t="s">
        <v>397</v>
      </c>
      <c r="I295" s="168">
        <v>1212072.96</v>
      </c>
      <c r="J295" s="168">
        <v>1212072.96</v>
      </c>
      <c r="K295" s="153"/>
      <c r="L295" s="153"/>
      <c r="M295" s="168">
        <v>1212072.96</v>
      </c>
      <c r="N295" s="153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</row>
    <row r="296" s="189" customFormat="1" ht="20.25" customHeight="1" spans="1:24">
      <c r="A296" s="194" t="s">
        <v>71</v>
      </c>
      <c r="B296" s="194" t="s">
        <v>618</v>
      </c>
      <c r="C296" s="194" t="s">
        <v>629</v>
      </c>
      <c r="D296" s="194" t="s">
        <v>425</v>
      </c>
      <c r="E296" s="194" t="s">
        <v>195</v>
      </c>
      <c r="F296" s="194" t="s">
        <v>196</v>
      </c>
      <c r="G296" s="194" t="s">
        <v>366</v>
      </c>
      <c r="H296" s="194" t="s">
        <v>367</v>
      </c>
      <c r="I296" s="168">
        <v>743760</v>
      </c>
      <c r="J296" s="168">
        <v>743760</v>
      </c>
      <c r="K296" s="153"/>
      <c r="L296" s="153"/>
      <c r="M296" s="168">
        <v>743760</v>
      </c>
      <c r="N296" s="153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</row>
    <row r="297" s="189" customFormat="1" ht="20.25" customHeight="1" spans="1:24">
      <c r="A297" s="194" t="s">
        <v>71</v>
      </c>
      <c r="B297" s="194" t="s">
        <v>630</v>
      </c>
      <c r="C297" s="194" t="s">
        <v>631</v>
      </c>
      <c r="D297" s="194" t="s">
        <v>346</v>
      </c>
      <c r="E297" s="194" t="s">
        <v>197</v>
      </c>
      <c r="F297" s="194" t="s">
        <v>198</v>
      </c>
      <c r="G297" s="194" t="s">
        <v>343</v>
      </c>
      <c r="H297" s="194" t="s">
        <v>344</v>
      </c>
      <c r="I297" s="168">
        <v>1444632</v>
      </c>
      <c r="J297" s="168">
        <v>1444632</v>
      </c>
      <c r="K297" s="153"/>
      <c r="L297" s="153"/>
      <c r="M297" s="168">
        <v>1444632</v>
      </c>
      <c r="N297" s="153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</row>
    <row r="298" s="189" customFormat="1" ht="20.25" customHeight="1" spans="1:24">
      <c r="A298" s="194" t="s">
        <v>71</v>
      </c>
      <c r="B298" s="194" t="s">
        <v>630</v>
      </c>
      <c r="C298" s="194" t="s">
        <v>632</v>
      </c>
      <c r="D298" s="194" t="s">
        <v>358</v>
      </c>
      <c r="E298" s="194" t="s">
        <v>197</v>
      </c>
      <c r="F298" s="194" t="s">
        <v>198</v>
      </c>
      <c r="G298" s="194" t="s">
        <v>359</v>
      </c>
      <c r="H298" s="194" t="s">
        <v>358</v>
      </c>
      <c r="I298" s="168">
        <v>16200</v>
      </c>
      <c r="J298" s="168">
        <v>16200</v>
      </c>
      <c r="K298" s="153"/>
      <c r="L298" s="153"/>
      <c r="M298" s="168">
        <v>16200</v>
      </c>
      <c r="N298" s="153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</row>
    <row r="299" s="189" customFormat="1" ht="20.25" customHeight="1" spans="1:24">
      <c r="A299" s="194" t="s">
        <v>71</v>
      </c>
      <c r="B299" s="194" t="s">
        <v>630</v>
      </c>
      <c r="C299" s="194" t="s">
        <v>633</v>
      </c>
      <c r="D299" s="194" t="s">
        <v>261</v>
      </c>
      <c r="E299" s="194" t="s">
        <v>260</v>
      </c>
      <c r="F299" s="194" t="s">
        <v>261</v>
      </c>
      <c r="G299" s="194" t="s">
        <v>348</v>
      </c>
      <c r="H299" s="194" t="s">
        <v>261</v>
      </c>
      <c r="I299" s="168">
        <v>401629.2</v>
      </c>
      <c r="J299" s="168">
        <v>401629.2</v>
      </c>
      <c r="K299" s="153"/>
      <c r="L299" s="153"/>
      <c r="M299" s="168">
        <v>401629.2</v>
      </c>
      <c r="N299" s="153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</row>
    <row r="300" s="189" customFormat="1" ht="20.25" customHeight="1" spans="1:24">
      <c r="A300" s="194" t="s">
        <v>71</v>
      </c>
      <c r="B300" s="194" t="s">
        <v>630</v>
      </c>
      <c r="C300" s="194" t="s">
        <v>634</v>
      </c>
      <c r="D300" s="194" t="s">
        <v>365</v>
      </c>
      <c r="E300" s="194" t="s">
        <v>234</v>
      </c>
      <c r="F300" s="194" t="s">
        <v>235</v>
      </c>
      <c r="G300" s="194" t="s">
        <v>366</v>
      </c>
      <c r="H300" s="194" t="s">
        <v>367</v>
      </c>
      <c r="I300" s="168">
        <v>8892</v>
      </c>
      <c r="J300" s="168">
        <v>8892</v>
      </c>
      <c r="K300" s="153"/>
      <c r="L300" s="153"/>
      <c r="M300" s="168">
        <v>8892</v>
      </c>
      <c r="N300" s="153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</row>
    <row r="301" s="189" customFormat="1" ht="20.25" customHeight="1" spans="1:24">
      <c r="A301" s="194" t="s">
        <v>71</v>
      </c>
      <c r="B301" s="194" t="s">
        <v>630</v>
      </c>
      <c r="C301" s="194" t="s">
        <v>634</v>
      </c>
      <c r="D301" s="194" t="s">
        <v>365</v>
      </c>
      <c r="E301" s="194" t="s">
        <v>234</v>
      </c>
      <c r="F301" s="194" t="s">
        <v>235</v>
      </c>
      <c r="G301" s="194" t="s">
        <v>366</v>
      </c>
      <c r="H301" s="194" t="s">
        <v>367</v>
      </c>
      <c r="I301" s="168">
        <v>5604</v>
      </c>
      <c r="J301" s="168">
        <v>5604</v>
      </c>
      <c r="K301" s="153"/>
      <c r="L301" s="153"/>
      <c r="M301" s="168">
        <v>5604</v>
      </c>
      <c r="N301" s="153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</row>
    <row r="302" s="189" customFormat="1" ht="20.25" customHeight="1" spans="1:24">
      <c r="A302" s="194" t="s">
        <v>71</v>
      </c>
      <c r="B302" s="194" t="s">
        <v>630</v>
      </c>
      <c r="C302" s="194" t="s">
        <v>635</v>
      </c>
      <c r="D302" s="194" t="s">
        <v>381</v>
      </c>
      <c r="E302" s="194" t="s">
        <v>197</v>
      </c>
      <c r="F302" s="194" t="s">
        <v>198</v>
      </c>
      <c r="G302" s="194" t="s">
        <v>382</v>
      </c>
      <c r="H302" s="194" t="s">
        <v>383</v>
      </c>
      <c r="I302" s="168">
        <v>226800</v>
      </c>
      <c r="J302" s="168">
        <v>226800</v>
      </c>
      <c r="K302" s="153"/>
      <c r="L302" s="153"/>
      <c r="M302" s="168">
        <v>226800</v>
      </c>
      <c r="N302" s="153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</row>
    <row r="303" s="189" customFormat="1" ht="20.25" customHeight="1" spans="1:24">
      <c r="A303" s="194" t="s">
        <v>71</v>
      </c>
      <c r="B303" s="194" t="s">
        <v>630</v>
      </c>
      <c r="C303" s="194" t="s">
        <v>636</v>
      </c>
      <c r="D303" s="194" t="s">
        <v>395</v>
      </c>
      <c r="E303" s="194" t="s">
        <v>228</v>
      </c>
      <c r="F303" s="194" t="s">
        <v>229</v>
      </c>
      <c r="G303" s="194" t="s">
        <v>396</v>
      </c>
      <c r="H303" s="194" t="s">
        <v>397</v>
      </c>
      <c r="I303" s="168">
        <v>535505.61</v>
      </c>
      <c r="J303" s="168">
        <v>535505.61</v>
      </c>
      <c r="K303" s="153"/>
      <c r="L303" s="153"/>
      <c r="M303" s="168">
        <v>535505.61</v>
      </c>
      <c r="N303" s="153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</row>
    <row r="304" s="189" customFormat="1" ht="20.25" customHeight="1" spans="1:24">
      <c r="A304" s="194" t="s">
        <v>71</v>
      </c>
      <c r="B304" s="194" t="s">
        <v>630</v>
      </c>
      <c r="C304" s="194" t="s">
        <v>637</v>
      </c>
      <c r="D304" s="194" t="s">
        <v>373</v>
      </c>
      <c r="E304" s="194" t="s">
        <v>197</v>
      </c>
      <c r="F304" s="194" t="s">
        <v>198</v>
      </c>
      <c r="G304" s="194" t="s">
        <v>370</v>
      </c>
      <c r="H304" s="194" t="s">
        <v>371</v>
      </c>
      <c r="I304" s="168">
        <v>120386</v>
      </c>
      <c r="J304" s="168">
        <v>120386</v>
      </c>
      <c r="K304" s="153"/>
      <c r="L304" s="153"/>
      <c r="M304" s="168">
        <v>120386</v>
      </c>
      <c r="N304" s="153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</row>
    <row r="305" s="189" customFormat="1" ht="20.25" customHeight="1" spans="1:24">
      <c r="A305" s="194" t="s">
        <v>71</v>
      </c>
      <c r="B305" s="194" t="s">
        <v>630</v>
      </c>
      <c r="C305" s="194" t="s">
        <v>638</v>
      </c>
      <c r="D305" s="194" t="s">
        <v>385</v>
      </c>
      <c r="E305" s="194" t="s">
        <v>197</v>
      </c>
      <c r="F305" s="194" t="s">
        <v>198</v>
      </c>
      <c r="G305" s="194" t="s">
        <v>382</v>
      </c>
      <c r="H305" s="194" t="s">
        <v>383</v>
      </c>
      <c r="I305" s="168">
        <v>292500</v>
      </c>
      <c r="J305" s="168">
        <v>292500</v>
      </c>
      <c r="K305" s="153"/>
      <c r="L305" s="153"/>
      <c r="M305" s="168">
        <v>292500</v>
      </c>
      <c r="N305" s="153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</row>
    <row r="306" s="189" customFormat="1" ht="20.25" customHeight="1" spans="1:24">
      <c r="A306" s="194" t="s">
        <v>71</v>
      </c>
      <c r="B306" s="194" t="s">
        <v>630</v>
      </c>
      <c r="C306" s="194" t="s">
        <v>638</v>
      </c>
      <c r="D306" s="194" t="s">
        <v>385</v>
      </c>
      <c r="E306" s="194" t="s">
        <v>197</v>
      </c>
      <c r="F306" s="194" t="s">
        <v>198</v>
      </c>
      <c r="G306" s="194" t="s">
        <v>382</v>
      </c>
      <c r="H306" s="194" t="s">
        <v>383</v>
      </c>
      <c r="I306" s="168">
        <v>525300</v>
      </c>
      <c r="J306" s="168">
        <v>525300</v>
      </c>
      <c r="K306" s="153"/>
      <c r="L306" s="153"/>
      <c r="M306" s="168">
        <v>525300</v>
      </c>
      <c r="N306" s="153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</row>
    <row r="307" s="189" customFormat="1" ht="20.25" customHeight="1" spans="1:24">
      <c r="A307" s="194" t="s">
        <v>71</v>
      </c>
      <c r="B307" s="194" t="s">
        <v>630</v>
      </c>
      <c r="C307" s="194" t="s">
        <v>639</v>
      </c>
      <c r="D307" s="194" t="s">
        <v>387</v>
      </c>
      <c r="E307" s="194" t="s">
        <v>197</v>
      </c>
      <c r="F307" s="194" t="s">
        <v>198</v>
      </c>
      <c r="G307" s="194" t="s">
        <v>378</v>
      </c>
      <c r="H307" s="194" t="s">
        <v>379</v>
      </c>
      <c r="I307" s="168">
        <v>162000</v>
      </c>
      <c r="J307" s="168">
        <v>162000</v>
      </c>
      <c r="K307" s="153"/>
      <c r="L307" s="153"/>
      <c r="M307" s="168">
        <v>162000</v>
      </c>
      <c r="N307" s="153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</row>
    <row r="308" s="189" customFormat="1" ht="20.25" customHeight="1" spans="1:24">
      <c r="A308" s="194" t="s">
        <v>71</v>
      </c>
      <c r="B308" s="194" t="s">
        <v>630</v>
      </c>
      <c r="C308" s="194" t="s">
        <v>639</v>
      </c>
      <c r="D308" s="194" t="s">
        <v>387</v>
      </c>
      <c r="E308" s="194" t="s">
        <v>197</v>
      </c>
      <c r="F308" s="194" t="s">
        <v>198</v>
      </c>
      <c r="G308" s="194" t="s">
        <v>378</v>
      </c>
      <c r="H308" s="194" t="s">
        <v>379</v>
      </c>
      <c r="I308" s="168">
        <v>737292</v>
      </c>
      <c r="J308" s="168">
        <v>737292</v>
      </c>
      <c r="K308" s="153"/>
      <c r="L308" s="153"/>
      <c r="M308" s="168">
        <v>737292</v>
      </c>
      <c r="N308" s="153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</row>
    <row r="309" s="189" customFormat="1" ht="20.25" customHeight="1" spans="1:24">
      <c r="A309" s="194" t="s">
        <v>71</v>
      </c>
      <c r="B309" s="194" t="s">
        <v>630</v>
      </c>
      <c r="C309" s="194" t="s">
        <v>640</v>
      </c>
      <c r="D309" s="194" t="s">
        <v>389</v>
      </c>
      <c r="E309" s="194" t="s">
        <v>249</v>
      </c>
      <c r="F309" s="194" t="s">
        <v>250</v>
      </c>
      <c r="G309" s="194" t="s">
        <v>390</v>
      </c>
      <c r="H309" s="194" t="s">
        <v>391</v>
      </c>
      <c r="I309" s="168">
        <v>6693.82</v>
      </c>
      <c r="J309" s="168">
        <v>6693.82</v>
      </c>
      <c r="K309" s="153"/>
      <c r="L309" s="153"/>
      <c r="M309" s="168">
        <v>6693.82</v>
      </c>
      <c r="N309" s="153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</row>
    <row r="310" s="189" customFormat="1" ht="20.25" customHeight="1" spans="1:24">
      <c r="A310" s="194" t="s">
        <v>71</v>
      </c>
      <c r="B310" s="194" t="s">
        <v>630</v>
      </c>
      <c r="C310" s="194" t="s">
        <v>641</v>
      </c>
      <c r="D310" s="194" t="s">
        <v>425</v>
      </c>
      <c r="E310" s="194" t="s">
        <v>197</v>
      </c>
      <c r="F310" s="194" t="s">
        <v>198</v>
      </c>
      <c r="G310" s="194" t="s">
        <v>366</v>
      </c>
      <c r="H310" s="194" t="s">
        <v>367</v>
      </c>
      <c r="I310" s="168">
        <v>297840</v>
      </c>
      <c r="J310" s="168">
        <v>297840</v>
      </c>
      <c r="K310" s="153"/>
      <c r="L310" s="153"/>
      <c r="M310" s="168">
        <v>297840</v>
      </c>
      <c r="N310" s="153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</row>
    <row r="311" s="189" customFormat="1" ht="20.25" customHeight="1" spans="1:24">
      <c r="A311" s="194" t="s">
        <v>71</v>
      </c>
      <c r="B311" s="194" t="s">
        <v>630</v>
      </c>
      <c r="C311" s="194" t="s">
        <v>642</v>
      </c>
      <c r="D311" s="194" t="s">
        <v>405</v>
      </c>
      <c r="E311" s="194" t="s">
        <v>230</v>
      </c>
      <c r="F311" s="194" t="s">
        <v>231</v>
      </c>
      <c r="G311" s="194" t="s">
        <v>406</v>
      </c>
      <c r="H311" s="194" t="s">
        <v>405</v>
      </c>
      <c r="I311" s="168">
        <v>110000</v>
      </c>
      <c r="J311" s="168">
        <v>110000</v>
      </c>
      <c r="K311" s="153"/>
      <c r="L311" s="153"/>
      <c r="M311" s="168">
        <v>110000</v>
      </c>
      <c r="N311" s="153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</row>
    <row r="312" s="189" customFormat="1" ht="20.25" customHeight="1" spans="1:24">
      <c r="A312" s="194" t="s">
        <v>71</v>
      </c>
      <c r="B312" s="194" t="s">
        <v>643</v>
      </c>
      <c r="C312" s="194" t="s">
        <v>644</v>
      </c>
      <c r="D312" s="194" t="s">
        <v>346</v>
      </c>
      <c r="E312" s="194" t="s">
        <v>195</v>
      </c>
      <c r="F312" s="194" t="s">
        <v>196</v>
      </c>
      <c r="G312" s="194" t="s">
        <v>343</v>
      </c>
      <c r="H312" s="194" t="s">
        <v>344</v>
      </c>
      <c r="I312" s="168">
        <v>4904832</v>
      </c>
      <c r="J312" s="168">
        <v>4904832</v>
      </c>
      <c r="K312" s="153"/>
      <c r="L312" s="153"/>
      <c r="M312" s="168">
        <v>4904832</v>
      </c>
      <c r="N312" s="153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</row>
    <row r="313" s="189" customFormat="1" ht="20.25" customHeight="1" spans="1:24">
      <c r="A313" s="194" t="s">
        <v>71</v>
      </c>
      <c r="B313" s="194" t="s">
        <v>643</v>
      </c>
      <c r="C313" s="194" t="s">
        <v>645</v>
      </c>
      <c r="D313" s="194" t="s">
        <v>358</v>
      </c>
      <c r="E313" s="194" t="s">
        <v>195</v>
      </c>
      <c r="F313" s="194" t="s">
        <v>196</v>
      </c>
      <c r="G313" s="194" t="s">
        <v>359</v>
      </c>
      <c r="H313" s="194" t="s">
        <v>358</v>
      </c>
      <c r="I313" s="168">
        <v>53400</v>
      </c>
      <c r="J313" s="168">
        <v>53400</v>
      </c>
      <c r="K313" s="153"/>
      <c r="L313" s="153"/>
      <c r="M313" s="168">
        <v>53400</v>
      </c>
      <c r="N313" s="153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</row>
    <row r="314" s="189" customFormat="1" ht="20.25" customHeight="1" spans="1:24">
      <c r="A314" s="194" t="s">
        <v>71</v>
      </c>
      <c r="B314" s="194" t="s">
        <v>643</v>
      </c>
      <c r="C314" s="194" t="s">
        <v>646</v>
      </c>
      <c r="D314" s="194" t="s">
        <v>261</v>
      </c>
      <c r="E314" s="194" t="s">
        <v>260</v>
      </c>
      <c r="F314" s="194" t="s">
        <v>261</v>
      </c>
      <c r="G314" s="194" t="s">
        <v>348</v>
      </c>
      <c r="H314" s="194" t="s">
        <v>261</v>
      </c>
      <c r="I314" s="168">
        <v>1347978.72</v>
      </c>
      <c r="J314" s="168">
        <v>1347978.72</v>
      </c>
      <c r="K314" s="153"/>
      <c r="L314" s="153"/>
      <c r="M314" s="168">
        <v>1347978.72</v>
      </c>
      <c r="N314" s="153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</row>
    <row r="315" s="189" customFormat="1" ht="20.25" customHeight="1" spans="1:24">
      <c r="A315" s="194" t="s">
        <v>71</v>
      </c>
      <c r="B315" s="194" t="s">
        <v>643</v>
      </c>
      <c r="C315" s="194" t="s">
        <v>647</v>
      </c>
      <c r="D315" s="194" t="s">
        <v>365</v>
      </c>
      <c r="E315" s="194" t="s">
        <v>234</v>
      </c>
      <c r="F315" s="194" t="s">
        <v>235</v>
      </c>
      <c r="G315" s="194" t="s">
        <v>366</v>
      </c>
      <c r="H315" s="194" t="s">
        <v>367</v>
      </c>
      <c r="I315" s="168">
        <v>5565</v>
      </c>
      <c r="J315" s="168">
        <v>5565</v>
      </c>
      <c r="K315" s="153"/>
      <c r="L315" s="153"/>
      <c r="M315" s="168">
        <v>5565</v>
      </c>
      <c r="N315" s="153"/>
      <c r="O315" s="168"/>
      <c r="P315" s="168"/>
      <c r="Q315" s="168"/>
      <c r="R315" s="168"/>
      <c r="S315" s="168"/>
      <c r="T315" s="168"/>
      <c r="U315" s="168"/>
      <c r="V315" s="168"/>
      <c r="W315" s="168"/>
      <c r="X315" s="168"/>
    </row>
    <row r="316" s="189" customFormat="1" ht="20.25" customHeight="1" spans="1:24">
      <c r="A316" s="194" t="s">
        <v>71</v>
      </c>
      <c r="B316" s="194" t="s">
        <v>643</v>
      </c>
      <c r="C316" s="194" t="s">
        <v>647</v>
      </c>
      <c r="D316" s="194" t="s">
        <v>365</v>
      </c>
      <c r="E316" s="194" t="s">
        <v>234</v>
      </c>
      <c r="F316" s="194" t="s">
        <v>235</v>
      </c>
      <c r="G316" s="194" t="s">
        <v>366</v>
      </c>
      <c r="H316" s="194" t="s">
        <v>367</v>
      </c>
      <c r="I316" s="168">
        <v>53040</v>
      </c>
      <c r="J316" s="168">
        <v>53040</v>
      </c>
      <c r="K316" s="153"/>
      <c r="L316" s="153"/>
      <c r="M316" s="168">
        <v>53040</v>
      </c>
      <c r="N316" s="153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</row>
    <row r="317" s="189" customFormat="1" ht="20.25" customHeight="1" spans="1:24">
      <c r="A317" s="194" t="s">
        <v>71</v>
      </c>
      <c r="B317" s="194" t="s">
        <v>643</v>
      </c>
      <c r="C317" s="194" t="s">
        <v>648</v>
      </c>
      <c r="D317" s="194" t="s">
        <v>373</v>
      </c>
      <c r="E317" s="194" t="s">
        <v>195</v>
      </c>
      <c r="F317" s="194" t="s">
        <v>196</v>
      </c>
      <c r="G317" s="194" t="s">
        <v>370</v>
      </c>
      <c r="H317" s="194" t="s">
        <v>371</v>
      </c>
      <c r="I317" s="168">
        <v>408736</v>
      </c>
      <c r="J317" s="168">
        <v>408736</v>
      </c>
      <c r="K317" s="153"/>
      <c r="L317" s="153"/>
      <c r="M317" s="168">
        <v>408736</v>
      </c>
      <c r="N317" s="153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</row>
    <row r="318" s="189" customFormat="1" ht="20.25" customHeight="1" spans="1:24">
      <c r="A318" s="194" t="s">
        <v>71</v>
      </c>
      <c r="B318" s="194" t="s">
        <v>643</v>
      </c>
      <c r="C318" s="194" t="s">
        <v>649</v>
      </c>
      <c r="D318" s="194" t="s">
        <v>385</v>
      </c>
      <c r="E318" s="194" t="s">
        <v>195</v>
      </c>
      <c r="F318" s="194" t="s">
        <v>196</v>
      </c>
      <c r="G318" s="194" t="s">
        <v>382</v>
      </c>
      <c r="H318" s="194" t="s">
        <v>383</v>
      </c>
      <c r="I318" s="168">
        <v>1754220</v>
      </c>
      <c r="J318" s="168">
        <v>1754220</v>
      </c>
      <c r="K318" s="153"/>
      <c r="L318" s="153"/>
      <c r="M318" s="168">
        <v>1754220</v>
      </c>
      <c r="N318" s="153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</row>
    <row r="319" s="189" customFormat="1" ht="20.25" customHeight="1" spans="1:24">
      <c r="A319" s="194" t="s">
        <v>71</v>
      </c>
      <c r="B319" s="194" t="s">
        <v>643</v>
      </c>
      <c r="C319" s="194" t="s">
        <v>649</v>
      </c>
      <c r="D319" s="194" t="s">
        <v>385</v>
      </c>
      <c r="E319" s="194" t="s">
        <v>195</v>
      </c>
      <c r="F319" s="194" t="s">
        <v>196</v>
      </c>
      <c r="G319" s="194" t="s">
        <v>382</v>
      </c>
      <c r="H319" s="194" t="s">
        <v>383</v>
      </c>
      <c r="I319" s="168">
        <v>977088</v>
      </c>
      <c r="J319" s="168">
        <v>977088</v>
      </c>
      <c r="K319" s="153"/>
      <c r="L319" s="153"/>
      <c r="M319" s="168">
        <v>977088</v>
      </c>
      <c r="N319" s="153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</row>
    <row r="320" s="189" customFormat="1" ht="20.25" customHeight="1" spans="1:24">
      <c r="A320" s="194" t="s">
        <v>71</v>
      </c>
      <c r="B320" s="194" t="s">
        <v>643</v>
      </c>
      <c r="C320" s="194" t="s">
        <v>650</v>
      </c>
      <c r="D320" s="194" t="s">
        <v>395</v>
      </c>
      <c r="E320" s="194" t="s">
        <v>228</v>
      </c>
      <c r="F320" s="194" t="s">
        <v>229</v>
      </c>
      <c r="G320" s="194" t="s">
        <v>396</v>
      </c>
      <c r="H320" s="194" t="s">
        <v>397</v>
      </c>
      <c r="I320" s="168">
        <v>1797304.95</v>
      </c>
      <c r="J320" s="168">
        <v>1797304.95</v>
      </c>
      <c r="K320" s="153"/>
      <c r="L320" s="153"/>
      <c r="M320" s="168">
        <v>1797304.95</v>
      </c>
      <c r="N320" s="153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</row>
    <row r="321" s="189" customFormat="1" ht="20.25" customHeight="1" spans="1:24">
      <c r="A321" s="194" t="s">
        <v>71</v>
      </c>
      <c r="B321" s="194" t="s">
        <v>643</v>
      </c>
      <c r="C321" s="194" t="s">
        <v>651</v>
      </c>
      <c r="D321" s="194" t="s">
        <v>381</v>
      </c>
      <c r="E321" s="194" t="s">
        <v>195</v>
      </c>
      <c r="F321" s="194" t="s">
        <v>196</v>
      </c>
      <c r="G321" s="194" t="s">
        <v>382</v>
      </c>
      <c r="H321" s="194" t="s">
        <v>383</v>
      </c>
      <c r="I321" s="168">
        <v>747600</v>
      </c>
      <c r="J321" s="168">
        <v>747600</v>
      </c>
      <c r="K321" s="153"/>
      <c r="L321" s="153"/>
      <c r="M321" s="168">
        <v>747600</v>
      </c>
      <c r="N321" s="153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</row>
    <row r="322" s="189" customFormat="1" ht="20.25" customHeight="1" spans="1:24">
      <c r="A322" s="194" t="s">
        <v>71</v>
      </c>
      <c r="B322" s="194" t="s">
        <v>643</v>
      </c>
      <c r="C322" s="194" t="s">
        <v>652</v>
      </c>
      <c r="D322" s="194" t="s">
        <v>387</v>
      </c>
      <c r="E322" s="194" t="s">
        <v>195</v>
      </c>
      <c r="F322" s="194" t="s">
        <v>196</v>
      </c>
      <c r="G322" s="194" t="s">
        <v>378</v>
      </c>
      <c r="H322" s="194" t="s">
        <v>379</v>
      </c>
      <c r="I322" s="168">
        <v>2440980</v>
      </c>
      <c r="J322" s="168">
        <v>2440980</v>
      </c>
      <c r="K322" s="153"/>
      <c r="L322" s="153"/>
      <c r="M322" s="168">
        <v>2440980</v>
      </c>
      <c r="N322" s="153"/>
      <c r="O322" s="168"/>
      <c r="P322" s="168"/>
      <c r="Q322" s="168"/>
      <c r="R322" s="168"/>
      <c r="S322" s="168"/>
      <c r="T322" s="168"/>
      <c r="U322" s="168"/>
      <c r="V322" s="168"/>
      <c r="W322" s="168"/>
      <c r="X322" s="168"/>
    </row>
    <row r="323" s="189" customFormat="1" ht="20.25" customHeight="1" spans="1:24">
      <c r="A323" s="194" t="s">
        <v>71</v>
      </c>
      <c r="B323" s="194" t="s">
        <v>643</v>
      </c>
      <c r="C323" s="194" t="s">
        <v>652</v>
      </c>
      <c r="D323" s="194" t="s">
        <v>387</v>
      </c>
      <c r="E323" s="194" t="s">
        <v>195</v>
      </c>
      <c r="F323" s="194" t="s">
        <v>196</v>
      </c>
      <c r="G323" s="194" t="s">
        <v>378</v>
      </c>
      <c r="H323" s="194" t="s">
        <v>379</v>
      </c>
      <c r="I323" s="168">
        <v>534000</v>
      </c>
      <c r="J323" s="168">
        <v>534000</v>
      </c>
      <c r="K323" s="153"/>
      <c r="L323" s="153"/>
      <c r="M323" s="168">
        <v>534000</v>
      </c>
      <c r="N323" s="153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</row>
    <row r="324" s="189" customFormat="1" ht="20.25" customHeight="1" spans="1:24">
      <c r="A324" s="194" t="s">
        <v>71</v>
      </c>
      <c r="B324" s="194" t="s">
        <v>643</v>
      </c>
      <c r="C324" s="194" t="s">
        <v>653</v>
      </c>
      <c r="D324" s="194" t="s">
        <v>389</v>
      </c>
      <c r="E324" s="194" t="s">
        <v>249</v>
      </c>
      <c r="F324" s="194" t="s">
        <v>250</v>
      </c>
      <c r="G324" s="194" t="s">
        <v>390</v>
      </c>
      <c r="H324" s="194" t="s">
        <v>391</v>
      </c>
      <c r="I324" s="168">
        <v>22466.31</v>
      </c>
      <c r="J324" s="168">
        <v>22466.31</v>
      </c>
      <c r="K324" s="153"/>
      <c r="L324" s="153"/>
      <c r="M324" s="168">
        <v>22466.31</v>
      </c>
      <c r="N324" s="153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</row>
    <row r="325" s="189" customFormat="1" ht="20.25" customHeight="1" spans="1:24">
      <c r="A325" s="194" t="s">
        <v>71</v>
      </c>
      <c r="B325" s="194" t="s">
        <v>643</v>
      </c>
      <c r="C325" s="194" t="s">
        <v>654</v>
      </c>
      <c r="D325" s="194" t="s">
        <v>405</v>
      </c>
      <c r="E325" s="194" t="s">
        <v>230</v>
      </c>
      <c r="F325" s="194" t="s">
        <v>231</v>
      </c>
      <c r="G325" s="194" t="s">
        <v>406</v>
      </c>
      <c r="H325" s="194" t="s">
        <v>405</v>
      </c>
      <c r="I325" s="168">
        <v>330000</v>
      </c>
      <c r="J325" s="168">
        <v>330000</v>
      </c>
      <c r="K325" s="153"/>
      <c r="L325" s="153"/>
      <c r="M325" s="168">
        <v>330000</v>
      </c>
      <c r="N325" s="153"/>
      <c r="O325" s="168"/>
      <c r="P325" s="168"/>
      <c r="Q325" s="168"/>
      <c r="R325" s="168"/>
      <c r="S325" s="168"/>
      <c r="T325" s="168"/>
      <c r="U325" s="168"/>
      <c r="V325" s="168"/>
      <c r="W325" s="168"/>
      <c r="X325" s="168"/>
    </row>
    <row r="326" s="189" customFormat="1" ht="20.25" customHeight="1" spans="1:24">
      <c r="A326" s="194" t="s">
        <v>71</v>
      </c>
      <c r="B326" s="194" t="s">
        <v>643</v>
      </c>
      <c r="C326" s="194" t="s">
        <v>655</v>
      </c>
      <c r="D326" s="194" t="s">
        <v>425</v>
      </c>
      <c r="E326" s="194" t="s">
        <v>195</v>
      </c>
      <c r="F326" s="194" t="s">
        <v>196</v>
      </c>
      <c r="G326" s="194" t="s">
        <v>366</v>
      </c>
      <c r="H326" s="194" t="s">
        <v>367</v>
      </c>
      <c r="I326" s="168">
        <v>804204</v>
      </c>
      <c r="J326" s="168">
        <v>804204</v>
      </c>
      <c r="K326" s="153"/>
      <c r="L326" s="153"/>
      <c r="M326" s="168">
        <v>804204</v>
      </c>
      <c r="N326" s="153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</row>
    <row r="327" s="189" customFormat="1" ht="20.25" customHeight="1" spans="1:24">
      <c r="A327" s="194" t="s">
        <v>71</v>
      </c>
      <c r="B327" s="194" t="s">
        <v>656</v>
      </c>
      <c r="C327" s="194" t="s">
        <v>657</v>
      </c>
      <c r="D327" s="194" t="s">
        <v>346</v>
      </c>
      <c r="E327" s="194" t="s">
        <v>197</v>
      </c>
      <c r="F327" s="194" t="s">
        <v>198</v>
      </c>
      <c r="G327" s="194" t="s">
        <v>343</v>
      </c>
      <c r="H327" s="194" t="s">
        <v>344</v>
      </c>
      <c r="I327" s="168">
        <v>1280496</v>
      </c>
      <c r="J327" s="168">
        <v>1280496</v>
      </c>
      <c r="K327" s="153"/>
      <c r="L327" s="153"/>
      <c r="M327" s="168">
        <v>1280496</v>
      </c>
      <c r="N327" s="153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</row>
    <row r="328" s="189" customFormat="1" ht="20.25" customHeight="1" spans="1:24">
      <c r="A328" s="194" t="s">
        <v>71</v>
      </c>
      <c r="B328" s="194" t="s">
        <v>656</v>
      </c>
      <c r="C328" s="194" t="s">
        <v>658</v>
      </c>
      <c r="D328" s="194" t="s">
        <v>261</v>
      </c>
      <c r="E328" s="194" t="s">
        <v>260</v>
      </c>
      <c r="F328" s="194" t="s">
        <v>261</v>
      </c>
      <c r="G328" s="194" t="s">
        <v>348</v>
      </c>
      <c r="H328" s="194" t="s">
        <v>261</v>
      </c>
      <c r="I328" s="168">
        <v>350729.76</v>
      </c>
      <c r="J328" s="168">
        <v>350729.76</v>
      </c>
      <c r="K328" s="153"/>
      <c r="L328" s="153"/>
      <c r="M328" s="168">
        <v>350729.76</v>
      </c>
      <c r="N328" s="153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</row>
    <row r="329" s="189" customFormat="1" ht="20.25" customHeight="1" spans="1:24">
      <c r="A329" s="194" t="s">
        <v>71</v>
      </c>
      <c r="B329" s="194" t="s">
        <v>656</v>
      </c>
      <c r="C329" s="194" t="s">
        <v>659</v>
      </c>
      <c r="D329" s="194" t="s">
        <v>358</v>
      </c>
      <c r="E329" s="194" t="s">
        <v>197</v>
      </c>
      <c r="F329" s="194" t="s">
        <v>198</v>
      </c>
      <c r="G329" s="194" t="s">
        <v>359</v>
      </c>
      <c r="H329" s="194" t="s">
        <v>358</v>
      </c>
      <c r="I329" s="168">
        <v>13800</v>
      </c>
      <c r="J329" s="168">
        <v>13800</v>
      </c>
      <c r="K329" s="153"/>
      <c r="L329" s="153"/>
      <c r="M329" s="168">
        <v>13800</v>
      </c>
      <c r="N329" s="153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</row>
    <row r="330" s="189" customFormat="1" ht="20.25" customHeight="1" spans="1:24">
      <c r="A330" s="194" t="s">
        <v>71</v>
      </c>
      <c r="B330" s="194" t="s">
        <v>656</v>
      </c>
      <c r="C330" s="194" t="s">
        <v>660</v>
      </c>
      <c r="D330" s="194" t="s">
        <v>365</v>
      </c>
      <c r="E330" s="194" t="s">
        <v>234</v>
      </c>
      <c r="F330" s="194" t="s">
        <v>235</v>
      </c>
      <c r="G330" s="194" t="s">
        <v>366</v>
      </c>
      <c r="H330" s="194" t="s">
        <v>367</v>
      </c>
      <c r="I330" s="168">
        <v>26676</v>
      </c>
      <c r="J330" s="168">
        <v>26676</v>
      </c>
      <c r="K330" s="153"/>
      <c r="L330" s="153"/>
      <c r="M330" s="168">
        <v>26676</v>
      </c>
      <c r="N330" s="153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</row>
    <row r="331" s="189" customFormat="1" ht="20.25" customHeight="1" spans="1:24">
      <c r="A331" s="194" t="s">
        <v>71</v>
      </c>
      <c r="B331" s="194" t="s">
        <v>656</v>
      </c>
      <c r="C331" s="194" t="s">
        <v>660</v>
      </c>
      <c r="D331" s="194" t="s">
        <v>365</v>
      </c>
      <c r="E331" s="194" t="s">
        <v>234</v>
      </c>
      <c r="F331" s="194" t="s">
        <v>235</v>
      </c>
      <c r="G331" s="194" t="s">
        <v>366</v>
      </c>
      <c r="H331" s="194" t="s">
        <v>367</v>
      </c>
      <c r="I331" s="168">
        <v>21216</v>
      </c>
      <c r="J331" s="168">
        <v>21216</v>
      </c>
      <c r="K331" s="153"/>
      <c r="L331" s="153"/>
      <c r="M331" s="168">
        <v>21216</v>
      </c>
      <c r="N331" s="153"/>
      <c r="O331" s="168"/>
      <c r="P331" s="168"/>
      <c r="Q331" s="168"/>
      <c r="R331" s="168"/>
      <c r="S331" s="168"/>
      <c r="T331" s="168"/>
      <c r="U331" s="168"/>
      <c r="V331" s="168"/>
      <c r="W331" s="168"/>
      <c r="X331" s="168"/>
    </row>
    <row r="332" s="189" customFormat="1" ht="20.25" customHeight="1" spans="1:24">
      <c r="A332" s="194" t="s">
        <v>71</v>
      </c>
      <c r="B332" s="194" t="s">
        <v>656</v>
      </c>
      <c r="C332" s="194" t="s">
        <v>661</v>
      </c>
      <c r="D332" s="194" t="s">
        <v>381</v>
      </c>
      <c r="E332" s="194" t="s">
        <v>197</v>
      </c>
      <c r="F332" s="194" t="s">
        <v>198</v>
      </c>
      <c r="G332" s="194" t="s">
        <v>382</v>
      </c>
      <c r="H332" s="194" t="s">
        <v>383</v>
      </c>
      <c r="I332" s="168">
        <v>193200</v>
      </c>
      <c r="J332" s="168">
        <v>193200</v>
      </c>
      <c r="K332" s="153"/>
      <c r="L332" s="153"/>
      <c r="M332" s="168">
        <v>193200</v>
      </c>
      <c r="N332" s="153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</row>
    <row r="333" s="189" customFormat="1" ht="20.25" customHeight="1" spans="1:24">
      <c r="A333" s="194" t="s">
        <v>71</v>
      </c>
      <c r="B333" s="194" t="s">
        <v>656</v>
      </c>
      <c r="C333" s="194" t="s">
        <v>662</v>
      </c>
      <c r="D333" s="194" t="s">
        <v>389</v>
      </c>
      <c r="E333" s="194" t="s">
        <v>249</v>
      </c>
      <c r="F333" s="194" t="s">
        <v>250</v>
      </c>
      <c r="G333" s="194" t="s">
        <v>390</v>
      </c>
      <c r="H333" s="194" t="s">
        <v>391</v>
      </c>
      <c r="I333" s="168">
        <v>5845.5</v>
      </c>
      <c r="J333" s="168">
        <v>5845.5</v>
      </c>
      <c r="K333" s="153"/>
      <c r="L333" s="153"/>
      <c r="M333" s="168">
        <v>5845.5</v>
      </c>
      <c r="N333" s="153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</row>
    <row r="334" s="189" customFormat="1" ht="20.25" customHeight="1" spans="1:24">
      <c r="A334" s="194" t="s">
        <v>71</v>
      </c>
      <c r="B334" s="194" t="s">
        <v>656</v>
      </c>
      <c r="C334" s="194" t="s">
        <v>663</v>
      </c>
      <c r="D334" s="194" t="s">
        <v>405</v>
      </c>
      <c r="E334" s="194" t="s">
        <v>230</v>
      </c>
      <c r="F334" s="194" t="s">
        <v>231</v>
      </c>
      <c r="G334" s="194" t="s">
        <v>406</v>
      </c>
      <c r="H334" s="194" t="s">
        <v>405</v>
      </c>
      <c r="I334" s="168">
        <v>110000</v>
      </c>
      <c r="J334" s="168">
        <v>110000</v>
      </c>
      <c r="K334" s="153"/>
      <c r="L334" s="153"/>
      <c r="M334" s="168">
        <v>110000</v>
      </c>
      <c r="N334" s="153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</row>
    <row r="335" s="189" customFormat="1" ht="20.25" customHeight="1" spans="1:24">
      <c r="A335" s="194" t="s">
        <v>71</v>
      </c>
      <c r="B335" s="194" t="s">
        <v>656</v>
      </c>
      <c r="C335" s="194" t="s">
        <v>664</v>
      </c>
      <c r="D335" s="194" t="s">
        <v>373</v>
      </c>
      <c r="E335" s="194" t="s">
        <v>197</v>
      </c>
      <c r="F335" s="194" t="s">
        <v>198</v>
      </c>
      <c r="G335" s="194" t="s">
        <v>370</v>
      </c>
      <c r="H335" s="194" t="s">
        <v>371</v>
      </c>
      <c r="I335" s="168">
        <v>106708</v>
      </c>
      <c r="J335" s="168">
        <v>106708</v>
      </c>
      <c r="K335" s="153"/>
      <c r="L335" s="153"/>
      <c r="M335" s="168">
        <v>106708</v>
      </c>
      <c r="N335" s="153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</row>
    <row r="336" s="189" customFormat="1" ht="20.25" customHeight="1" spans="1:24">
      <c r="A336" s="194" t="s">
        <v>71</v>
      </c>
      <c r="B336" s="194" t="s">
        <v>656</v>
      </c>
      <c r="C336" s="194" t="s">
        <v>665</v>
      </c>
      <c r="D336" s="194" t="s">
        <v>385</v>
      </c>
      <c r="E336" s="194" t="s">
        <v>197</v>
      </c>
      <c r="F336" s="194" t="s">
        <v>198</v>
      </c>
      <c r="G336" s="194" t="s">
        <v>382</v>
      </c>
      <c r="H336" s="194" t="s">
        <v>383</v>
      </c>
      <c r="I336" s="168">
        <v>449580</v>
      </c>
      <c r="J336" s="168">
        <v>449580</v>
      </c>
      <c r="K336" s="153"/>
      <c r="L336" s="153"/>
      <c r="M336" s="168">
        <v>449580</v>
      </c>
      <c r="N336" s="153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</row>
    <row r="337" s="189" customFormat="1" ht="20.25" customHeight="1" spans="1:24">
      <c r="A337" s="194" t="s">
        <v>71</v>
      </c>
      <c r="B337" s="194" t="s">
        <v>656</v>
      </c>
      <c r="C337" s="194" t="s">
        <v>665</v>
      </c>
      <c r="D337" s="194" t="s">
        <v>385</v>
      </c>
      <c r="E337" s="194" t="s">
        <v>197</v>
      </c>
      <c r="F337" s="194" t="s">
        <v>198</v>
      </c>
      <c r="G337" s="194" t="s">
        <v>382</v>
      </c>
      <c r="H337" s="194" t="s">
        <v>383</v>
      </c>
      <c r="I337" s="168">
        <v>249864</v>
      </c>
      <c r="J337" s="168">
        <v>249864</v>
      </c>
      <c r="K337" s="153"/>
      <c r="L337" s="153"/>
      <c r="M337" s="168">
        <v>249864</v>
      </c>
      <c r="N337" s="153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</row>
    <row r="338" s="189" customFormat="1" ht="20.25" customHeight="1" spans="1:24">
      <c r="A338" s="194" t="s">
        <v>71</v>
      </c>
      <c r="B338" s="194" t="s">
        <v>656</v>
      </c>
      <c r="C338" s="194" t="s">
        <v>666</v>
      </c>
      <c r="D338" s="194" t="s">
        <v>387</v>
      </c>
      <c r="E338" s="194" t="s">
        <v>197</v>
      </c>
      <c r="F338" s="194" t="s">
        <v>198</v>
      </c>
      <c r="G338" s="194" t="s">
        <v>378</v>
      </c>
      <c r="H338" s="194" t="s">
        <v>379</v>
      </c>
      <c r="I338" s="168">
        <v>138000</v>
      </c>
      <c r="J338" s="168">
        <v>138000</v>
      </c>
      <c r="K338" s="153"/>
      <c r="L338" s="153"/>
      <c r="M338" s="168">
        <v>138000</v>
      </c>
      <c r="N338" s="153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</row>
    <row r="339" s="189" customFormat="1" ht="20.25" customHeight="1" spans="1:24">
      <c r="A339" s="194" t="s">
        <v>71</v>
      </c>
      <c r="B339" s="194" t="s">
        <v>656</v>
      </c>
      <c r="C339" s="194" t="s">
        <v>666</v>
      </c>
      <c r="D339" s="194" t="s">
        <v>387</v>
      </c>
      <c r="E339" s="194" t="s">
        <v>197</v>
      </c>
      <c r="F339" s="194" t="s">
        <v>198</v>
      </c>
      <c r="G339" s="194" t="s">
        <v>378</v>
      </c>
      <c r="H339" s="194" t="s">
        <v>379</v>
      </c>
      <c r="I339" s="168">
        <v>642900</v>
      </c>
      <c r="J339" s="168">
        <v>642900</v>
      </c>
      <c r="K339" s="153"/>
      <c r="L339" s="153"/>
      <c r="M339" s="168">
        <v>642900</v>
      </c>
      <c r="N339" s="153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</row>
    <row r="340" s="189" customFormat="1" ht="20.25" customHeight="1" spans="1:24">
      <c r="A340" s="194" t="s">
        <v>71</v>
      </c>
      <c r="B340" s="194" t="s">
        <v>656</v>
      </c>
      <c r="C340" s="194" t="s">
        <v>667</v>
      </c>
      <c r="D340" s="194" t="s">
        <v>395</v>
      </c>
      <c r="E340" s="194" t="s">
        <v>228</v>
      </c>
      <c r="F340" s="194" t="s">
        <v>229</v>
      </c>
      <c r="G340" s="194" t="s">
        <v>396</v>
      </c>
      <c r="H340" s="194" t="s">
        <v>397</v>
      </c>
      <c r="I340" s="168">
        <v>467639.67</v>
      </c>
      <c r="J340" s="168">
        <v>467639.67</v>
      </c>
      <c r="K340" s="153"/>
      <c r="L340" s="153"/>
      <c r="M340" s="168">
        <v>467639.67</v>
      </c>
      <c r="N340" s="153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</row>
    <row r="341" s="189" customFormat="1" ht="20.25" customHeight="1" spans="1:24">
      <c r="A341" s="194" t="s">
        <v>71</v>
      </c>
      <c r="B341" s="194" t="s">
        <v>656</v>
      </c>
      <c r="C341" s="194" t="s">
        <v>668</v>
      </c>
      <c r="D341" s="194" t="s">
        <v>425</v>
      </c>
      <c r="E341" s="194" t="s">
        <v>197</v>
      </c>
      <c r="F341" s="194" t="s">
        <v>198</v>
      </c>
      <c r="G341" s="194" t="s">
        <v>366</v>
      </c>
      <c r="H341" s="194" t="s">
        <v>367</v>
      </c>
      <c r="I341" s="168">
        <v>158520</v>
      </c>
      <c r="J341" s="168">
        <v>158520</v>
      </c>
      <c r="K341" s="153"/>
      <c r="L341" s="153"/>
      <c r="M341" s="168">
        <v>158520</v>
      </c>
      <c r="N341" s="153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</row>
    <row r="342" s="189" customFormat="1" ht="20.25" customHeight="1" spans="1:24">
      <c r="A342" s="194" t="s">
        <v>71</v>
      </c>
      <c r="B342" s="194" t="s">
        <v>669</v>
      </c>
      <c r="C342" s="194" t="s">
        <v>670</v>
      </c>
      <c r="D342" s="194" t="s">
        <v>346</v>
      </c>
      <c r="E342" s="194" t="s">
        <v>195</v>
      </c>
      <c r="F342" s="194" t="s">
        <v>196</v>
      </c>
      <c r="G342" s="194" t="s">
        <v>343</v>
      </c>
      <c r="H342" s="194" t="s">
        <v>344</v>
      </c>
      <c r="I342" s="168">
        <v>3420936</v>
      </c>
      <c r="J342" s="168">
        <v>3420936</v>
      </c>
      <c r="K342" s="153"/>
      <c r="L342" s="153"/>
      <c r="M342" s="168">
        <v>3420936</v>
      </c>
      <c r="N342" s="153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</row>
    <row r="343" s="189" customFormat="1" ht="20.25" customHeight="1" spans="1:24">
      <c r="A343" s="194" t="s">
        <v>71</v>
      </c>
      <c r="B343" s="194" t="s">
        <v>669</v>
      </c>
      <c r="C343" s="194" t="s">
        <v>671</v>
      </c>
      <c r="D343" s="194" t="s">
        <v>358</v>
      </c>
      <c r="E343" s="194" t="s">
        <v>195</v>
      </c>
      <c r="F343" s="194" t="s">
        <v>196</v>
      </c>
      <c r="G343" s="194" t="s">
        <v>359</v>
      </c>
      <c r="H343" s="194" t="s">
        <v>358</v>
      </c>
      <c r="I343" s="168">
        <v>37200</v>
      </c>
      <c r="J343" s="168">
        <v>37200</v>
      </c>
      <c r="K343" s="153"/>
      <c r="L343" s="153"/>
      <c r="M343" s="168">
        <v>37200</v>
      </c>
      <c r="N343" s="153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</row>
    <row r="344" s="189" customFormat="1" ht="20.25" customHeight="1" spans="1:24">
      <c r="A344" s="194" t="s">
        <v>71</v>
      </c>
      <c r="B344" s="194" t="s">
        <v>669</v>
      </c>
      <c r="C344" s="194" t="s">
        <v>672</v>
      </c>
      <c r="D344" s="194" t="s">
        <v>261</v>
      </c>
      <c r="E344" s="194" t="s">
        <v>260</v>
      </c>
      <c r="F344" s="194" t="s">
        <v>261</v>
      </c>
      <c r="G344" s="194" t="s">
        <v>348</v>
      </c>
      <c r="H344" s="194" t="s">
        <v>261</v>
      </c>
      <c r="I344" s="168">
        <v>938522.16</v>
      </c>
      <c r="J344" s="168">
        <v>938522.16</v>
      </c>
      <c r="K344" s="153"/>
      <c r="L344" s="153"/>
      <c r="M344" s="168">
        <v>938522.16</v>
      </c>
      <c r="N344" s="153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</row>
    <row r="345" s="189" customFormat="1" ht="20.25" customHeight="1" spans="1:24">
      <c r="A345" s="194" t="s">
        <v>71</v>
      </c>
      <c r="B345" s="194" t="s">
        <v>669</v>
      </c>
      <c r="C345" s="194" t="s">
        <v>673</v>
      </c>
      <c r="D345" s="194" t="s">
        <v>365</v>
      </c>
      <c r="E345" s="194" t="s">
        <v>234</v>
      </c>
      <c r="F345" s="194" t="s">
        <v>235</v>
      </c>
      <c r="G345" s="194" t="s">
        <v>366</v>
      </c>
      <c r="H345" s="194" t="s">
        <v>367</v>
      </c>
      <c r="I345" s="168">
        <v>8892</v>
      </c>
      <c r="J345" s="168">
        <v>8892</v>
      </c>
      <c r="K345" s="153"/>
      <c r="L345" s="153"/>
      <c r="M345" s="168">
        <v>8892</v>
      </c>
      <c r="N345" s="153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</row>
    <row r="346" s="189" customFormat="1" ht="20.25" customHeight="1" spans="1:24">
      <c r="A346" s="194" t="s">
        <v>71</v>
      </c>
      <c r="B346" s="194" t="s">
        <v>669</v>
      </c>
      <c r="C346" s="194" t="s">
        <v>673</v>
      </c>
      <c r="D346" s="194" t="s">
        <v>365</v>
      </c>
      <c r="E346" s="194" t="s">
        <v>234</v>
      </c>
      <c r="F346" s="194" t="s">
        <v>235</v>
      </c>
      <c r="G346" s="194" t="s">
        <v>366</v>
      </c>
      <c r="H346" s="194" t="s">
        <v>367</v>
      </c>
      <c r="I346" s="168">
        <v>37128</v>
      </c>
      <c r="J346" s="168">
        <v>37128</v>
      </c>
      <c r="K346" s="153"/>
      <c r="L346" s="153"/>
      <c r="M346" s="168">
        <v>37128</v>
      </c>
      <c r="N346" s="153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</row>
    <row r="347" s="189" customFormat="1" ht="20.25" customHeight="1" spans="1:24">
      <c r="A347" s="194" t="s">
        <v>71</v>
      </c>
      <c r="B347" s="194" t="s">
        <v>669</v>
      </c>
      <c r="C347" s="194" t="s">
        <v>674</v>
      </c>
      <c r="D347" s="194" t="s">
        <v>381</v>
      </c>
      <c r="E347" s="194" t="s">
        <v>195</v>
      </c>
      <c r="F347" s="194" t="s">
        <v>196</v>
      </c>
      <c r="G347" s="194" t="s">
        <v>382</v>
      </c>
      <c r="H347" s="194" t="s">
        <v>383</v>
      </c>
      <c r="I347" s="168">
        <v>520800</v>
      </c>
      <c r="J347" s="168">
        <v>520800</v>
      </c>
      <c r="K347" s="153"/>
      <c r="L347" s="153"/>
      <c r="M347" s="168">
        <v>520800</v>
      </c>
      <c r="N347" s="153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</row>
    <row r="348" s="189" customFormat="1" ht="20.25" customHeight="1" spans="1:24">
      <c r="A348" s="194" t="s">
        <v>71</v>
      </c>
      <c r="B348" s="194" t="s">
        <v>669</v>
      </c>
      <c r="C348" s="194" t="s">
        <v>675</v>
      </c>
      <c r="D348" s="194" t="s">
        <v>387</v>
      </c>
      <c r="E348" s="194" t="s">
        <v>195</v>
      </c>
      <c r="F348" s="194" t="s">
        <v>196</v>
      </c>
      <c r="G348" s="194" t="s">
        <v>378</v>
      </c>
      <c r="H348" s="194" t="s">
        <v>379</v>
      </c>
      <c r="I348" s="168">
        <v>1693512</v>
      </c>
      <c r="J348" s="168">
        <v>1693512</v>
      </c>
      <c r="K348" s="153"/>
      <c r="L348" s="153"/>
      <c r="M348" s="168">
        <v>1693512</v>
      </c>
      <c r="N348" s="153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</row>
    <row r="349" s="189" customFormat="1" ht="20.25" customHeight="1" spans="1:24">
      <c r="A349" s="194" t="s">
        <v>71</v>
      </c>
      <c r="B349" s="194" t="s">
        <v>669</v>
      </c>
      <c r="C349" s="194" t="s">
        <v>675</v>
      </c>
      <c r="D349" s="194" t="s">
        <v>387</v>
      </c>
      <c r="E349" s="194" t="s">
        <v>195</v>
      </c>
      <c r="F349" s="194" t="s">
        <v>196</v>
      </c>
      <c r="G349" s="194" t="s">
        <v>378</v>
      </c>
      <c r="H349" s="194" t="s">
        <v>379</v>
      </c>
      <c r="I349" s="168">
        <v>372000</v>
      </c>
      <c r="J349" s="168">
        <v>372000</v>
      </c>
      <c r="K349" s="153"/>
      <c r="L349" s="153"/>
      <c r="M349" s="168">
        <v>372000</v>
      </c>
      <c r="N349" s="153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</row>
    <row r="350" s="189" customFormat="1" ht="20.25" customHeight="1" spans="1:24">
      <c r="A350" s="194" t="s">
        <v>71</v>
      </c>
      <c r="B350" s="194" t="s">
        <v>669</v>
      </c>
      <c r="C350" s="194" t="s">
        <v>676</v>
      </c>
      <c r="D350" s="194" t="s">
        <v>405</v>
      </c>
      <c r="E350" s="194" t="s">
        <v>230</v>
      </c>
      <c r="F350" s="194" t="s">
        <v>231</v>
      </c>
      <c r="G350" s="194" t="s">
        <v>406</v>
      </c>
      <c r="H350" s="194" t="s">
        <v>405</v>
      </c>
      <c r="I350" s="168">
        <v>330000</v>
      </c>
      <c r="J350" s="168">
        <v>330000</v>
      </c>
      <c r="K350" s="153"/>
      <c r="L350" s="153"/>
      <c r="M350" s="168">
        <v>330000</v>
      </c>
      <c r="N350" s="153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</row>
    <row r="351" s="189" customFormat="1" ht="20.25" customHeight="1" spans="1:24">
      <c r="A351" s="194" t="s">
        <v>71</v>
      </c>
      <c r="B351" s="194" t="s">
        <v>669</v>
      </c>
      <c r="C351" s="194" t="s">
        <v>677</v>
      </c>
      <c r="D351" s="194" t="s">
        <v>373</v>
      </c>
      <c r="E351" s="194" t="s">
        <v>195</v>
      </c>
      <c r="F351" s="194" t="s">
        <v>196</v>
      </c>
      <c r="G351" s="194" t="s">
        <v>370</v>
      </c>
      <c r="H351" s="194" t="s">
        <v>371</v>
      </c>
      <c r="I351" s="168">
        <v>285078</v>
      </c>
      <c r="J351" s="168">
        <v>285078</v>
      </c>
      <c r="K351" s="153"/>
      <c r="L351" s="153"/>
      <c r="M351" s="168">
        <v>285078</v>
      </c>
      <c r="N351" s="153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</row>
    <row r="352" s="189" customFormat="1" ht="20.25" customHeight="1" spans="1:24">
      <c r="A352" s="194" t="s">
        <v>71</v>
      </c>
      <c r="B352" s="194" t="s">
        <v>669</v>
      </c>
      <c r="C352" s="194" t="s">
        <v>678</v>
      </c>
      <c r="D352" s="194" t="s">
        <v>385</v>
      </c>
      <c r="E352" s="194" t="s">
        <v>195</v>
      </c>
      <c r="F352" s="194" t="s">
        <v>196</v>
      </c>
      <c r="G352" s="194" t="s">
        <v>382</v>
      </c>
      <c r="H352" s="194" t="s">
        <v>383</v>
      </c>
      <c r="I352" s="168">
        <v>1222260</v>
      </c>
      <c r="J352" s="168">
        <v>1222260</v>
      </c>
      <c r="K352" s="153"/>
      <c r="L352" s="153"/>
      <c r="M352" s="168">
        <v>1222260</v>
      </c>
      <c r="N352" s="153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</row>
    <row r="353" s="189" customFormat="1" ht="20.25" customHeight="1" spans="1:24">
      <c r="A353" s="194" t="s">
        <v>71</v>
      </c>
      <c r="B353" s="194" t="s">
        <v>669</v>
      </c>
      <c r="C353" s="194" t="s">
        <v>678</v>
      </c>
      <c r="D353" s="194" t="s">
        <v>385</v>
      </c>
      <c r="E353" s="194" t="s">
        <v>195</v>
      </c>
      <c r="F353" s="194" t="s">
        <v>196</v>
      </c>
      <c r="G353" s="194" t="s">
        <v>382</v>
      </c>
      <c r="H353" s="194" t="s">
        <v>383</v>
      </c>
      <c r="I353" s="168">
        <v>678432</v>
      </c>
      <c r="J353" s="168">
        <v>678432</v>
      </c>
      <c r="K353" s="153"/>
      <c r="L353" s="153"/>
      <c r="M353" s="168">
        <v>678432</v>
      </c>
      <c r="N353" s="153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</row>
    <row r="354" s="189" customFormat="1" ht="20.25" customHeight="1" spans="1:24">
      <c r="A354" s="194" t="s">
        <v>71</v>
      </c>
      <c r="B354" s="194" t="s">
        <v>669</v>
      </c>
      <c r="C354" s="194" t="s">
        <v>679</v>
      </c>
      <c r="D354" s="194" t="s">
        <v>389</v>
      </c>
      <c r="E354" s="194" t="s">
        <v>249</v>
      </c>
      <c r="F354" s="194" t="s">
        <v>250</v>
      </c>
      <c r="G354" s="194" t="s">
        <v>390</v>
      </c>
      <c r="H354" s="194" t="s">
        <v>391</v>
      </c>
      <c r="I354" s="168">
        <v>15642.04</v>
      </c>
      <c r="J354" s="168">
        <v>15642.04</v>
      </c>
      <c r="K354" s="153"/>
      <c r="L354" s="153"/>
      <c r="M354" s="168">
        <v>15642.04</v>
      </c>
      <c r="N354" s="153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</row>
    <row r="355" s="189" customFormat="1" ht="20.25" customHeight="1" spans="1:24">
      <c r="A355" s="194" t="s">
        <v>71</v>
      </c>
      <c r="B355" s="194" t="s">
        <v>669</v>
      </c>
      <c r="C355" s="194" t="s">
        <v>680</v>
      </c>
      <c r="D355" s="194" t="s">
        <v>395</v>
      </c>
      <c r="E355" s="194" t="s">
        <v>228</v>
      </c>
      <c r="F355" s="194" t="s">
        <v>229</v>
      </c>
      <c r="G355" s="194" t="s">
        <v>396</v>
      </c>
      <c r="H355" s="194" t="s">
        <v>397</v>
      </c>
      <c r="I355" s="168">
        <v>1251362.88</v>
      </c>
      <c r="J355" s="168">
        <v>1251362.88</v>
      </c>
      <c r="K355" s="153"/>
      <c r="L355" s="153"/>
      <c r="M355" s="168">
        <v>1251362.88</v>
      </c>
      <c r="N355" s="153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</row>
    <row r="356" s="189" customFormat="1" ht="20.25" customHeight="1" spans="1:24">
      <c r="A356" s="194" t="s">
        <v>71</v>
      </c>
      <c r="B356" s="194" t="s">
        <v>669</v>
      </c>
      <c r="C356" s="194" t="s">
        <v>681</v>
      </c>
      <c r="D356" s="194" t="s">
        <v>425</v>
      </c>
      <c r="E356" s="194" t="s">
        <v>195</v>
      </c>
      <c r="F356" s="194" t="s">
        <v>196</v>
      </c>
      <c r="G356" s="194" t="s">
        <v>366</v>
      </c>
      <c r="H356" s="194" t="s">
        <v>367</v>
      </c>
      <c r="I356" s="168">
        <v>814680</v>
      </c>
      <c r="J356" s="168">
        <v>814680</v>
      </c>
      <c r="K356" s="153"/>
      <c r="L356" s="153"/>
      <c r="M356" s="168">
        <v>814680</v>
      </c>
      <c r="N356" s="153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</row>
    <row r="357" s="189" customFormat="1" ht="20.25" customHeight="1" spans="1:24">
      <c r="A357" s="194" t="s">
        <v>71</v>
      </c>
      <c r="B357" s="194" t="s">
        <v>682</v>
      </c>
      <c r="C357" s="194" t="s">
        <v>683</v>
      </c>
      <c r="D357" s="194" t="s">
        <v>346</v>
      </c>
      <c r="E357" s="194" t="s">
        <v>197</v>
      </c>
      <c r="F357" s="194" t="s">
        <v>198</v>
      </c>
      <c r="G357" s="194" t="s">
        <v>343</v>
      </c>
      <c r="H357" s="194" t="s">
        <v>344</v>
      </c>
      <c r="I357" s="168">
        <v>1296552</v>
      </c>
      <c r="J357" s="168">
        <v>1296552</v>
      </c>
      <c r="K357" s="153"/>
      <c r="L357" s="153"/>
      <c r="M357" s="168">
        <v>1296552</v>
      </c>
      <c r="N357" s="153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</row>
    <row r="358" s="189" customFormat="1" ht="20.25" customHeight="1" spans="1:24">
      <c r="A358" s="194" t="s">
        <v>71</v>
      </c>
      <c r="B358" s="194" t="s">
        <v>682</v>
      </c>
      <c r="C358" s="194" t="s">
        <v>684</v>
      </c>
      <c r="D358" s="194" t="s">
        <v>358</v>
      </c>
      <c r="E358" s="194" t="s">
        <v>197</v>
      </c>
      <c r="F358" s="194" t="s">
        <v>198</v>
      </c>
      <c r="G358" s="194" t="s">
        <v>359</v>
      </c>
      <c r="H358" s="194" t="s">
        <v>358</v>
      </c>
      <c r="I358" s="168">
        <v>18000</v>
      </c>
      <c r="J358" s="168">
        <v>18000</v>
      </c>
      <c r="K358" s="153"/>
      <c r="L358" s="153"/>
      <c r="M358" s="168">
        <v>18000</v>
      </c>
      <c r="N358" s="153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</row>
    <row r="359" s="189" customFormat="1" ht="20.25" customHeight="1" spans="1:24">
      <c r="A359" s="194" t="s">
        <v>71</v>
      </c>
      <c r="B359" s="194" t="s">
        <v>682</v>
      </c>
      <c r="C359" s="194" t="s">
        <v>685</v>
      </c>
      <c r="D359" s="194" t="s">
        <v>261</v>
      </c>
      <c r="E359" s="194" t="s">
        <v>260</v>
      </c>
      <c r="F359" s="194" t="s">
        <v>261</v>
      </c>
      <c r="G359" s="194" t="s">
        <v>348</v>
      </c>
      <c r="H359" s="194" t="s">
        <v>261</v>
      </c>
      <c r="I359" s="168">
        <v>394461.84</v>
      </c>
      <c r="J359" s="168">
        <v>394461.84</v>
      </c>
      <c r="K359" s="153"/>
      <c r="L359" s="153"/>
      <c r="M359" s="168">
        <v>394461.84</v>
      </c>
      <c r="N359" s="153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</row>
    <row r="360" s="189" customFormat="1" ht="20.25" customHeight="1" spans="1:24">
      <c r="A360" s="194" t="s">
        <v>71</v>
      </c>
      <c r="B360" s="194" t="s">
        <v>682</v>
      </c>
      <c r="C360" s="194" t="s">
        <v>686</v>
      </c>
      <c r="D360" s="194" t="s">
        <v>381</v>
      </c>
      <c r="E360" s="194" t="s">
        <v>197</v>
      </c>
      <c r="F360" s="194" t="s">
        <v>198</v>
      </c>
      <c r="G360" s="194" t="s">
        <v>382</v>
      </c>
      <c r="H360" s="194" t="s">
        <v>383</v>
      </c>
      <c r="I360" s="168">
        <v>243600</v>
      </c>
      <c r="J360" s="168">
        <v>243600</v>
      </c>
      <c r="K360" s="153"/>
      <c r="L360" s="153"/>
      <c r="M360" s="168">
        <v>243600</v>
      </c>
      <c r="N360" s="153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</row>
    <row r="361" s="189" customFormat="1" ht="20.25" customHeight="1" spans="1:24">
      <c r="A361" s="194" t="s">
        <v>71</v>
      </c>
      <c r="B361" s="194" t="s">
        <v>682</v>
      </c>
      <c r="C361" s="194" t="s">
        <v>687</v>
      </c>
      <c r="D361" s="194" t="s">
        <v>373</v>
      </c>
      <c r="E361" s="194" t="s">
        <v>197</v>
      </c>
      <c r="F361" s="194" t="s">
        <v>198</v>
      </c>
      <c r="G361" s="194" t="s">
        <v>370</v>
      </c>
      <c r="H361" s="194" t="s">
        <v>371</v>
      </c>
      <c r="I361" s="168">
        <v>108046</v>
      </c>
      <c r="J361" s="168">
        <v>108046</v>
      </c>
      <c r="K361" s="153"/>
      <c r="L361" s="153"/>
      <c r="M361" s="168">
        <v>108046</v>
      </c>
      <c r="N361" s="153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</row>
    <row r="362" s="189" customFormat="1" ht="20.25" customHeight="1" spans="1:24">
      <c r="A362" s="194" t="s">
        <v>71</v>
      </c>
      <c r="B362" s="194" t="s">
        <v>682</v>
      </c>
      <c r="C362" s="194" t="s">
        <v>688</v>
      </c>
      <c r="D362" s="194" t="s">
        <v>387</v>
      </c>
      <c r="E362" s="194" t="s">
        <v>197</v>
      </c>
      <c r="F362" s="194" t="s">
        <v>198</v>
      </c>
      <c r="G362" s="194" t="s">
        <v>378</v>
      </c>
      <c r="H362" s="194" t="s">
        <v>379</v>
      </c>
      <c r="I362" s="168">
        <v>775404</v>
      </c>
      <c r="J362" s="168">
        <v>775404</v>
      </c>
      <c r="K362" s="153"/>
      <c r="L362" s="153"/>
      <c r="M362" s="168">
        <v>775404</v>
      </c>
      <c r="N362" s="153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</row>
    <row r="363" s="189" customFormat="1" ht="20.25" customHeight="1" spans="1:24">
      <c r="A363" s="194" t="s">
        <v>71</v>
      </c>
      <c r="B363" s="194" t="s">
        <v>682</v>
      </c>
      <c r="C363" s="194" t="s">
        <v>688</v>
      </c>
      <c r="D363" s="194" t="s">
        <v>387</v>
      </c>
      <c r="E363" s="194" t="s">
        <v>197</v>
      </c>
      <c r="F363" s="194" t="s">
        <v>198</v>
      </c>
      <c r="G363" s="194" t="s">
        <v>378</v>
      </c>
      <c r="H363" s="194" t="s">
        <v>379</v>
      </c>
      <c r="I363" s="168">
        <v>174000</v>
      </c>
      <c r="J363" s="168">
        <v>174000</v>
      </c>
      <c r="K363" s="153"/>
      <c r="L363" s="153"/>
      <c r="M363" s="168">
        <v>174000</v>
      </c>
      <c r="N363" s="153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</row>
    <row r="364" s="189" customFormat="1" ht="20.25" customHeight="1" spans="1:24">
      <c r="A364" s="194" t="s">
        <v>71</v>
      </c>
      <c r="B364" s="194" t="s">
        <v>682</v>
      </c>
      <c r="C364" s="194" t="s">
        <v>689</v>
      </c>
      <c r="D364" s="194" t="s">
        <v>385</v>
      </c>
      <c r="E364" s="194" t="s">
        <v>197</v>
      </c>
      <c r="F364" s="194" t="s">
        <v>198</v>
      </c>
      <c r="G364" s="194" t="s">
        <v>382</v>
      </c>
      <c r="H364" s="194" t="s">
        <v>383</v>
      </c>
      <c r="I364" s="168">
        <v>557700</v>
      </c>
      <c r="J364" s="168">
        <v>557700</v>
      </c>
      <c r="K364" s="153"/>
      <c r="L364" s="153"/>
      <c r="M364" s="168">
        <v>557700</v>
      </c>
      <c r="N364" s="153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</row>
    <row r="365" s="189" customFormat="1" ht="20.25" customHeight="1" spans="1:24">
      <c r="A365" s="194" t="s">
        <v>71</v>
      </c>
      <c r="B365" s="194" t="s">
        <v>682</v>
      </c>
      <c r="C365" s="194" t="s">
        <v>689</v>
      </c>
      <c r="D365" s="194" t="s">
        <v>385</v>
      </c>
      <c r="E365" s="194" t="s">
        <v>197</v>
      </c>
      <c r="F365" s="194" t="s">
        <v>198</v>
      </c>
      <c r="G365" s="194" t="s">
        <v>382</v>
      </c>
      <c r="H365" s="194" t="s">
        <v>383</v>
      </c>
      <c r="I365" s="168">
        <v>305880</v>
      </c>
      <c r="J365" s="168">
        <v>305880</v>
      </c>
      <c r="K365" s="153"/>
      <c r="L365" s="153"/>
      <c r="M365" s="168">
        <v>305880</v>
      </c>
      <c r="N365" s="153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</row>
    <row r="366" s="189" customFormat="1" ht="20.25" customHeight="1" spans="1:24">
      <c r="A366" s="194" t="s">
        <v>71</v>
      </c>
      <c r="B366" s="194" t="s">
        <v>682</v>
      </c>
      <c r="C366" s="194" t="s">
        <v>690</v>
      </c>
      <c r="D366" s="194" t="s">
        <v>389</v>
      </c>
      <c r="E366" s="194" t="s">
        <v>249</v>
      </c>
      <c r="F366" s="194" t="s">
        <v>250</v>
      </c>
      <c r="G366" s="194" t="s">
        <v>390</v>
      </c>
      <c r="H366" s="194" t="s">
        <v>391</v>
      </c>
      <c r="I366" s="168">
        <v>6574.36</v>
      </c>
      <c r="J366" s="168">
        <v>6574.36</v>
      </c>
      <c r="K366" s="153"/>
      <c r="L366" s="153"/>
      <c r="M366" s="168">
        <v>6574.36</v>
      </c>
      <c r="N366" s="153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</row>
    <row r="367" s="189" customFormat="1" ht="20.25" customHeight="1" spans="1:24">
      <c r="A367" s="194" t="s">
        <v>71</v>
      </c>
      <c r="B367" s="194" t="s">
        <v>682</v>
      </c>
      <c r="C367" s="194" t="s">
        <v>691</v>
      </c>
      <c r="D367" s="194" t="s">
        <v>405</v>
      </c>
      <c r="E367" s="194" t="s">
        <v>230</v>
      </c>
      <c r="F367" s="194" t="s">
        <v>231</v>
      </c>
      <c r="G367" s="194" t="s">
        <v>406</v>
      </c>
      <c r="H367" s="194" t="s">
        <v>405</v>
      </c>
      <c r="I367" s="168">
        <v>220000</v>
      </c>
      <c r="J367" s="168">
        <v>220000</v>
      </c>
      <c r="K367" s="153"/>
      <c r="L367" s="153"/>
      <c r="M367" s="168">
        <v>220000</v>
      </c>
      <c r="N367" s="153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</row>
    <row r="368" s="189" customFormat="1" ht="20.25" customHeight="1" spans="1:24">
      <c r="A368" s="194" t="s">
        <v>71</v>
      </c>
      <c r="B368" s="194" t="s">
        <v>682</v>
      </c>
      <c r="C368" s="194" t="s">
        <v>692</v>
      </c>
      <c r="D368" s="194" t="s">
        <v>395</v>
      </c>
      <c r="E368" s="194" t="s">
        <v>228</v>
      </c>
      <c r="F368" s="194" t="s">
        <v>229</v>
      </c>
      <c r="G368" s="194" t="s">
        <v>396</v>
      </c>
      <c r="H368" s="194" t="s">
        <v>397</v>
      </c>
      <c r="I368" s="168">
        <v>525949.11</v>
      </c>
      <c r="J368" s="168">
        <v>525949.11</v>
      </c>
      <c r="K368" s="153"/>
      <c r="L368" s="153"/>
      <c r="M368" s="168">
        <v>525949.11</v>
      </c>
      <c r="N368" s="153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</row>
    <row r="369" s="189" customFormat="1" ht="20.25" customHeight="1" spans="1:24">
      <c r="A369" s="194" t="s">
        <v>71</v>
      </c>
      <c r="B369" s="194" t="s">
        <v>682</v>
      </c>
      <c r="C369" s="194" t="s">
        <v>693</v>
      </c>
      <c r="D369" s="194" t="s">
        <v>694</v>
      </c>
      <c r="E369" s="194" t="s">
        <v>234</v>
      </c>
      <c r="F369" s="194" t="s">
        <v>235</v>
      </c>
      <c r="G369" s="194" t="s">
        <v>695</v>
      </c>
      <c r="H369" s="194" t="s">
        <v>694</v>
      </c>
      <c r="I369" s="168">
        <v>10608</v>
      </c>
      <c r="J369" s="168">
        <v>10608</v>
      </c>
      <c r="K369" s="153"/>
      <c r="L369" s="153"/>
      <c r="M369" s="168">
        <v>10608</v>
      </c>
      <c r="N369" s="153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</row>
    <row r="370" s="189" customFormat="1" ht="20.25" customHeight="1" spans="1:24">
      <c r="A370" s="194" t="s">
        <v>71</v>
      </c>
      <c r="B370" s="194" t="s">
        <v>682</v>
      </c>
      <c r="C370" s="194" t="s">
        <v>696</v>
      </c>
      <c r="D370" s="194" t="s">
        <v>425</v>
      </c>
      <c r="E370" s="194" t="s">
        <v>197</v>
      </c>
      <c r="F370" s="194" t="s">
        <v>198</v>
      </c>
      <c r="G370" s="194" t="s">
        <v>366</v>
      </c>
      <c r="H370" s="194" t="s">
        <v>367</v>
      </c>
      <c r="I370" s="168">
        <v>303960</v>
      </c>
      <c r="J370" s="168">
        <v>303960</v>
      </c>
      <c r="K370" s="153"/>
      <c r="L370" s="153"/>
      <c r="M370" s="168">
        <v>303960</v>
      </c>
      <c r="N370" s="153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</row>
    <row r="371" s="189" customFormat="1" ht="20.25" customHeight="1" spans="1:24">
      <c r="A371" s="194" t="s">
        <v>71</v>
      </c>
      <c r="B371" s="194" t="s">
        <v>697</v>
      </c>
      <c r="C371" s="194" t="s">
        <v>698</v>
      </c>
      <c r="D371" s="194" t="s">
        <v>346</v>
      </c>
      <c r="E371" s="194" t="s">
        <v>197</v>
      </c>
      <c r="F371" s="194" t="s">
        <v>198</v>
      </c>
      <c r="G371" s="194" t="s">
        <v>343</v>
      </c>
      <c r="H371" s="194" t="s">
        <v>344</v>
      </c>
      <c r="I371" s="168">
        <v>12113040</v>
      </c>
      <c r="J371" s="168">
        <v>12113040</v>
      </c>
      <c r="K371" s="153"/>
      <c r="L371" s="153"/>
      <c r="M371" s="168">
        <v>12113040</v>
      </c>
      <c r="N371" s="153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</row>
    <row r="372" s="189" customFormat="1" ht="20.25" customHeight="1" spans="1:24">
      <c r="A372" s="194" t="s">
        <v>71</v>
      </c>
      <c r="B372" s="194" t="s">
        <v>697</v>
      </c>
      <c r="C372" s="194" t="s">
        <v>699</v>
      </c>
      <c r="D372" s="194" t="s">
        <v>358</v>
      </c>
      <c r="E372" s="194" t="s">
        <v>197</v>
      </c>
      <c r="F372" s="194" t="s">
        <v>198</v>
      </c>
      <c r="G372" s="194" t="s">
        <v>359</v>
      </c>
      <c r="H372" s="194" t="s">
        <v>358</v>
      </c>
      <c r="I372" s="168">
        <v>124200</v>
      </c>
      <c r="J372" s="168">
        <v>124200</v>
      </c>
      <c r="K372" s="153"/>
      <c r="L372" s="153"/>
      <c r="M372" s="168">
        <v>124200</v>
      </c>
      <c r="N372" s="153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</row>
    <row r="373" s="189" customFormat="1" ht="20.25" customHeight="1" spans="1:24">
      <c r="A373" s="194" t="s">
        <v>71</v>
      </c>
      <c r="B373" s="194" t="s">
        <v>697</v>
      </c>
      <c r="C373" s="194" t="s">
        <v>700</v>
      </c>
      <c r="D373" s="194" t="s">
        <v>261</v>
      </c>
      <c r="E373" s="194" t="s">
        <v>260</v>
      </c>
      <c r="F373" s="194" t="s">
        <v>261</v>
      </c>
      <c r="G373" s="194" t="s">
        <v>348</v>
      </c>
      <c r="H373" s="194" t="s">
        <v>261</v>
      </c>
      <c r="I373" s="168">
        <v>3217928.16</v>
      </c>
      <c r="J373" s="168">
        <v>3217928.16</v>
      </c>
      <c r="K373" s="153"/>
      <c r="L373" s="153"/>
      <c r="M373" s="168">
        <v>3217928.16</v>
      </c>
      <c r="N373" s="153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</row>
    <row r="374" s="189" customFormat="1" ht="20.25" customHeight="1" spans="1:24">
      <c r="A374" s="194" t="s">
        <v>71</v>
      </c>
      <c r="B374" s="194" t="s">
        <v>697</v>
      </c>
      <c r="C374" s="194" t="s">
        <v>701</v>
      </c>
      <c r="D374" s="194" t="s">
        <v>365</v>
      </c>
      <c r="E374" s="194" t="s">
        <v>234</v>
      </c>
      <c r="F374" s="194" t="s">
        <v>235</v>
      </c>
      <c r="G374" s="194" t="s">
        <v>366</v>
      </c>
      <c r="H374" s="194" t="s">
        <v>367</v>
      </c>
      <c r="I374" s="168">
        <v>17784</v>
      </c>
      <c r="J374" s="168">
        <v>17784</v>
      </c>
      <c r="K374" s="153"/>
      <c r="L374" s="153"/>
      <c r="M374" s="168">
        <v>17784</v>
      </c>
      <c r="N374" s="153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</row>
    <row r="375" s="189" customFormat="1" ht="20.25" customHeight="1" spans="1:24">
      <c r="A375" s="194" t="s">
        <v>71</v>
      </c>
      <c r="B375" s="194" t="s">
        <v>697</v>
      </c>
      <c r="C375" s="194" t="s">
        <v>701</v>
      </c>
      <c r="D375" s="194" t="s">
        <v>365</v>
      </c>
      <c r="E375" s="194" t="s">
        <v>234</v>
      </c>
      <c r="F375" s="194" t="s">
        <v>235</v>
      </c>
      <c r="G375" s="194" t="s">
        <v>366</v>
      </c>
      <c r="H375" s="194" t="s">
        <v>367</v>
      </c>
      <c r="I375" s="168">
        <v>15912</v>
      </c>
      <c r="J375" s="168">
        <v>15912</v>
      </c>
      <c r="K375" s="153"/>
      <c r="L375" s="153"/>
      <c r="M375" s="168">
        <v>15912</v>
      </c>
      <c r="N375" s="153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</row>
    <row r="376" s="189" customFormat="1" ht="20.25" customHeight="1" spans="1:24">
      <c r="A376" s="194" t="s">
        <v>71</v>
      </c>
      <c r="B376" s="194" t="s">
        <v>697</v>
      </c>
      <c r="C376" s="194" t="s">
        <v>702</v>
      </c>
      <c r="D376" s="194" t="s">
        <v>381</v>
      </c>
      <c r="E376" s="194" t="s">
        <v>197</v>
      </c>
      <c r="F376" s="194" t="s">
        <v>198</v>
      </c>
      <c r="G376" s="194" t="s">
        <v>382</v>
      </c>
      <c r="H376" s="194" t="s">
        <v>383</v>
      </c>
      <c r="I376" s="168">
        <v>1722000</v>
      </c>
      <c r="J376" s="168">
        <v>1722000</v>
      </c>
      <c r="K376" s="153"/>
      <c r="L376" s="153"/>
      <c r="M376" s="168">
        <v>1722000</v>
      </c>
      <c r="N376" s="153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</row>
    <row r="377" s="189" customFormat="1" ht="20.25" customHeight="1" spans="1:24">
      <c r="A377" s="194" t="s">
        <v>71</v>
      </c>
      <c r="B377" s="194" t="s">
        <v>697</v>
      </c>
      <c r="C377" s="194" t="s">
        <v>703</v>
      </c>
      <c r="D377" s="194" t="s">
        <v>373</v>
      </c>
      <c r="E377" s="194" t="s">
        <v>197</v>
      </c>
      <c r="F377" s="194" t="s">
        <v>198</v>
      </c>
      <c r="G377" s="194" t="s">
        <v>370</v>
      </c>
      <c r="H377" s="194" t="s">
        <v>371</v>
      </c>
      <c r="I377" s="168">
        <v>1009420</v>
      </c>
      <c r="J377" s="168">
        <v>1009420</v>
      </c>
      <c r="K377" s="153"/>
      <c r="L377" s="153"/>
      <c r="M377" s="168">
        <v>1009420</v>
      </c>
      <c r="N377" s="153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</row>
    <row r="378" s="189" customFormat="1" ht="20.25" customHeight="1" spans="1:24">
      <c r="A378" s="194" t="s">
        <v>71</v>
      </c>
      <c r="B378" s="194" t="s">
        <v>697</v>
      </c>
      <c r="C378" s="194" t="s">
        <v>704</v>
      </c>
      <c r="D378" s="194" t="s">
        <v>395</v>
      </c>
      <c r="E378" s="194" t="s">
        <v>228</v>
      </c>
      <c r="F378" s="194" t="s">
        <v>229</v>
      </c>
      <c r="G378" s="194" t="s">
        <v>396</v>
      </c>
      <c r="H378" s="194" t="s">
        <v>397</v>
      </c>
      <c r="I378" s="168">
        <v>4290570.87</v>
      </c>
      <c r="J378" s="168">
        <v>4290570.87</v>
      </c>
      <c r="K378" s="153"/>
      <c r="L378" s="153"/>
      <c r="M378" s="168">
        <v>4290570.87</v>
      </c>
      <c r="N378" s="153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</row>
    <row r="379" s="189" customFormat="1" ht="20.25" customHeight="1" spans="1:24">
      <c r="A379" s="194" t="s">
        <v>71</v>
      </c>
      <c r="B379" s="194" t="s">
        <v>697</v>
      </c>
      <c r="C379" s="194" t="s">
        <v>705</v>
      </c>
      <c r="D379" s="194" t="s">
        <v>405</v>
      </c>
      <c r="E379" s="194" t="s">
        <v>230</v>
      </c>
      <c r="F379" s="194" t="s">
        <v>231</v>
      </c>
      <c r="G379" s="194" t="s">
        <v>406</v>
      </c>
      <c r="H379" s="194" t="s">
        <v>405</v>
      </c>
      <c r="I379" s="168">
        <v>1540000</v>
      </c>
      <c r="J379" s="168">
        <v>1540000</v>
      </c>
      <c r="K379" s="153"/>
      <c r="L379" s="153"/>
      <c r="M379" s="168">
        <v>1540000</v>
      </c>
      <c r="N379" s="153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</row>
    <row r="380" s="189" customFormat="1" ht="20.25" customHeight="1" spans="1:24">
      <c r="A380" s="194" t="s">
        <v>71</v>
      </c>
      <c r="B380" s="194" t="s">
        <v>697</v>
      </c>
      <c r="C380" s="194" t="s">
        <v>706</v>
      </c>
      <c r="D380" s="194" t="s">
        <v>385</v>
      </c>
      <c r="E380" s="194" t="s">
        <v>197</v>
      </c>
      <c r="F380" s="194" t="s">
        <v>198</v>
      </c>
      <c r="G380" s="194" t="s">
        <v>382</v>
      </c>
      <c r="H380" s="194" t="s">
        <v>383</v>
      </c>
      <c r="I380" s="168">
        <v>2222016</v>
      </c>
      <c r="J380" s="168">
        <v>2222016</v>
      </c>
      <c r="K380" s="153"/>
      <c r="L380" s="153"/>
      <c r="M380" s="168">
        <v>2222016</v>
      </c>
      <c r="N380" s="153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</row>
    <row r="381" s="189" customFormat="1" ht="20.25" customHeight="1" spans="1:24">
      <c r="A381" s="194" t="s">
        <v>71</v>
      </c>
      <c r="B381" s="194" t="s">
        <v>697</v>
      </c>
      <c r="C381" s="194" t="s">
        <v>706</v>
      </c>
      <c r="D381" s="194" t="s">
        <v>385</v>
      </c>
      <c r="E381" s="194" t="s">
        <v>197</v>
      </c>
      <c r="F381" s="194" t="s">
        <v>198</v>
      </c>
      <c r="G381" s="194" t="s">
        <v>382</v>
      </c>
      <c r="H381" s="194" t="s">
        <v>383</v>
      </c>
      <c r="I381" s="168">
        <v>3984360</v>
      </c>
      <c r="J381" s="168">
        <v>3984360</v>
      </c>
      <c r="K381" s="153"/>
      <c r="L381" s="153"/>
      <c r="M381" s="168">
        <v>3984360</v>
      </c>
      <c r="N381" s="153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</row>
    <row r="382" s="189" customFormat="1" ht="20.25" customHeight="1" spans="1:24">
      <c r="A382" s="194" t="s">
        <v>71</v>
      </c>
      <c r="B382" s="194" t="s">
        <v>697</v>
      </c>
      <c r="C382" s="194" t="s">
        <v>707</v>
      </c>
      <c r="D382" s="194" t="s">
        <v>387</v>
      </c>
      <c r="E382" s="194" t="s">
        <v>197</v>
      </c>
      <c r="F382" s="194" t="s">
        <v>198</v>
      </c>
      <c r="G382" s="194" t="s">
        <v>378</v>
      </c>
      <c r="H382" s="194" t="s">
        <v>379</v>
      </c>
      <c r="I382" s="168">
        <v>1242000</v>
      </c>
      <c r="J382" s="168">
        <v>1242000</v>
      </c>
      <c r="K382" s="153"/>
      <c r="L382" s="153"/>
      <c r="M382" s="168">
        <v>1242000</v>
      </c>
      <c r="N382" s="153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</row>
    <row r="383" s="189" customFormat="1" ht="20.25" customHeight="1" spans="1:24">
      <c r="A383" s="194" t="s">
        <v>71</v>
      </c>
      <c r="B383" s="194" t="s">
        <v>697</v>
      </c>
      <c r="C383" s="194" t="s">
        <v>707</v>
      </c>
      <c r="D383" s="194" t="s">
        <v>387</v>
      </c>
      <c r="E383" s="194" t="s">
        <v>197</v>
      </c>
      <c r="F383" s="194" t="s">
        <v>198</v>
      </c>
      <c r="G383" s="194" t="s">
        <v>378</v>
      </c>
      <c r="H383" s="194" t="s">
        <v>379</v>
      </c>
      <c r="I383" s="168">
        <v>5765532</v>
      </c>
      <c r="J383" s="168">
        <v>5765532</v>
      </c>
      <c r="K383" s="153"/>
      <c r="L383" s="153"/>
      <c r="M383" s="168">
        <v>5765532</v>
      </c>
      <c r="N383" s="153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</row>
    <row r="384" s="189" customFormat="1" ht="20.25" customHeight="1" spans="1:24">
      <c r="A384" s="194" t="s">
        <v>71</v>
      </c>
      <c r="B384" s="194" t="s">
        <v>697</v>
      </c>
      <c r="C384" s="194" t="s">
        <v>708</v>
      </c>
      <c r="D384" s="194" t="s">
        <v>389</v>
      </c>
      <c r="E384" s="194" t="s">
        <v>249</v>
      </c>
      <c r="F384" s="194" t="s">
        <v>250</v>
      </c>
      <c r="G384" s="194" t="s">
        <v>390</v>
      </c>
      <c r="H384" s="194" t="s">
        <v>391</v>
      </c>
      <c r="I384" s="168">
        <v>53632.14</v>
      </c>
      <c r="J384" s="168">
        <v>53632.14</v>
      </c>
      <c r="K384" s="153"/>
      <c r="L384" s="153"/>
      <c r="M384" s="168">
        <v>53632.14</v>
      </c>
      <c r="N384" s="153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</row>
    <row r="385" s="189" customFormat="1" ht="20.25" customHeight="1" spans="1:24">
      <c r="A385" s="194" t="s">
        <v>71</v>
      </c>
      <c r="B385" s="194" t="s">
        <v>709</v>
      </c>
      <c r="C385" s="194" t="s">
        <v>710</v>
      </c>
      <c r="D385" s="194" t="s">
        <v>346</v>
      </c>
      <c r="E385" s="194" t="s">
        <v>195</v>
      </c>
      <c r="F385" s="194" t="s">
        <v>196</v>
      </c>
      <c r="G385" s="194" t="s">
        <v>343</v>
      </c>
      <c r="H385" s="194" t="s">
        <v>344</v>
      </c>
      <c r="I385" s="168">
        <v>2167236</v>
      </c>
      <c r="J385" s="168">
        <v>2167236</v>
      </c>
      <c r="K385" s="153"/>
      <c r="L385" s="153"/>
      <c r="M385" s="168">
        <v>2167236</v>
      </c>
      <c r="N385" s="153"/>
      <c r="O385" s="168"/>
      <c r="P385" s="168"/>
      <c r="Q385" s="168"/>
      <c r="R385" s="168"/>
      <c r="S385" s="168"/>
      <c r="T385" s="168"/>
      <c r="U385" s="168"/>
      <c r="V385" s="168"/>
      <c r="W385" s="168"/>
      <c r="X385" s="168"/>
    </row>
    <row r="386" s="189" customFormat="1" ht="20.25" customHeight="1" spans="1:24">
      <c r="A386" s="194" t="s">
        <v>71</v>
      </c>
      <c r="B386" s="194" t="s">
        <v>709</v>
      </c>
      <c r="C386" s="194" t="s">
        <v>711</v>
      </c>
      <c r="D386" s="194" t="s">
        <v>261</v>
      </c>
      <c r="E386" s="194" t="s">
        <v>260</v>
      </c>
      <c r="F386" s="194" t="s">
        <v>261</v>
      </c>
      <c r="G386" s="194" t="s">
        <v>348</v>
      </c>
      <c r="H386" s="194" t="s">
        <v>261</v>
      </c>
      <c r="I386" s="168">
        <v>598033.8</v>
      </c>
      <c r="J386" s="168">
        <v>598033.8</v>
      </c>
      <c r="K386" s="153"/>
      <c r="L386" s="153"/>
      <c r="M386" s="168">
        <v>598033.8</v>
      </c>
      <c r="N386" s="153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</row>
    <row r="387" s="189" customFormat="1" ht="20.25" customHeight="1" spans="1:24">
      <c r="A387" s="194" t="s">
        <v>71</v>
      </c>
      <c r="B387" s="194" t="s">
        <v>709</v>
      </c>
      <c r="C387" s="194" t="s">
        <v>712</v>
      </c>
      <c r="D387" s="194" t="s">
        <v>358</v>
      </c>
      <c r="E387" s="194" t="s">
        <v>195</v>
      </c>
      <c r="F387" s="194" t="s">
        <v>196</v>
      </c>
      <c r="G387" s="194" t="s">
        <v>359</v>
      </c>
      <c r="H387" s="194" t="s">
        <v>358</v>
      </c>
      <c r="I387" s="168">
        <v>24000</v>
      </c>
      <c r="J387" s="168">
        <v>24000</v>
      </c>
      <c r="K387" s="153"/>
      <c r="L387" s="153"/>
      <c r="M387" s="168">
        <v>24000</v>
      </c>
      <c r="N387" s="153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</row>
    <row r="388" s="189" customFormat="1" ht="20.25" customHeight="1" spans="1:24">
      <c r="A388" s="194" t="s">
        <v>71</v>
      </c>
      <c r="B388" s="194" t="s">
        <v>709</v>
      </c>
      <c r="C388" s="194" t="s">
        <v>713</v>
      </c>
      <c r="D388" s="194" t="s">
        <v>365</v>
      </c>
      <c r="E388" s="194" t="s">
        <v>234</v>
      </c>
      <c r="F388" s="194" t="s">
        <v>235</v>
      </c>
      <c r="G388" s="194" t="s">
        <v>366</v>
      </c>
      <c r="H388" s="194" t="s">
        <v>367</v>
      </c>
      <c r="I388" s="168">
        <v>35568</v>
      </c>
      <c r="J388" s="168">
        <v>35568</v>
      </c>
      <c r="K388" s="153"/>
      <c r="L388" s="153"/>
      <c r="M388" s="168">
        <v>35568</v>
      </c>
      <c r="N388" s="153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</row>
    <row r="389" s="189" customFormat="1" ht="20.25" customHeight="1" spans="1:24">
      <c r="A389" s="194" t="s">
        <v>71</v>
      </c>
      <c r="B389" s="194" t="s">
        <v>709</v>
      </c>
      <c r="C389" s="194" t="s">
        <v>713</v>
      </c>
      <c r="D389" s="194" t="s">
        <v>365</v>
      </c>
      <c r="E389" s="194" t="s">
        <v>234</v>
      </c>
      <c r="F389" s="194" t="s">
        <v>235</v>
      </c>
      <c r="G389" s="194" t="s">
        <v>366</v>
      </c>
      <c r="H389" s="194" t="s">
        <v>367</v>
      </c>
      <c r="I389" s="168">
        <v>106080</v>
      </c>
      <c r="J389" s="168">
        <v>106080</v>
      </c>
      <c r="K389" s="153"/>
      <c r="L389" s="153"/>
      <c r="M389" s="168">
        <v>106080</v>
      </c>
      <c r="N389" s="153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</row>
    <row r="390" s="189" customFormat="1" ht="20.25" customHeight="1" spans="1:24">
      <c r="A390" s="194" t="s">
        <v>71</v>
      </c>
      <c r="B390" s="194" t="s">
        <v>709</v>
      </c>
      <c r="C390" s="194" t="s">
        <v>714</v>
      </c>
      <c r="D390" s="194" t="s">
        <v>381</v>
      </c>
      <c r="E390" s="194" t="s">
        <v>195</v>
      </c>
      <c r="F390" s="194" t="s">
        <v>196</v>
      </c>
      <c r="G390" s="194" t="s">
        <v>382</v>
      </c>
      <c r="H390" s="194" t="s">
        <v>383</v>
      </c>
      <c r="I390" s="168">
        <v>336000</v>
      </c>
      <c r="J390" s="168">
        <v>336000</v>
      </c>
      <c r="K390" s="153"/>
      <c r="L390" s="153"/>
      <c r="M390" s="168">
        <v>336000</v>
      </c>
      <c r="N390" s="153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</row>
    <row r="391" s="189" customFormat="1" ht="20.25" customHeight="1" spans="1:24">
      <c r="A391" s="194" t="s">
        <v>71</v>
      </c>
      <c r="B391" s="194" t="s">
        <v>709</v>
      </c>
      <c r="C391" s="194" t="s">
        <v>715</v>
      </c>
      <c r="D391" s="194" t="s">
        <v>373</v>
      </c>
      <c r="E391" s="194" t="s">
        <v>195</v>
      </c>
      <c r="F391" s="194" t="s">
        <v>196</v>
      </c>
      <c r="G391" s="194" t="s">
        <v>370</v>
      </c>
      <c r="H391" s="194" t="s">
        <v>371</v>
      </c>
      <c r="I391" s="168">
        <v>180603</v>
      </c>
      <c r="J391" s="168">
        <v>180603</v>
      </c>
      <c r="K391" s="153"/>
      <c r="L391" s="153"/>
      <c r="M391" s="168">
        <v>180603</v>
      </c>
      <c r="N391" s="153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</row>
    <row r="392" s="189" customFormat="1" ht="20.25" customHeight="1" spans="1:24">
      <c r="A392" s="194" t="s">
        <v>71</v>
      </c>
      <c r="B392" s="194" t="s">
        <v>709</v>
      </c>
      <c r="C392" s="194" t="s">
        <v>716</v>
      </c>
      <c r="D392" s="194" t="s">
        <v>385</v>
      </c>
      <c r="E392" s="194" t="s">
        <v>195</v>
      </c>
      <c r="F392" s="194" t="s">
        <v>196</v>
      </c>
      <c r="G392" s="194" t="s">
        <v>382</v>
      </c>
      <c r="H392" s="194" t="s">
        <v>383</v>
      </c>
      <c r="I392" s="168">
        <v>431616</v>
      </c>
      <c r="J392" s="168">
        <v>431616</v>
      </c>
      <c r="K392" s="153"/>
      <c r="L392" s="153"/>
      <c r="M392" s="168">
        <v>431616</v>
      </c>
      <c r="N392" s="153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</row>
    <row r="393" s="189" customFormat="1" ht="20.25" customHeight="1" spans="1:24">
      <c r="A393" s="194" t="s">
        <v>71</v>
      </c>
      <c r="B393" s="194" t="s">
        <v>709</v>
      </c>
      <c r="C393" s="194" t="s">
        <v>716</v>
      </c>
      <c r="D393" s="194" t="s">
        <v>385</v>
      </c>
      <c r="E393" s="194" t="s">
        <v>195</v>
      </c>
      <c r="F393" s="194" t="s">
        <v>196</v>
      </c>
      <c r="G393" s="194" t="s">
        <v>382</v>
      </c>
      <c r="H393" s="194" t="s">
        <v>383</v>
      </c>
      <c r="I393" s="168">
        <v>782340</v>
      </c>
      <c r="J393" s="168">
        <v>782340</v>
      </c>
      <c r="K393" s="153"/>
      <c r="L393" s="153"/>
      <c r="M393" s="168">
        <v>782340</v>
      </c>
      <c r="N393" s="153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</row>
    <row r="394" s="189" customFormat="1" ht="20.25" customHeight="1" spans="1:24">
      <c r="A394" s="194" t="s">
        <v>71</v>
      </c>
      <c r="B394" s="194" t="s">
        <v>709</v>
      </c>
      <c r="C394" s="194" t="s">
        <v>717</v>
      </c>
      <c r="D394" s="194" t="s">
        <v>405</v>
      </c>
      <c r="E394" s="194" t="s">
        <v>230</v>
      </c>
      <c r="F394" s="194" t="s">
        <v>231</v>
      </c>
      <c r="G394" s="194" t="s">
        <v>406</v>
      </c>
      <c r="H394" s="194" t="s">
        <v>405</v>
      </c>
      <c r="I394" s="168">
        <v>440000</v>
      </c>
      <c r="J394" s="168">
        <v>440000</v>
      </c>
      <c r="K394" s="153"/>
      <c r="L394" s="153"/>
      <c r="M394" s="168">
        <v>440000</v>
      </c>
      <c r="N394" s="153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</row>
    <row r="395" s="189" customFormat="1" ht="20.25" customHeight="1" spans="1:24">
      <c r="A395" s="194" t="s">
        <v>71</v>
      </c>
      <c r="B395" s="194" t="s">
        <v>709</v>
      </c>
      <c r="C395" s="194" t="s">
        <v>718</v>
      </c>
      <c r="D395" s="194" t="s">
        <v>387</v>
      </c>
      <c r="E395" s="194" t="s">
        <v>195</v>
      </c>
      <c r="F395" s="194" t="s">
        <v>196</v>
      </c>
      <c r="G395" s="194" t="s">
        <v>378</v>
      </c>
      <c r="H395" s="194" t="s">
        <v>379</v>
      </c>
      <c r="I395" s="168">
        <v>240000</v>
      </c>
      <c r="J395" s="168">
        <v>240000</v>
      </c>
      <c r="K395" s="153"/>
      <c r="L395" s="153"/>
      <c r="M395" s="168">
        <v>240000</v>
      </c>
      <c r="N395" s="153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</row>
    <row r="396" s="189" customFormat="1" ht="20.25" customHeight="1" spans="1:24">
      <c r="A396" s="194" t="s">
        <v>71</v>
      </c>
      <c r="B396" s="194" t="s">
        <v>709</v>
      </c>
      <c r="C396" s="194" t="s">
        <v>718</v>
      </c>
      <c r="D396" s="194" t="s">
        <v>387</v>
      </c>
      <c r="E396" s="194" t="s">
        <v>195</v>
      </c>
      <c r="F396" s="194" t="s">
        <v>196</v>
      </c>
      <c r="G396" s="194" t="s">
        <v>378</v>
      </c>
      <c r="H396" s="194" t="s">
        <v>379</v>
      </c>
      <c r="I396" s="168">
        <v>1085820</v>
      </c>
      <c r="J396" s="168">
        <v>1085820</v>
      </c>
      <c r="K396" s="153"/>
      <c r="L396" s="153"/>
      <c r="M396" s="168">
        <v>1085820</v>
      </c>
      <c r="N396" s="153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</row>
    <row r="397" s="189" customFormat="1" ht="20.25" customHeight="1" spans="1:24">
      <c r="A397" s="194" t="s">
        <v>71</v>
      </c>
      <c r="B397" s="194" t="s">
        <v>709</v>
      </c>
      <c r="C397" s="194" t="s">
        <v>719</v>
      </c>
      <c r="D397" s="194" t="s">
        <v>389</v>
      </c>
      <c r="E397" s="194" t="s">
        <v>249</v>
      </c>
      <c r="F397" s="194" t="s">
        <v>250</v>
      </c>
      <c r="G397" s="194" t="s">
        <v>390</v>
      </c>
      <c r="H397" s="194" t="s">
        <v>391</v>
      </c>
      <c r="I397" s="168">
        <v>9967.23</v>
      </c>
      <c r="J397" s="168">
        <v>9967.23</v>
      </c>
      <c r="K397" s="153"/>
      <c r="L397" s="153"/>
      <c r="M397" s="168">
        <v>9967.23</v>
      </c>
      <c r="N397" s="153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</row>
    <row r="398" s="189" customFormat="1" ht="20.25" customHeight="1" spans="1:24">
      <c r="A398" s="194" t="s">
        <v>71</v>
      </c>
      <c r="B398" s="194" t="s">
        <v>709</v>
      </c>
      <c r="C398" s="194" t="s">
        <v>720</v>
      </c>
      <c r="D398" s="194" t="s">
        <v>395</v>
      </c>
      <c r="E398" s="194" t="s">
        <v>228</v>
      </c>
      <c r="F398" s="194" t="s">
        <v>229</v>
      </c>
      <c r="G398" s="194" t="s">
        <v>396</v>
      </c>
      <c r="H398" s="194" t="s">
        <v>397</v>
      </c>
      <c r="I398" s="168">
        <v>797378.4</v>
      </c>
      <c r="J398" s="168">
        <v>797378.4</v>
      </c>
      <c r="K398" s="153"/>
      <c r="L398" s="153"/>
      <c r="M398" s="168">
        <v>797378.4</v>
      </c>
      <c r="N398" s="153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</row>
    <row r="399" s="189" customFormat="1" ht="20.25" customHeight="1" spans="1:24">
      <c r="A399" s="194" t="s">
        <v>71</v>
      </c>
      <c r="B399" s="194" t="s">
        <v>709</v>
      </c>
      <c r="C399" s="194" t="s">
        <v>721</v>
      </c>
      <c r="D399" s="194" t="s">
        <v>425</v>
      </c>
      <c r="E399" s="194" t="s">
        <v>195</v>
      </c>
      <c r="F399" s="194" t="s">
        <v>196</v>
      </c>
      <c r="G399" s="194" t="s">
        <v>366</v>
      </c>
      <c r="H399" s="194" t="s">
        <v>367</v>
      </c>
      <c r="I399" s="168">
        <v>303240</v>
      </c>
      <c r="J399" s="168">
        <v>303240</v>
      </c>
      <c r="K399" s="153"/>
      <c r="L399" s="153"/>
      <c r="M399" s="168">
        <v>303240</v>
      </c>
      <c r="N399" s="153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</row>
    <row r="400" s="189" customFormat="1" ht="20.25" customHeight="1" spans="1:24">
      <c r="A400" s="194" t="s">
        <v>71</v>
      </c>
      <c r="B400" s="194" t="s">
        <v>722</v>
      </c>
      <c r="C400" s="194" t="s">
        <v>723</v>
      </c>
      <c r="D400" s="194" t="s">
        <v>346</v>
      </c>
      <c r="E400" s="194" t="s">
        <v>195</v>
      </c>
      <c r="F400" s="194" t="s">
        <v>196</v>
      </c>
      <c r="G400" s="194" t="s">
        <v>343</v>
      </c>
      <c r="H400" s="194" t="s">
        <v>344</v>
      </c>
      <c r="I400" s="168">
        <v>3311772</v>
      </c>
      <c r="J400" s="168">
        <v>3311772</v>
      </c>
      <c r="K400" s="153"/>
      <c r="L400" s="153"/>
      <c r="M400" s="168">
        <v>3311772</v>
      </c>
      <c r="N400" s="153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</row>
    <row r="401" s="189" customFormat="1" ht="20.25" customHeight="1" spans="1:24">
      <c r="A401" s="194" t="s">
        <v>71</v>
      </c>
      <c r="B401" s="194" t="s">
        <v>722</v>
      </c>
      <c r="C401" s="194" t="s">
        <v>723</v>
      </c>
      <c r="D401" s="194" t="s">
        <v>346</v>
      </c>
      <c r="E401" s="194" t="s">
        <v>197</v>
      </c>
      <c r="F401" s="194" t="s">
        <v>198</v>
      </c>
      <c r="G401" s="194" t="s">
        <v>343</v>
      </c>
      <c r="H401" s="194" t="s">
        <v>344</v>
      </c>
      <c r="I401" s="168">
        <v>8082588</v>
      </c>
      <c r="J401" s="168">
        <v>8082588</v>
      </c>
      <c r="K401" s="153"/>
      <c r="L401" s="153"/>
      <c r="M401" s="168">
        <v>8082588</v>
      </c>
      <c r="N401" s="153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</row>
    <row r="402" s="189" customFormat="1" ht="20.25" customHeight="1" spans="1:24">
      <c r="A402" s="194" t="s">
        <v>71</v>
      </c>
      <c r="B402" s="194" t="s">
        <v>722</v>
      </c>
      <c r="C402" s="194" t="s">
        <v>724</v>
      </c>
      <c r="D402" s="194" t="s">
        <v>358</v>
      </c>
      <c r="E402" s="194" t="s">
        <v>195</v>
      </c>
      <c r="F402" s="194" t="s">
        <v>196</v>
      </c>
      <c r="G402" s="194" t="s">
        <v>359</v>
      </c>
      <c r="H402" s="194" t="s">
        <v>358</v>
      </c>
      <c r="I402" s="168">
        <v>39000</v>
      </c>
      <c r="J402" s="168">
        <v>39000</v>
      </c>
      <c r="K402" s="153"/>
      <c r="L402" s="153"/>
      <c r="M402" s="168">
        <v>39000</v>
      </c>
      <c r="N402" s="153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</row>
    <row r="403" s="189" customFormat="1" ht="20.25" customHeight="1" spans="1:24">
      <c r="A403" s="194" t="s">
        <v>71</v>
      </c>
      <c r="B403" s="194" t="s">
        <v>722</v>
      </c>
      <c r="C403" s="194" t="s">
        <v>724</v>
      </c>
      <c r="D403" s="194" t="s">
        <v>358</v>
      </c>
      <c r="E403" s="194" t="s">
        <v>197</v>
      </c>
      <c r="F403" s="194" t="s">
        <v>198</v>
      </c>
      <c r="G403" s="194" t="s">
        <v>359</v>
      </c>
      <c r="H403" s="194" t="s">
        <v>358</v>
      </c>
      <c r="I403" s="168">
        <v>90000</v>
      </c>
      <c r="J403" s="168">
        <v>90000</v>
      </c>
      <c r="K403" s="153"/>
      <c r="L403" s="153"/>
      <c r="M403" s="168">
        <v>90000</v>
      </c>
      <c r="N403" s="153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</row>
    <row r="404" s="189" customFormat="1" ht="20.25" customHeight="1" spans="1:24">
      <c r="A404" s="194" t="s">
        <v>71</v>
      </c>
      <c r="B404" s="194" t="s">
        <v>722</v>
      </c>
      <c r="C404" s="194" t="s">
        <v>725</v>
      </c>
      <c r="D404" s="194" t="s">
        <v>261</v>
      </c>
      <c r="E404" s="194" t="s">
        <v>260</v>
      </c>
      <c r="F404" s="194" t="s">
        <v>261</v>
      </c>
      <c r="G404" s="194" t="s">
        <v>348</v>
      </c>
      <c r="H404" s="194" t="s">
        <v>261</v>
      </c>
      <c r="I404" s="168">
        <v>3158829.36</v>
      </c>
      <c r="J404" s="168">
        <v>3158829.36</v>
      </c>
      <c r="K404" s="153"/>
      <c r="L404" s="153"/>
      <c r="M404" s="168">
        <v>3158829.36</v>
      </c>
      <c r="N404" s="153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</row>
    <row r="405" s="189" customFormat="1" ht="20.25" customHeight="1" spans="1:24">
      <c r="A405" s="194" t="s">
        <v>71</v>
      </c>
      <c r="B405" s="194" t="s">
        <v>722</v>
      </c>
      <c r="C405" s="194" t="s">
        <v>726</v>
      </c>
      <c r="D405" s="194" t="s">
        <v>365</v>
      </c>
      <c r="E405" s="194" t="s">
        <v>234</v>
      </c>
      <c r="F405" s="194" t="s">
        <v>235</v>
      </c>
      <c r="G405" s="194" t="s">
        <v>366</v>
      </c>
      <c r="H405" s="194" t="s">
        <v>367</v>
      </c>
      <c r="I405" s="168">
        <v>57708</v>
      </c>
      <c r="J405" s="168">
        <v>57708</v>
      </c>
      <c r="K405" s="153"/>
      <c r="L405" s="153"/>
      <c r="M405" s="168">
        <v>57708</v>
      </c>
      <c r="N405" s="153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</row>
    <row r="406" s="189" customFormat="1" ht="20.25" customHeight="1" spans="1:24">
      <c r="A406" s="194" t="s">
        <v>71</v>
      </c>
      <c r="B406" s="194" t="s">
        <v>722</v>
      </c>
      <c r="C406" s="194" t="s">
        <v>727</v>
      </c>
      <c r="D406" s="194" t="s">
        <v>381</v>
      </c>
      <c r="E406" s="194" t="s">
        <v>195</v>
      </c>
      <c r="F406" s="194" t="s">
        <v>196</v>
      </c>
      <c r="G406" s="194" t="s">
        <v>382</v>
      </c>
      <c r="H406" s="194" t="s">
        <v>383</v>
      </c>
      <c r="I406" s="168">
        <v>546000</v>
      </c>
      <c r="J406" s="168">
        <v>546000</v>
      </c>
      <c r="K406" s="153"/>
      <c r="L406" s="153"/>
      <c r="M406" s="168">
        <v>546000</v>
      </c>
      <c r="N406" s="153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</row>
    <row r="407" s="189" customFormat="1" ht="20.25" customHeight="1" spans="1:24">
      <c r="A407" s="194" t="s">
        <v>71</v>
      </c>
      <c r="B407" s="194" t="s">
        <v>722</v>
      </c>
      <c r="C407" s="194" t="s">
        <v>727</v>
      </c>
      <c r="D407" s="194" t="s">
        <v>381</v>
      </c>
      <c r="E407" s="194" t="s">
        <v>197</v>
      </c>
      <c r="F407" s="194" t="s">
        <v>198</v>
      </c>
      <c r="G407" s="194" t="s">
        <v>382</v>
      </c>
      <c r="H407" s="194" t="s">
        <v>383</v>
      </c>
      <c r="I407" s="168">
        <v>1218000</v>
      </c>
      <c r="J407" s="168">
        <v>1218000</v>
      </c>
      <c r="K407" s="153"/>
      <c r="L407" s="153"/>
      <c r="M407" s="168">
        <v>1218000</v>
      </c>
      <c r="N407" s="153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</row>
    <row r="408" s="189" customFormat="1" ht="20.25" customHeight="1" spans="1:24">
      <c r="A408" s="194" t="s">
        <v>71</v>
      </c>
      <c r="B408" s="194" t="s">
        <v>722</v>
      </c>
      <c r="C408" s="194" t="s">
        <v>728</v>
      </c>
      <c r="D408" s="194" t="s">
        <v>385</v>
      </c>
      <c r="E408" s="194" t="s">
        <v>195</v>
      </c>
      <c r="F408" s="194" t="s">
        <v>196</v>
      </c>
      <c r="G408" s="194" t="s">
        <v>382</v>
      </c>
      <c r="H408" s="194" t="s">
        <v>383</v>
      </c>
      <c r="I408" s="168">
        <v>1225380</v>
      </c>
      <c r="J408" s="168">
        <v>1225380</v>
      </c>
      <c r="K408" s="153"/>
      <c r="L408" s="153"/>
      <c r="M408" s="168">
        <v>1225380</v>
      </c>
      <c r="N408" s="153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</row>
    <row r="409" s="189" customFormat="1" ht="20.25" customHeight="1" spans="1:24">
      <c r="A409" s="194" t="s">
        <v>71</v>
      </c>
      <c r="B409" s="194" t="s">
        <v>722</v>
      </c>
      <c r="C409" s="194" t="s">
        <v>728</v>
      </c>
      <c r="D409" s="194" t="s">
        <v>385</v>
      </c>
      <c r="E409" s="194" t="s">
        <v>195</v>
      </c>
      <c r="F409" s="194" t="s">
        <v>196</v>
      </c>
      <c r="G409" s="194" t="s">
        <v>382</v>
      </c>
      <c r="H409" s="194" t="s">
        <v>383</v>
      </c>
      <c r="I409" s="168">
        <v>670728</v>
      </c>
      <c r="J409" s="168">
        <v>670728</v>
      </c>
      <c r="K409" s="153"/>
      <c r="L409" s="153"/>
      <c r="M409" s="168">
        <v>670728</v>
      </c>
      <c r="N409" s="153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</row>
    <row r="410" s="189" customFormat="1" ht="20.25" customHeight="1" spans="1:24">
      <c r="A410" s="194" t="s">
        <v>71</v>
      </c>
      <c r="B410" s="194" t="s">
        <v>722</v>
      </c>
      <c r="C410" s="194" t="s">
        <v>728</v>
      </c>
      <c r="D410" s="194" t="s">
        <v>385</v>
      </c>
      <c r="E410" s="194" t="s">
        <v>197</v>
      </c>
      <c r="F410" s="194" t="s">
        <v>198</v>
      </c>
      <c r="G410" s="194" t="s">
        <v>382</v>
      </c>
      <c r="H410" s="194" t="s">
        <v>383</v>
      </c>
      <c r="I410" s="168">
        <v>1557516</v>
      </c>
      <c r="J410" s="168">
        <v>1557516</v>
      </c>
      <c r="K410" s="153"/>
      <c r="L410" s="153"/>
      <c r="M410" s="168">
        <v>1557516</v>
      </c>
      <c r="N410" s="153"/>
      <c r="O410" s="168"/>
      <c r="P410" s="168"/>
      <c r="Q410" s="168"/>
      <c r="R410" s="168"/>
      <c r="S410" s="168"/>
      <c r="T410" s="168"/>
      <c r="U410" s="168"/>
      <c r="V410" s="168"/>
      <c r="W410" s="168"/>
      <c r="X410" s="168"/>
    </row>
    <row r="411" s="189" customFormat="1" ht="20.25" customHeight="1" spans="1:24">
      <c r="A411" s="194" t="s">
        <v>71</v>
      </c>
      <c r="B411" s="194" t="s">
        <v>722</v>
      </c>
      <c r="C411" s="194" t="s">
        <v>728</v>
      </c>
      <c r="D411" s="194" t="s">
        <v>385</v>
      </c>
      <c r="E411" s="194" t="s">
        <v>197</v>
      </c>
      <c r="F411" s="194" t="s">
        <v>198</v>
      </c>
      <c r="G411" s="194" t="s">
        <v>382</v>
      </c>
      <c r="H411" s="194" t="s">
        <v>383</v>
      </c>
      <c r="I411" s="168">
        <v>2843700</v>
      </c>
      <c r="J411" s="168">
        <v>2843700</v>
      </c>
      <c r="K411" s="153"/>
      <c r="L411" s="153"/>
      <c r="M411" s="168">
        <v>2843700</v>
      </c>
      <c r="N411" s="153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</row>
    <row r="412" s="189" customFormat="1" ht="20.25" customHeight="1" spans="1:24">
      <c r="A412" s="194" t="s">
        <v>71</v>
      </c>
      <c r="B412" s="194" t="s">
        <v>722</v>
      </c>
      <c r="C412" s="194" t="s">
        <v>729</v>
      </c>
      <c r="D412" s="194" t="s">
        <v>387</v>
      </c>
      <c r="E412" s="194" t="s">
        <v>195</v>
      </c>
      <c r="F412" s="194" t="s">
        <v>196</v>
      </c>
      <c r="G412" s="194" t="s">
        <v>378</v>
      </c>
      <c r="H412" s="194" t="s">
        <v>379</v>
      </c>
      <c r="I412" s="168">
        <v>390000</v>
      </c>
      <c r="J412" s="168">
        <v>390000</v>
      </c>
      <c r="K412" s="153"/>
      <c r="L412" s="153"/>
      <c r="M412" s="168">
        <v>390000</v>
      </c>
      <c r="N412" s="153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</row>
    <row r="413" s="189" customFormat="1" ht="20.25" customHeight="1" spans="1:24">
      <c r="A413" s="194" t="s">
        <v>71</v>
      </c>
      <c r="B413" s="194" t="s">
        <v>722</v>
      </c>
      <c r="C413" s="194" t="s">
        <v>729</v>
      </c>
      <c r="D413" s="194" t="s">
        <v>387</v>
      </c>
      <c r="E413" s="194" t="s">
        <v>195</v>
      </c>
      <c r="F413" s="194" t="s">
        <v>196</v>
      </c>
      <c r="G413" s="194" t="s">
        <v>378</v>
      </c>
      <c r="H413" s="194" t="s">
        <v>379</v>
      </c>
      <c r="I413" s="168">
        <v>1742256</v>
      </c>
      <c r="J413" s="168">
        <v>1742256</v>
      </c>
      <c r="K413" s="153"/>
      <c r="L413" s="153"/>
      <c r="M413" s="168">
        <v>1742256</v>
      </c>
      <c r="N413" s="153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</row>
    <row r="414" s="189" customFormat="1" ht="20.25" customHeight="1" spans="1:24">
      <c r="A414" s="194" t="s">
        <v>71</v>
      </c>
      <c r="B414" s="194" t="s">
        <v>722</v>
      </c>
      <c r="C414" s="194" t="s">
        <v>729</v>
      </c>
      <c r="D414" s="194" t="s">
        <v>387</v>
      </c>
      <c r="E414" s="194" t="s">
        <v>197</v>
      </c>
      <c r="F414" s="194" t="s">
        <v>198</v>
      </c>
      <c r="G414" s="194" t="s">
        <v>378</v>
      </c>
      <c r="H414" s="194" t="s">
        <v>379</v>
      </c>
      <c r="I414" s="168">
        <v>4176708</v>
      </c>
      <c r="J414" s="168">
        <v>4176708</v>
      </c>
      <c r="K414" s="153"/>
      <c r="L414" s="153"/>
      <c r="M414" s="168">
        <v>4176708</v>
      </c>
      <c r="N414" s="153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</row>
    <row r="415" s="189" customFormat="1" ht="20.25" customHeight="1" spans="1:24">
      <c r="A415" s="194" t="s">
        <v>71</v>
      </c>
      <c r="B415" s="194" t="s">
        <v>722</v>
      </c>
      <c r="C415" s="194" t="s">
        <v>729</v>
      </c>
      <c r="D415" s="194" t="s">
        <v>387</v>
      </c>
      <c r="E415" s="194" t="s">
        <v>197</v>
      </c>
      <c r="F415" s="194" t="s">
        <v>198</v>
      </c>
      <c r="G415" s="194" t="s">
        <v>378</v>
      </c>
      <c r="H415" s="194" t="s">
        <v>379</v>
      </c>
      <c r="I415" s="168">
        <v>894000</v>
      </c>
      <c r="J415" s="168">
        <v>894000</v>
      </c>
      <c r="K415" s="153"/>
      <c r="L415" s="153"/>
      <c r="M415" s="168">
        <v>894000</v>
      </c>
      <c r="N415" s="153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</row>
    <row r="416" s="189" customFormat="1" ht="20.25" customHeight="1" spans="1:24">
      <c r="A416" s="194" t="s">
        <v>71</v>
      </c>
      <c r="B416" s="194" t="s">
        <v>722</v>
      </c>
      <c r="C416" s="194" t="s">
        <v>730</v>
      </c>
      <c r="D416" s="194" t="s">
        <v>373</v>
      </c>
      <c r="E416" s="194" t="s">
        <v>195</v>
      </c>
      <c r="F416" s="194" t="s">
        <v>196</v>
      </c>
      <c r="G416" s="194" t="s">
        <v>370</v>
      </c>
      <c r="H416" s="194" t="s">
        <v>371</v>
      </c>
      <c r="I416" s="168">
        <v>275981</v>
      </c>
      <c r="J416" s="168">
        <v>275981</v>
      </c>
      <c r="K416" s="153"/>
      <c r="L416" s="153"/>
      <c r="M416" s="168">
        <v>275981</v>
      </c>
      <c r="N416" s="153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</row>
    <row r="417" s="189" customFormat="1" ht="20.25" customHeight="1" spans="1:24">
      <c r="A417" s="194" t="s">
        <v>71</v>
      </c>
      <c r="B417" s="194" t="s">
        <v>722</v>
      </c>
      <c r="C417" s="194" t="s">
        <v>730</v>
      </c>
      <c r="D417" s="194" t="s">
        <v>373</v>
      </c>
      <c r="E417" s="194" t="s">
        <v>197</v>
      </c>
      <c r="F417" s="194" t="s">
        <v>198</v>
      </c>
      <c r="G417" s="194" t="s">
        <v>370</v>
      </c>
      <c r="H417" s="194" t="s">
        <v>371</v>
      </c>
      <c r="I417" s="168">
        <v>673549</v>
      </c>
      <c r="J417" s="168">
        <v>673549</v>
      </c>
      <c r="K417" s="153"/>
      <c r="L417" s="153"/>
      <c r="M417" s="168">
        <v>673549</v>
      </c>
      <c r="N417" s="153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</row>
    <row r="418" s="189" customFormat="1" ht="20.25" customHeight="1" spans="1:24">
      <c r="A418" s="194" t="s">
        <v>71</v>
      </c>
      <c r="B418" s="194" t="s">
        <v>722</v>
      </c>
      <c r="C418" s="194" t="s">
        <v>731</v>
      </c>
      <c r="D418" s="194" t="s">
        <v>389</v>
      </c>
      <c r="E418" s="194" t="s">
        <v>249</v>
      </c>
      <c r="F418" s="194" t="s">
        <v>250</v>
      </c>
      <c r="G418" s="194" t="s">
        <v>390</v>
      </c>
      <c r="H418" s="194" t="s">
        <v>391</v>
      </c>
      <c r="I418" s="168">
        <v>52647.16</v>
      </c>
      <c r="J418" s="168">
        <v>52647.16</v>
      </c>
      <c r="K418" s="153"/>
      <c r="L418" s="153"/>
      <c r="M418" s="168">
        <v>52647.16</v>
      </c>
      <c r="N418" s="153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</row>
    <row r="419" s="189" customFormat="1" ht="20.25" customHeight="1" spans="1:24">
      <c r="A419" s="194" t="s">
        <v>71</v>
      </c>
      <c r="B419" s="194" t="s">
        <v>722</v>
      </c>
      <c r="C419" s="194" t="s">
        <v>732</v>
      </c>
      <c r="D419" s="194" t="s">
        <v>395</v>
      </c>
      <c r="E419" s="194" t="s">
        <v>228</v>
      </c>
      <c r="F419" s="194" t="s">
        <v>229</v>
      </c>
      <c r="G419" s="194" t="s">
        <v>396</v>
      </c>
      <c r="H419" s="194" t="s">
        <v>397</v>
      </c>
      <c r="I419" s="168">
        <v>4211772.48</v>
      </c>
      <c r="J419" s="168">
        <v>4211772.48</v>
      </c>
      <c r="K419" s="153"/>
      <c r="L419" s="153"/>
      <c r="M419" s="168">
        <v>4211772.48</v>
      </c>
      <c r="N419" s="153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</row>
    <row r="420" s="189" customFormat="1" ht="20.25" customHeight="1" spans="1:24">
      <c r="A420" s="194" t="s">
        <v>71</v>
      </c>
      <c r="B420" s="194" t="s">
        <v>722</v>
      </c>
      <c r="C420" s="194" t="s">
        <v>733</v>
      </c>
      <c r="D420" s="194" t="s">
        <v>405</v>
      </c>
      <c r="E420" s="194" t="s">
        <v>230</v>
      </c>
      <c r="F420" s="194" t="s">
        <v>231</v>
      </c>
      <c r="G420" s="194" t="s">
        <v>406</v>
      </c>
      <c r="H420" s="194" t="s">
        <v>405</v>
      </c>
      <c r="I420" s="168">
        <v>330000</v>
      </c>
      <c r="J420" s="168">
        <v>330000</v>
      </c>
      <c r="K420" s="153"/>
      <c r="L420" s="153"/>
      <c r="M420" s="168">
        <v>330000</v>
      </c>
      <c r="N420" s="153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</row>
    <row r="421" s="189" customFormat="1" ht="20.25" customHeight="1" spans="1:24">
      <c r="A421" s="194" t="s">
        <v>71</v>
      </c>
      <c r="B421" s="194" t="s">
        <v>734</v>
      </c>
      <c r="C421" s="194" t="s">
        <v>735</v>
      </c>
      <c r="D421" s="194" t="s">
        <v>346</v>
      </c>
      <c r="E421" s="194" t="s">
        <v>195</v>
      </c>
      <c r="F421" s="194" t="s">
        <v>196</v>
      </c>
      <c r="G421" s="194" t="s">
        <v>343</v>
      </c>
      <c r="H421" s="194" t="s">
        <v>344</v>
      </c>
      <c r="I421" s="168">
        <v>3682008</v>
      </c>
      <c r="J421" s="168">
        <v>3682008</v>
      </c>
      <c r="K421" s="153"/>
      <c r="L421" s="153"/>
      <c r="M421" s="168">
        <v>3682008</v>
      </c>
      <c r="N421" s="153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</row>
    <row r="422" s="189" customFormat="1" ht="20.25" customHeight="1" spans="1:24">
      <c r="A422" s="194" t="s">
        <v>71</v>
      </c>
      <c r="B422" s="194" t="s">
        <v>734</v>
      </c>
      <c r="C422" s="194" t="s">
        <v>736</v>
      </c>
      <c r="D422" s="194" t="s">
        <v>358</v>
      </c>
      <c r="E422" s="194" t="s">
        <v>195</v>
      </c>
      <c r="F422" s="194" t="s">
        <v>196</v>
      </c>
      <c r="G422" s="194" t="s">
        <v>359</v>
      </c>
      <c r="H422" s="194" t="s">
        <v>358</v>
      </c>
      <c r="I422" s="168">
        <v>42000</v>
      </c>
      <c r="J422" s="168">
        <v>42000</v>
      </c>
      <c r="K422" s="153"/>
      <c r="L422" s="153"/>
      <c r="M422" s="168">
        <v>42000</v>
      </c>
      <c r="N422" s="153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</row>
    <row r="423" s="189" customFormat="1" ht="20.25" customHeight="1" spans="1:24">
      <c r="A423" s="194" t="s">
        <v>71</v>
      </c>
      <c r="B423" s="194" t="s">
        <v>734</v>
      </c>
      <c r="C423" s="194" t="s">
        <v>737</v>
      </c>
      <c r="D423" s="194" t="s">
        <v>261</v>
      </c>
      <c r="E423" s="194" t="s">
        <v>260</v>
      </c>
      <c r="F423" s="194" t="s">
        <v>261</v>
      </c>
      <c r="G423" s="194" t="s">
        <v>348</v>
      </c>
      <c r="H423" s="194" t="s">
        <v>261</v>
      </c>
      <c r="I423" s="168">
        <v>1027855.44</v>
      </c>
      <c r="J423" s="168">
        <v>1027855.44</v>
      </c>
      <c r="K423" s="153"/>
      <c r="L423" s="153"/>
      <c r="M423" s="168">
        <v>1027855.44</v>
      </c>
      <c r="N423" s="153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</row>
    <row r="424" s="189" customFormat="1" ht="20.25" customHeight="1" spans="1:24">
      <c r="A424" s="194" t="s">
        <v>71</v>
      </c>
      <c r="B424" s="194" t="s">
        <v>734</v>
      </c>
      <c r="C424" s="194" t="s">
        <v>738</v>
      </c>
      <c r="D424" s="194" t="s">
        <v>381</v>
      </c>
      <c r="E424" s="194" t="s">
        <v>195</v>
      </c>
      <c r="F424" s="194" t="s">
        <v>196</v>
      </c>
      <c r="G424" s="194" t="s">
        <v>382</v>
      </c>
      <c r="H424" s="194" t="s">
        <v>383</v>
      </c>
      <c r="I424" s="168">
        <v>588000</v>
      </c>
      <c r="J424" s="168">
        <v>588000</v>
      </c>
      <c r="K424" s="153"/>
      <c r="L424" s="153"/>
      <c r="M424" s="168">
        <v>588000</v>
      </c>
      <c r="N424" s="153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</row>
    <row r="425" s="189" customFormat="1" ht="20.25" customHeight="1" spans="1:24">
      <c r="A425" s="194" t="s">
        <v>71</v>
      </c>
      <c r="B425" s="194" t="s">
        <v>734</v>
      </c>
      <c r="C425" s="194" t="s">
        <v>739</v>
      </c>
      <c r="D425" s="194" t="s">
        <v>385</v>
      </c>
      <c r="E425" s="194" t="s">
        <v>195</v>
      </c>
      <c r="F425" s="194" t="s">
        <v>196</v>
      </c>
      <c r="G425" s="194" t="s">
        <v>382</v>
      </c>
      <c r="H425" s="194" t="s">
        <v>383</v>
      </c>
      <c r="I425" s="168">
        <v>741048</v>
      </c>
      <c r="J425" s="168">
        <v>741048</v>
      </c>
      <c r="K425" s="153"/>
      <c r="L425" s="153"/>
      <c r="M425" s="168">
        <v>741048</v>
      </c>
      <c r="N425" s="153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</row>
    <row r="426" s="189" customFormat="1" ht="20.25" customHeight="1" spans="1:24">
      <c r="A426" s="194" t="s">
        <v>71</v>
      </c>
      <c r="B426" s="194" t="s">
        <v>734</v>
      </c>
      <c r="C426" s="194" t="s">
        <v>739</v>
      </c>
      <c r="D426" s="194" t="s">
        <v>385</v>
      </c>
      <c r="E426" s="194" t="s">
        <v>195</v>
      </c>
      <c r="F426" s="194" t="s">
        <v>196</v>
      </c>
      <c r="G426" s="194" t="s">
        <v>382</v>
      </c>
      <c r="H426" s="194" t="s">
        <v>383</v>
      </c>
      <c r="I426" s="168">
        <v>1361040</v>
      </c>
      <c r="J426" s="168">
        <v>1361040</v>
      </c>
      <c r="K426" s="153"/>
      <c r="L426" s="153"/>
      <c r="M426" s="168">
        <v>1361040</v>
      </c>
      <c r="N426" s="153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</row>
    <row r="427" s="189" customFormat="1" ht="20.25" customHeight="1" spans="1:24">
      <c r="A427" s="194" t="s">
        <v>71</v>
      </c>
      <c r="B427" s="194" t="s">
        <v>734</v>
      </c>
      <c r="C427" s="194" t="s">
        <v>740</v>
      </c>
      <c r="D427" s="194" t="s">
        <v>373</v>
      </c>
      <c r="E427" s="194" t="s">
        <v>195</v>
      </c>
      <c r="F427" s="194" t="s">
        <v>196</v>
      </c>
      <c r="G427" s="194" t="s">
        <v>370</v>
      </c>
      <c r="H427" s="194" t="s">
        <v>371</v>
      </c>
      <c r="I427" s="168">
        <v>306834</v>
      </c>
      <c r="J427" s="168">
        <v>306834</v>
      </c>
      <c r="K427" s="153"/>
      <c r="L427" s="153"/>
      <c r="M427" s="168">
        <v>306834</v>
      </c>
      <c r="N427" s="153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</row>
    <row r="428" s="189" customFormat="1" ht="20.25" customHeight="1" spans="1:24">
      <c r="A428" s="194" t="s">
        <v>71</v>
      </c>
      <c r="B428" s="194" t="s">
        <v>734</v>
      </c>
      <c r="C428" s="194" t="s">
        <v>741</v>
      </c>
      <c r="D428" s="194" t="s">
        <v>389</v>
      </c>
      <c r="E428" s="194" t="s">
        <v>249</v>
      </c>
      <c r="F428" s="194" t="s">
        <v>250</v>
      </c>
      <c r="G428" s="194" t="s">
        <v>390</v>
      </c>
      <c r="H428" s="194" t="s">
        <v>391</v>
      </c>
      <c r="I428" s="168">
        <v>17130.92</v>
      </c>
      <c r="J428" s="168">
        <v>17130.92</v>
      </c>
      <c r="K428" s="153"/>
      <c r="L428" s="153"/>
      <c r="M428" s="168">
        <v>17130.92</v>
      </c>
      <c r="N428" s="153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</row>
    <row r="429" s="189" customFormat="1" ht="20.25" customHeight="1" spans="1:24">
      <c r="A429" s="194" t="s">
        <v>71</v>
      </c>
      <c r="B429" s="194" t="s">
        <v>734</v>
      </c>
      <c r="C429" s="194" t="s">
        <v>742</v>
      </c>
      <c r="D429" s="194" t="s">
        <v>405</v>
      </c>
      <c r="E429" s="194" t="s">
        <v>230</v>
      </c>
      <c r="F429" s="194" t="s">
        <v>231</v>
      </c>
      <c r="G429" s="194" t="s">
        <v>406</v>
      </c>
      <c r="H429" s="194" t="s">
        <v>405</v>
      </c>
      <c r="I429" s="168">
        <v>440000</v>
      </c>
      <c r="J429" s="168">
        <v>440000</v>
      </c>
      <c r="K429" s="153"/>
      <c r="L429" s="153"/>
      <c r="M429" s="168">
        <v>440000</v>
      </c>
      <c r="N429" s="153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</row>
    <row r="430" s="189" customFormat="1" ht="20.25" customHeight="1" spans="1:24">
      <c r="A430" s="194" t="s">
        <v>71</v>
      </c>
      <c r="B430" s="194" t="s">
        <v>734</v>
      </c>
      <c r="C430" s="194" t="s">
        <v>743</v>
      </c>
      <c r="D430" s="194" t="s">
        <v>387</v>
      </c>
      <c r="E430" s="194" t="s">
        <v>195</v>
      </c>
      <c r="F430" s="194" t="s">
        <v>196</v>
      </c>
      <c r="G430" s="194" t="s">
        <v>378</v>
      </c>
      <c r="H430" s="194" t="s">
        <v>379</v>
      </c>
      <c r="I430" s="168">
        <v>1886652</v>
      </c>
      <c r="J430" s="168">
        <v>1886652</v>
      </c>
      <c r="K430" s="153"/>
      <c r="L430" s="153"/>
      <c r="M430" s="168">
        <v>1886652</v>
      </c>
      <c r="N430" s="153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</row>
    <row r="431" s="189" customFormat="1" ht="20.25" customHeight="1" spans="1:24">
      <c r="A431" s="194" t="s">
        <v>71</v>
      </c>
      <c r="B431" s="194" t="s">
        <v>734</v>
      </c>
      <c r="C431" s="194" t="s">
        <v>743</v>
      </c>
      <c r="D431" s="194" t="s">
        <v>387</v>
      </c>
      <c r="E431" s="194" t="s">
        <v>195</v>
      </c>
      <c r="F431" s="194" t="s">
        <v>196</v>
      </c>
      <c r="G431" s="194" t="s">
        <v>378</v>
      </c>
      <c r="H431" s="194" t="s">
        <v>379</v>
      </c>
      <c r="I431" s="168">
        <v>420000</v>
      </c>
      <c r="J431" s="168">
        <v>420000</v>
      </c>
      <c r="K431" s="153"/>
      <c r="L431" s="153"/>
      <c r="M431" s="168">
        <v>420000</v>
      </c>
      <c r="N431" s="153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</row>
    <row r="432" s="189" customFormat="1" ht="20.25" customHeight="1" spans="1:24">
      <c r="A432" s="194" t="s">
        <v>71</v>
      </c>
      <c r="B432" s="194" t="s">
        <v>734</v>
      </c>
      <c r="C432" s="194" t="s">
        <v>744</v>
      </c>
      <c r="D432" s="194" t="s">
        <v>395</v>
      </c>
      <c r="E432" s="194" t="s">
        <v>228</v>
      </c>
      <c r="F432" s="194" t="s">
        <v>229</v>
      </c>
      <c r="G432" s="194" t="s">
        <v>396</v>
      </c>
      <c r="H432" s="194" t="s">
        <v>397</v>
      </c>
      <c r="I432" s="168">
        <v>1370473.92</v>
      </c>
      <c r="J432" s="168">
        <v>1370473.92</v>
      </c>
      <c r="K432" s="153"/>
      <c r="L432" s="153"/>
      <c r="M432" s="168">
        <v>1370473.92</v>
      </c>
      <c r="N432" s="153"/>
      <c r="O432" s="168"/>
      <c r="P432" s="168"/>
      <c r="Q432" s="168"/>
      <c r="R432" s="168"/>
      <c r="S432" s="168"/>
      <c r="T432" s="168"/>
      <c r="U432" s="168"/>
      <c r="V432" s="168"/>
      <c r="W432" s="168"/>
      <c r="X432" s="168"/>
    </row>
    <row r="433" s="189" customFormat="1" ht="20.25" customHeight="1" spans="1:24">
      <c r="A433" s="194" t="s">
        <v>71</v>
      </c>
      <c r="B433" s="194" t="s">
        <v>734</v>
      </c>
      <c r="C433" s="194" t="s">
        <v>745</v>
      </c>
      <c r="D433" s="194" t="s">
        <v>365</v>
      </c>
      <c r="E433" s="194" t="s">
        <v>234</v>
      </c>
      <c r="F433" s="194" t="s">
        <v>235</v>
      </c>
      <c r="G433" s="194" t="s">
        <v>366</v>
      </c>
      <c r="H433" s="194" t="s">
        <v>367</v>
      </c>
      <c r="I433" s="168">
        <v>17784</v>
      </c>
      <c r="J433" s="168">
        <v>17784</v>
      </c>
      <c r="K433" s="153"/>
      <c r="L433" s="153"/>
      <c r="M433" s="168">
        <v>17784</v>
      </c>
      <c r="N433" s="153"/>
      <c r="O433" s="168"/>
      <c r="P433" s="168"/>
      <c r="Q433" s="168"/>
      <c r="R433" s="168"/>
      <c r="S433" s="168"/>
      <c r="T433" s="168"/>
      <c r="U433" s="168"/>
      <c r="V433" s="168"/>
      <c r="W433" s="168"/>
      <c r="X433" s="168"/>
    </row>
    <row r="434" s="189" customFormat="1" ht="20.25" customHeight="1" spans="1:24">
      <c r="A434" s="194" t="s">
        <v>71</v>
      </c>
      <c r="B434" s="194" t="s">
        <v>734</v>
      </c>
      <c r="C434" s="194" t="s">
        <v>745</v>
      </c>
      <c r="D434" s="194" t="s">
        <v>365</v>
      </c>
      <c r="E434" s="194" t="s">
        <v>234</v>
      </c>
      <c r="F434" s="194" t="s">
        <v>235</v>
      </c>
      <c r="G434" s="194" t="s">
        <v>366</v>
      </c>
      <c r="H434" s="194" t="s">
        <v>367</v>
      </c>
      <c r="I434" s="168">
        <v>58344</v>
      </c>
      <c r="J434" s="168">
        <v>58344</v>
      </c>
      <c r="K434" s="153"/>
      <c r="L434" s="153"/>
      <c r="M434" s="168">
        <v>58344</v>
      </c>
      <c r="N434" s="153"/>
      <c r="O434" s="168"/>
      <c r="P434" s="168"/>
      <c r="Q434" s="168"/>
      <c r="R434" s="168"/>
      <c r="S434" s="168"/>
      <c r="T434" s="168"/>
      <c r="U434" s="168"/>
      <c r="V434" s="168"/>
      <c r="W434" s="168"/>
      <c r="X434" s="168"/>
    </row>
    <row r="435" s="189" customFormat="1" ht="20.25" customHeight="1" spans="1:24">
      <c r="A435" s="194" t="s">
        <v>71</v>
      </c>
      <c r="B435" s="194" t="s">
        <v>734</v>
      </c>
      <c r="C435" s="194" t="s">
        <v>746</v>
      </c>
      <c r="D435" s="194" t="s">
        <v>425</v>
      </c>
      <c r="E435" s="194" t="s">
        <v>195</v>
      </c>
      <c r="F435" s="194" t="s">
        <v>196</v>
      </c>
      <c r="G435" s="194" t="s">
        <v>366</v>
      </c>
      <c r="H435" s="194" t="s">
        <v>367</v>
      </c>
      <c r="I435" s="168">
        <v>904800</v>
      </c>
      <c r="J435" s="168">
        <v>904800</v>
      </c>
      <c r="K435" s="153"/>
      <c r="L435" s="153"/>
      <c r="M435" s="168">
        <v>904800</v>
      </c>
      <c r="N435" s="153"/>
      <c r="O435" s="168"/>
      <c r="P435" s="168"/>
      <c r="Q435" s="168"/>
      <c r="R435" s="168"/>
      <c r="S435" s="168"/>
      <c r="T435" s="168"/>
      <c r="U435" s="168"/>
      <c r="V435" s="168"/>
      <c r="W435" s="168"/>
      <c r="X435" s="168"/>
    </row>
    <row r="436" s="189" customFormat="1" ht="20.25" customHeight="1" spans="1:24">
      <c r="A436" s="194" t="s">
        <v>71</v>
      </c>
      <c r="B436" s="194" t="s">
        <v>747</v>
      </c>
      <c r="C436" s="194" t="s">
        <v>748</v>
      </c>
      <c r="D436" s="194" t="s">
        <v>346</v>
      </c>
      <c r="E436" s="194" t="s">
        <v>197</v>
      </c>
      <c r="F436" s="194" t="s">
        <v>198</v>
      </c>
      <c r="G436" s="194" t="s">
        <v>343</v>
      </c>
      <c r="H436" s="194" t="s">
        <v>344</v>
      </c>
      <c r="I436" s="168">
        <v>1516848</v>
      </c>
      <c r="J436" s="168">
        <v>1516848</v>
      </c>
      <c r="K436" s="153"/>
      <c r="L436" s="153"/>
      <c r="M436" s="168">
        <v>1516848</v>
      </c>
      <c r="N436" s="153"/>
      <c r="O436" s="168"/>
      <c r="P436" s="168"/>
      <c r="Q436" s="168"/>
      <c r="R436" s="168"/>
      <c r="S436" s="168"/>
      <c r="T436" s="168"/>
      <c r="U436" s="168"/>
      <c r="V436" s="168"/>
      <c r="W436" s="168"/>
      <c r="X436" s="168"/>
    </row>
    <row r="437" s="189" customFormat="1" ht="20.25" customHeight="1" spans="1:24">
      <c r="A437" s="194" t="s">
        <v>71</v>
      </c>
      <c r="B437" s="194" t="s">
        <v>747</v>
      </c>
      <c r="C437" s="194" t="s">
        <v>749</v>
      </c>
      <c r="D437" s="194" t="s">
        <v>261</v>
      </c>
      <c r="E437" s="194" t="s">
        <v>260</v>
      </c>
      <c r="F437" s="194" t="s">
        <v>261</v>
      </c>
      <c r="G437" s="194" t="s">
        <v>348</v>
      </c>
      <c r="H437" s="194" t="s">
        <v>261</v>
      </c>
      <c r="I437" s="168">
        <v>414283.2</v>
      </c>
      <c r="J437" s="168">
        <v>414283.2</v>
      </c>
      <c r="K437" s="153"/>
      <c r="L437" s="153"/>
      <c r="M437" s="168">
        <v>414283.2</v>
      </c>
      <c r="N437" s="153"/>
      <c r="O437" s="168"/>
      <c r="P437" s="168"/>
      <c r="Q437" s="168"/>
      <c r="R437" s="168"/>
      <c r="S437" s="168"/>
      <c r="T437" s="168"/>
      <c r="U437" s="168"/>
      <c r="V437" s="168"/>
      <c r="W437" s="168"/>
      <c r="X437" s="168"/>
    </row>
    <row r="438" s="189" customFormat="1" ht="20.25" customHeight="1" spans="1:24">
      <c r="A438" s="194" t="s">
        <v>71</v>
      </c>
      <c r="B438" s="194" t="s">
        <v>747</v>
      </c>
      <c r="C438" s="194" t="s">
        <v>750</v>
      </c>
      <c r="D438" s="194" t="s">
        <v>358</v>
      </c>
      <c r="E438" s="194" t="s">
        <v>197</v>
      </c>
      <c r="F438" s="194" t="s">
        <v>198</v>
      </c>
      <c r="G438" s="194" t="s">
        <v>359</v>
      </c>
      <c r="H438" s="194" t="s">
        <v>358</v>
      </c>
      <c r="I438" s="168">
        <v>16200</v>
      </c>
      <c r="J438" s="168">
        <v>16200</v>
      </c>
      <c r="K438" s="153"/>
      <c r="L438" s="153"/>
      <c r="M438" s="168">
        <v>16200</v>
      </c>
      <c r="N438" s="153"/>
      <c r="O438" s="168"/>
      <c r="P438" s="168"/>
      <c r="Q438" s="168"/>
      <c r="R438" s="168"/>
      <c r="S438" s="168"/>
      <c r="T438" s="168"/>
      <c r="U438" s="168"/>
      <c r="V438" s="168"/>
      <c r="W438" s="168"/>
      <c r="X438" s="168"/>
    </row>
    <row r="439" s="189" customFormat="1" ht="20.25" customHeight="1" spans="1:24">
      <c r="A439" s="194" t="s">
        <v>71</v>
      </c>
      <c r="B439" s="194" t="s">
        <v>747</v>
      </c>
      <c r="C439" s="194" t="s">
        <v>751</v>
      </c>
      <c r="D439" s="194" t="s">
        <v>365</v>
      </c>
      <c r="E439" s="194" t="s">
        <v>234</v>
      </c>
      <c r="F439" s="194" t="s">
        <v>235</v>
      </c>
      <c r="G439" s="194" t="s">
        <v>366</v>
      </c>
      <c r="H439" s="194" t="s">
        <v>367</v>
      </c>
      <c r="I439" s="168">
        <v>5316</v>
      </c>
      <c r="J439" s="168">
        <v>5316</v>
      </c>
      <c r="K439" s="153"/>
      <c r="L439" s="153"/>
      <c r="M439" s="168">
        <v>5316</v>
      </c>
      <c r="N439" s="153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</row>
    <row r="440" s="189" customFormat="1" ht="20.25" customHeight="1" spans="1:24">
      <c r="A440" s="194" t="s">
        <v>71</v>
      </c>
      <c r="B440" s="194" t="s">
        <v>747</v>
      </c>
      <c r="C440" s="194" t="s">
        <v>752</v>
      </c>
      <c r="D440" s="194" t="s">
        <v>381</v>
      </c>
      <c r="E440" s="194" t="s">
        <v>197</v>
      </c>
      <c r="F440" s="194" t="s">
        <v>198</v>
      </c>
      <c r="G440" s="194" t="s">
        <v>382</v>
      </c>
      <c r="H440" s="194" t="s">
        <v>383</v>
      </c>
      <c r="I440" s="168">
        <v>226800</v>
      </c>
      <c r="J440" s="168">
        <v>226800</v>
      </c>
      <c r="K440" s="153"/>
      <c r="L440" s="153"/>
      <c r="M440" s="168">
        <v>226800</v>
      </c>
      <c r="N440" s="153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</row>
    <row r="441" s="189" customFormat="1" ht="20.25" customHeight="1" spans="1:24">
      <c r="A441" s="194" t="s">
        <v>71</v>
      </c>
      <c r="B441" s="194" t="s">
        <v>747</v>
      </c>
      <c r="C441" s="194" t="s">
        <v>753</v>
      </c>
      <c r="D441" s="194" t="s">
        <v>373</v>
      </c>
      <c r="E441" s="194" t="s">
        <v>197</v>
      </c>
      <c r="F441" s="194" t="s">
        <v>198</v>
      </c>
      <c r="G441" s="194" t="s">
        <v>370</v>
      </c>
      <c r="H441" s="194" t="s">
        <v>371</v>
      </c>
      <c r="I441" s="168">
        <v>126404</v>
      </c>
      <c r="J441" s="168">
        <v>126404</v>
      </c>
      <c r="K441" s="153"/>
      <c r="L441" s="153"/>
      <c r="M441" s="168">
        <v>126404</v>
      </c>
      <c r="N441" s="153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</row>
    <row r="442" s="189" customFormat="1" ht="20.25" customHeight="1" spans="1:24">
      <c r="A442" s="194" t="s">
        <v>71</v>
      </c>
      <c r="B442" s="194" t="s">
        <v>747</v>
      </c>
      <c r="C442" s="194" t="s">
        <v>754</v>
      </c>
      <c r="D442" s="194" t="s">
        <v>385</v>
      </c>
      <c r="E442" s="194" t="s">
        <v>197</v>
      </c>
      <c r="F442" s="194" t="s">
        <v>198</v>
      </c>
      <c r="G442" s="194" t="s">
        <v>382</v>
      </c>
      <c r="H442" s="194" t="s">
        <v>383</v>
      </c>
      <c r="I442" s="168">
        <v>300552</v>
      </c>
      <c r="J442" s="168">
        <v>300552</v>
      </c>
      <c r="K442" s="153"/>
      <c r="L442" s="153"/>
      <c r="M442" s="168">
        <v>300552</v>
      </c>
      <c r="N442" s="153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</row>
    <row r="443" s="189" customFormat="1" ht="20.25" customHeight="1" spans="1:24">
      <c r="A443" s="194" t="s">
        <v>71</v>
      </c>
      <c r="B443" s="194" t="s">
        <v>747</v>
      </c>
      <c r="C443" s="194" t="s">
        <v>754</v>
      </c>
      <c r="D443" s="194" t="s">
        <v>385</v>
      </c>
      <c r="E443" s="194" t="s">
        <v>197</v>
      </c>
      <c r="F443" s="194" t="s">
        <v>198</v>
      </c>
      <c r="G443" s="194" t="s">
        <v>382</v>
      </c>
      <c r="H443" s="194" t="s">
        <v>383</v>
      </c>
      <c r="I443" s="168">
        <v>531120</v>
      </c>
      <c r="J443" s="168">
        <v>531120</v>
      </c>
      <c r="K443" s="153"/>
      <c r="L443" s="153"/>
      <c r="M443" s="168">
        <v>531120</v>
      </c>
      <c r="N443" s="153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</row>
    <row r="444" s="189" customFormat="1" ht="20.25" customHeight="1" spans="1:24">
      <c r="A444" s="194" t="s">
        <v>71</v>
      </c>
      <c r="B444" s="194" t="s">
        <v>747</v>
      </c>
      <c r="C444" s="194" t="s">
        <v>755</v>
      </c>
      <c r="D444" s="194" t="s">
        <v>387</v>
      </c>
      <c r="E444" s="194" t="s">
        <v>197</v>
      </c>
      <c r="F444" s="194" t="s">
        <v>198</v>
      </c>
      <c r="G444" s="194" t="s">
        <v>378</v>
      </c>
      <c r="H444" s="194" t="s">
        <v>379</v>
      </c>
      <c r="I444" s="168">
        <v>156000</v>
      </c>
      <c r="J444" s="168">
        <v>156000</v>
      </c>
      <c r="K444" s="153"/>
      <c r="L444" s="153"/>
      <c r="M444" s="168">
        <v>156000</v>
      </c>
      <c r="N444" s="153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</row>
    <row r="445" s="189" customFormat="1" ht="20.25" customHeight="1" spans="1:24">
      <c r="A445" s="194" t="s">
        <v>71</v>
      </c>
      <c r="B445" s="194" t="s">
        <v>747</v>
      </c>
      <c r="C445" s="194" t="s">
        <v>755</v>
      </c>
      <c r="D445" s="194" t="s">
        <v>387</v>
      </c>
      <c r="E445" s="194" t="s">
        <v>197</v>
      </c>
      <c r="F445" s="194" t="s">
        <v>198</v>
      </c>
      <c r="G445" s="194" t="s">
        <v>378</v>
      </c>
      <c r="H445" s="194" t="s">
        <v>379</v>
      </c>
      <c r="I445" s="168">
        <v>750636</v>
      </c>
      <c r="J445" s="168">
        <v>750636</v>
      </c>
      <c r="K445" s="153"/>
      <c r="L445" s="153"/>
      <c r="M445" s="168">
        <v>750636</v>
      </c>
      <c r="N445" s="153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</row>
    <row r="446" s="189" customFormat="1" ht="20.25" customHeight="1" spans="1:24">
      <c r="A446" s="194" t="s">
        <v>71</v>
      </c>
      <c r="B446" s="194" t="s">
        <v>747</v>
      </c>
      <c r="C446" s="194" t="s">
        <v>756</v>
      </c>
      <c r="D446" s="194" t="s">
        <v>389</v>
      </c>
      <c r="E446" s="194" t="s">
        <v>249</v>
      </c>
      <c r="F446" s="194" t="s">
        <v>250</v>
      </c>
      <c r="G446" s="194" t="s">
        <v>390</v>
      </c>
      <c r="H446" s="194" t="s">
        <v>391</v>
      </c>
      <c r="I446" s="168">
        <v>6904.72</v>
      </c>
      <c r="J446" s="168">
        <v>6904.72</v>
      </c>
      <c r="K446" s="153"/>
      <c r="L446" s="153"/>
      <c r="M446" s="168">
        <v>6904.72</v>
      </c>
      <c r="N446" s="153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</row>
    <row r="447" s="189" customFormat="1" ht="20.25" customHeight="1" spans="1:24">
      <c r="A447" s="194" t="s">
        <v>71</v>
      </c>
      <c r="B447" s="194" t="s">
        <v>747</v>
      </c>
      <c r="C447" s="194" t="s">
        <v>757</v>
      </c>
      <c r="D447" s="194" t="s">
        <v>395</v>
      </c>
      <c r="E447" s="194" t="s">
        <v>228</v>
      </c>
      <c r="F447" s="194" t="s">
        <v>229</v>
      </c>
      <c r="G447" s="194" t="s">
        <v>396</v>
      </c>
      <c r="H447" s="194" t="s">
        <v>397</v>
      </c>
      <c r="I447" s="168">
        <v>552377.61</v>
      </c>
      <c r="J447" s="168">
        <v>552377.61</v>
      </c>
      <c r="K447" s="153"/>
      <c r="L447" s="153"/>
      <c r="M447" s="168">
        <v>552377.61</v>
      </c>
      <c r="N447" s="153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</row>
    <row r="448" s="189" customFormat="1" ht="20.25" customHeight="1" spans="1:24">
      <c r="A448" s="194" t="s">
        <v>71</v>
      </c>
      <c r="B448" s="194" t="s">
        <v>747</v>
      </c>
      <c r="C448" s="194" t="s">
        <v>758</v>
      </c>
      <c r="D448" s="194" t="s">
        <v>405</v>
      </c>
      <c r="E448" s="194" t="s">
        <v>230</v>
      </c>
      <c r="F448" s="194" t="s">
        <v>231</v>
      </c>
      <c r="G448" s="194" t="s">
        <v>406</v>
      </c>
      <c r="H448" s="194" t="s">
        <v>405</v>
      </c>
      <c r="I448" s="168">
        <v>330000</v>
      </c>
      <c r="J448" s="168">
        <v>330000</v>
      </c>
      <c r="K448" s="153"/>
      <c r="L448" s="153"/>
      <c r="M448" s="168">
        <v>330000</v>
      </c>
      <c r="N448" s="153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</row>
    <row r="449" s="189" customFormat="1" ht="20.25" customHeight="1" spans="1:24">
      <c r="A449" s="194" t="s">
        <v>71</v>
      </c>
      <c r="B449" s="194" t="s">
        <v>747</v>
      </c>
      <c r="C449" s="194" t="s">
        <v>759</v>
      </c>
      <c r="D449" s="194" t="s">
        <v>425</v>
      </c>
      <c r="E449" s="194" t="s">
        <v>197</v>
      </c>
      <c r="F449" s="194" t="s">
        <v>198</v>
      </c>
      <c r="G449" s="194" t="s">
        <v>366</v>
      </c>
      <c r="H449" s="194" t="s">
        <v>367</v>
      </c>
      <c r="I449" s="168">
        <v>275400</v>
      </c>
      <c r="J449" s="168">
        <v>275400</v>
      </c>
      <c r="K449" s="153"/>
      <c r="L449" s="153"/>
      <c r="M449" s="168">
        <v>275400</v>
      </c>
      <c r="N449" s="153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</row>
    <row r="450" s="189" customFormat="1" ht="20.25" customHeight="1" spans="1:24">
      <c r="A450" s="194" t="s">
        <v>71</v>
      </c>
      <c r="B450" s="194" t="s">
        <v>760</v>
      </c>
      <c r="C450" s="194" t="s">
        <v>761</v>
      </c>
      <c r="D450" s="194" t="s">
        <v>346</v>
      </c>
      <c r="E450" s="194" t="s">
        <v>195</v>
      </c>
      <c r="F450" s="194" t="s">
        <v>196</v>
      </c>
      <c r="G450" s="194" t="s">
        <v>343</v>
      </c>
      <c r="H450" s="194" t="s">
        <v>344</v>
      </c>
      <c r="I450" s="168">
        <v>5472216</v>
      </c>
      <c r="J450" s="168">
        <v>5472216</v>
      </c>
      <c r="K450" s="153"/>
      <c r="L450" s="153"/>
      <c r="M450" s="168">
        <v>5472216</v>
      </c>
      <c r="N450" s="153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</row>
    <row r="451" s="189" customFormat="1" ht="20.25" customHeight="1" spans="1:24">
      <c r="A451" s="194" t="s">
        <v>71</v>
      </c>
      <c r="B451" s="194" t="s">
        <v>760</v>
      </c>
      <c r="C451" s="194" t="s">
        <v>762</v>
      </c>
      <c r="D451" s="194" t="s">
        <v>261</v>
      </c>
      <c r="E451" s="194" t="s">
        <v>260</v>
      </c>
      <c r="F451" s="194" t="s">
        <v>261</v>
      </c>
      <c r="G451" s="194" t="s">
        <v>348</v>
      </c>
      <c r="H451" s="194" t="s">
        <v>261</v>
      </c>
      <c r="I451" s="168">
        <v>1453620.24</v>
      </c>
      <c r="J451" s="168">
        <v>1453620.24</v>
      </c>
      <c r="K451" s="153"/>
      <c r="L451" s="153"/>
      <c r="M451" s="168">
        <v>1453620.24</v>
      </c>
      <c r="N451" s="153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</row>
    <row r="452" s="189" customFormat="1" ht="20.25" customHeight="1" spans="1:24">
      <c r="A452" s="194" t="s">
        <v>71</v>
      </c>
      <c r="B452" s="194" t="s">
        <v>760</v>
      </c>
      <c r="C452" s="194" t="s">
        <v>763</v>
      </c>
      <c r="D452" s="194" t="s">
        <v>358</v>
      </c>
      <c r="E452" s="194" t="s">
        <v>195</v>
      </c>
      <c r="F452" s="194" t="s">
        <v>196</v>
      </c>
      <c r="G452" s="194" t="s">
        <v>359</v>
      </c>
      <c r="H452" s="194" t="s">
        <v>358</v>
      </c>
      <c r="I452" s="168">
        <v>55200</v>
      </c>
      <c r="J452" s="168">
        <v>55200</v>
      </c>
      <c r="K452" s="153"/>
      <c r="L452" s="153"/>
      <c r="M452" s="168">
        <v>55200</v>
      </c>
      <c r="N452" s="153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</row>
    <row r="453" s="189" customFormat="1" ht="20.25" customHeight="1" spans="1:24">
      <c r="A453" s="194" t="s">
        <v>71</v>
      </c>
      <c r="B453" s="194" t="s">
        <v>760</v>
      </c>
      <c r="C453" s="194" t="s">
        <v>764</v>
      </c>
      <c r="D453" s="194" t="s">
        <v>365</v>
      </c>
      <c r="E453" s="194" t="s">
        <v>234</v>
      </c>
      <c r="F453" s="194" t="s">
        <v>235</v>
      </c>
      <c r="G453" s="194" t="s">
        <v>366</v>
      </c>
      <c r="H453" s="194" t="s">
        <v>367</v>
      </c>
      <c r="I453" s="168">
        <v>157560</v>
      </c>
      <c r="J453" s="168">
        <v>157560</v>
      </c>
      <c r="K453" s="153"/>
      <c r="L453" s="153"/>
      <c r="M453" s="168">
        <v>157560</v>
      </c>
      <c r="N453" s="153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</row>
    <row r="454" s="189" customFormat="1" ht="20.25" customHeight="1" spans="1:24">
      <c r="A454" s="194" t="s">
        <v>71</v>
      </c>
      <c r="B454" s="194" t="s">
        <v>760</v>
      </c>
      <c r="C454" s="194" t="s">
        <v>765</v>
      </c>
      <c r="D454" s="194" t="s">
        <v>381</v>
      </c>
      <c r="E454" s="194" t="s">
        <v>195</v>
      </c>
      <c r="F454" s="194" t="s">
        <v>196</v>
      </c>
      <c r="G454" s="194" t="s">
        <v>382</v>
      </c>
      <c r="H454" s="194" t="s">
        <v>383</v>
      </c>
      <c r="I454" s="168">
        <v>772800</v>
      </c>
      <c r="J454" s="168">
        <v>772800</v>
      </c>
      <c r="K454" s="153"/>
      <c r="L454" s="153"/>
      <c r="M454" s="168">
        <v>772800</v>
      </c>
      <c r="N454" s="153"/>
      <c r="O454" s="168"/>
      <c r="P454" s="168"/>
      <c r="Q454" s="168"/>
      <c r="R454" s="168"/>
      <c r="S454" s="168"/>
      <c r="T454" s="168"/>
      <c r="U454" s="168"/>
      <c r="V454" s="168"/>
      <c r="W454" s="168"/>
      <c r="X454" s="168"/>
    </row>
    <row r="455" s="189" customFormat="1" ht="20.25" customHeight="1" spans="1:24">
      <c r="A455" s="194" t="s">
        <v>71</v>
      </c>
      <c r="B455" s="194" t="s">
        <v>760</v>
      </c>
      <c r="C455" s="194" t="s">
        <v>766</v>
      </c>
      <c r="D455" s="194" t="s">
        <v>373</v>
      </c>
      <c r="E455" s="194" t="s">
        <v>195</v>
      </c>
      <c r="F455" s="194" t="s">
        <v>196</v>
      </c>
      <c r="G455" s="194" t="s">
        <v>370</v>
      </c>
      <c r="H455" s="194" t="s">
        <v>371</v>
      </c>
      <c r="I455" s="168">
        <v>456018</v>
      </c>
      <c r="J455" s="168">
        <v>456018</v>
      </c>
      <c r="K455" s="153"/>
      <c r="L455" s="153"/>
      <c r="M455" s="168">
        <v>456018</v>
      </c>
      <c r="N455" s="153"/>
      <c r="O455" s="168"/>
      <c r="P455" s="168"/>
      <c r="Q455" s="168"/>
      <c r="R455" s="168"/>
      <c r="S455" s="168"/>
      <c r="T455" s="168"/>
      <c r="U455" s="168"/>
      <c r="V455" s="168"/>
      <c r="W455" s="168"/>
      <c r="X455" s="168"/>
    </row>
    <row r="456" s="189" customFormat="1" ht="20.25" customHeight="1" spans="1:24">
      <c r="A456" s="194" t="s">
        <v>71</v>
      </c>
      <c r="B456" s="194" t="s">
        <v>760</v>
      </c>
      <c r="C456" s="194" t="s">
        <v>767</v>
      </c>
      <c r="D456" s="194" t="s">
        <v>387</v>
      </c>
      <c r="E456" s="194" t="s">
        <v>195</v>
      </c>
      <c r="F456" s="194" t="s">
        <v>196</v>
      </c>
      <c r="G456" s="194" t="s">
        <v>378</v>
      </c>
      <c r="H456" s="194" t="s">
        <v>379</v>
      </c>
      <c r="I456" s="168">
        <v>2565780</v>
      </c>
      <c r="J456" s="168">
        <v>2565780</v>
      </c>
      <c r="K456" s="153"/>
      <c r="L456" s="153"/>
      <c r="M456" s="168">
        <v>2565780</v>
      </c>
      <c r="N456" s="153"/>
      <c r="O456" s="168"/>
      <c r="P456" s="168"/>
      <c r="Q456" s="168"/>
      <c r="R456" s="168"/>
      <c r="S456" s="168"/>
      <c r="T456" s="168"/>
      <c r="U456" s="168"/>
      <c r="V456" s="168"/>
      <c r="W456" s="168"/>
      <c r="X456" s="168"/>
    </row>
    <row r="457" s="189" customFormat="1" ht="20.25" customHeight="1" spans="1:24">
      <c r="A457" s="194" t="s">
        <v>71</v>
      </c>
      <c r="B457" s="194" t="s">
        <v>760</v>
      </c>
      <c r="C457" s="194" t="s">
        <v>767</v>
      </c>
      <c r="D457" s="194" t="s">
        <v>387</v>
      </c>
      <c r="E457" s="194" t="s">
        <v>195</v>
      </c>
      <c r="F457" s="194" t="s">
        <v>196</v>
      </c>
      <c r="G457" s="194" t="s">
        <v>378</v>
      </c>
      <c r="H457" s="194" t="s">
        <v>379</v>
      </c>
      <c r="I457" s="168">
        <v>552000</v>
      </c>
      <c r="J457" s="168">
        <v>552000</v>
      </c>
      <c r="K457" s="153"/>
      <c r="L457" s="153"/>
      <c r="M457" s="168">
        <v>552000</v>
      </c>
      <c r="N457" s="153"/>
      <c r="O457" s="168"/>
      <c r="P457" s="168"/>
      <c r="Q457" s="168"/>
      <c r="R457" s="168"/>
      <c r="S457" s="168"/>
      <c r="T457" s="168"/>
      <c r="U457" s="168"/>
      <c r="V457" s="168"/>
      <c r="W457" s="168"/>
      <c r="X457" s="168"/>
    </row>
    <row r="458" s="189" customFormat="1" ht="20.25" customHeight="1" spans="1:24">
      <c r="A458" s="194" t="s">
        <v>71</v>
      </c>
      <c r="B458" s="194" t="s">
        <v>760</v>
      </c>
      <c r="C458" s="194" t="s">
        <v>768</v>
      </c>
      <c r="D458" s="194" t="s">
        <v>385</v>
      </c>
      <c r="E458" s="194" t="s">
        <v>195</v>
      </c>
      <c r="F458" s="194" t="s">
        <v>196</v>
      </c>
      <c r="G458" s="194" t="s">
        <v>382</v>
      </c>
      <c r="H458" s="194" t="s">
        <v>383</v>
      </c>
      <c r="I458" s="168">
        <v>1824240</v>
      </c>
      <c r="J458" s="168">
        <v>1824240</v>
      </c>
      <c r="K458" s="153"/>
      <c r="L458" s="153"/>
      <c r="M458" s="168">
        <v>1824240</v>
      </c>
      <c r="N458" s="153"/>
      <c r="O458" s="168"/>
      <c r="P458" s="168"/>
      <c r="Q458" s="168"/>
      <c r="R458" s="168"/>
      <c r="S458" s="168"/>
      <c r="T458" s="168"/>
      <c r="U458" s="168"/>
      <c r="V458" s="168"/>
      <c r="W458" s="168"/>
      <c r="X458" s="168"/>
    </row>
    <row r="459" s="189" customFormat="1" ht="20.25" customHeight="1" spans="1:24">
      <c r="A459" s="194" t="s">
        <v>71</v>
      </c>
      <c r="B459" s="194" t="s">
        <v>760</v>
      </c>
      <c r="C459" s="194" t="s">
        <v>768</v>
      </c>
      <c r="D459" s="194" t="s">
        <v>385</v>
      </c>
      <c r="E459" s="194" t="s">
        <v>195</v>
      </c>
      <c r="F459" s="194" t="s">
        <v>196</v>
      </c>
      <c r="G459" s="194" t="s">
        <v>382</v>
      </c>
      <c r="H459" s="194" t="s">
        <v>383</v>
      </c>
      <c r="I459" s="168">
        <v>1022688</v>
      </c>
      <c r="J459" s="168">
        <v>1022688</v>
      </c>
      <c r="K459" s="153"/>
      <c r="L459" s="153"/>
      <c r="M459" s="168">
        <v>1022688</v>
      </c>
      <c r="N459" s="153"/>
      <c r="O459" s="168"/>
      <c r="P459" s="168"/>
      <c r="Q459" s="168"/>
      <c r="R459" s="168"/>
      <c r="S459" s="168"/>
      <c r="T459" s="168"/>
      <c r="U459" s="168"/>
      <c r="V459" s="168"/>
      <c r="W459" s="168"/>
      <c r="X459" s="168"/>
    </row>
    <row r="460" s="189" customFormat="1" ht="20.25" customHeight="1" spans="1:24">
      <c r="A460" s="194" t="s">
        <v>71</v>
      </c>
      <c r="B460" s="194" t="s">
        <v>760</v>
      </c>
      <c r="C460" s="194" t="s">
        <v>769</v>
      </c>
      <c r="D460" s="194" t="s">
        <v>389</v>
      </c>
      <c r="E460" s="194" t="s">
        <v>249</v>
      </c>
      <c r="F460" s="194" t="s">
        <v>250</v>
      </c>
      <c r="G460" s="194" t="s">
        <v>390</v>
      </c>
      <c r="H460" s="194" t="s">
        <v>391</v>
      </c>
      <c r="I460" s="168">
        <v>24227</v>
      </c>
      <c r="J460" s="168">
        <v>24227</v>
      </c>
      <c r="K460" s="153"/>
      <c r="L460" s="153"/>
      <c r="M460" s="168">
        <v>24227</v>
      </c>
      <c r="N460" s="153"/>
      <c r="O460" s="168"/>
      <c r="P460" s="168"/>
      <c r="Q460" s="168"/>
      <c r="R460" s="168"/>
      <c r="S460" s="168"/>
      <c r="T460" s="168"/>
      <c r="U460" s="168"/>
      <c r="V460" s="168"/>
      <c r="W460" s="168"/>
      <c r="X460" s="168"/>
    </row>
    <row r="461" s="189" customFormat="1" ht="20.25" customHeight="1" spans="1:24">
      <c r="A461" s="194" t="s">
        <v>71</v>
      </c>
      <c r="B461" s="194" t="s">
        <v>760</v>
      </c>
      <c r="C461" s="194" t="s">
        <v>770</v>
      </c>
      <c r="D461" s="194" t="s">
        <v>405</v>
      </c>
      <c r="E461" s="194" t="s">
        <v>230</v>
      </c>
      <c r="F461" s="194" t="s">
        <v>231</v>
      </c>
      <c r="G461" s="194" t="s">
        <v>406</v>
      </c>
      <c r="H461" s="194" t="s">
        <v>405</v>
      </c>
      <c r="I461" s="168">
        <v>110000</v>
      </c>
      <c r="J461" s="168">
        <v>110000</v>
      </c>
      <c r="K461" s="153"/>
      <c r="L461" s="153"/>
      <c r="M461" s="168">
        <v>110000</v>
      </c>
      <c r="N461" s="153"/>
      <c r="O461" s="168"/>
      <c r="P461" s="168"/>
      <c r="Q461" s="168"/>
      <c r="R461" s="168"/>
      <c r="S461" s="168"/>
      <c r="T461" s="168"/>
      <c r="U461" s="168"/>
      <c r="V461" s="168"/>
      <c r="W461" s="168"/>
      <c r="X461" s="168"/>
    </row>
    <row r="462" s="189" customFormat="1" ht="20.25" customHeight="1" spans="1:24">
      <c r="A462" s="194" t="s">
        <v>71</v>
      </c>
      <c r="B462" s="194" t="s">
        <v>760</v>
      </c>
      <c r="C462" s="194" t="s">
        <v>771</v>
      </c>
      <c r="D462" s="194" t="s">
        <v>395</v>
      </c>
      <c r="E462" s="194" t="s">
        <v>228</v>
      </c>
      <c r="F462" s="194" t="s">
        <v>229</v>
      </c>
      <c r="G462" s="194" t="s">
        <v>396</v>
      </c>
      <c r="H462" s="194" t="s">
        <v>397</v>
      </c>
      <c r="I462" s="168">
        <v>1938160.32</v>
      </c>
      <c r="J462" s="168">
        <v>1938160.32</v>
      </c>
      <c r="K462" s="153"/>
      <c r="L462" s="153"/>
      <c r="M462" s="168">
        <v>1938160.32</v>
      </c>
      <c r="N462" s="153"/>
      <c r="O462" s="168"/>
      <c r="P462" s="168"/>
      <c r="Q462" s="168"/>
      <c r="R462" s="168"/>
      <c r="S462" s="168"/>
      <c r="T462" s="168"/>
      <c r="U462" s="168"/>
      <c r="V462" s="168"/>
      <c r="W462" s="168"/>
      <c r="X462" s="168"/>
    </row>
    <row r="463" s="189" customFormat="1" ht="20.25" customHeight="1" spans="1:24">
      <c r="A463" s="194" t="s">
        <v>71</v>
      </c>
      <c r="B463" s="194" t="s">
        <v>760</v>
      </c>
      <c r="C463" s="194" t="s">
        <v>772</v>
      </c>
      <c r="D463" s="194" t="s">
        <v>425</v>
      </c>
      <c r="E463" s="194" t="s">
        <v>195</v>
      </c>
      <c r="F463" s="194" t="s">
        <v>196</v>
      </c>
      <c r="G463" s="194" t="s">
        <v>366</v>
      </c>
      <c r="H463" s="194" t="s">
        <v>367</v>
      </c>
      <c r="I463" s="168">
        <v>659400</v>
      </c>
      <c r="J463" s="168">
        <v>659400</v>
      </c>
      <c r="K463" s="153"/>
      <c r="L463" s="153"/>
      <c r="M463" s="168">
        <v>659400</v>
      </c>
      <c r="N463" s="153"/>
      <c r="O463" s="168"/>
      <c r="P463" s="168"/>
      <c r="Q463" s="168"/>
      <c r="R463" s="168"/>
      <c r="S463" s="168"/>
      <c r="T463" s="168"/>
      <c r="U463" s="168"/>
      <c r="V463" s="168"/>
      <c r="W463" s="168"/>
      <c r="X463" s="168"/>
    </row>
    <row r="464" s="189" customFormat="1" ht="20.25" customHeight="1" spans="1:24">
      <c r="A464" s="194" t="s">
        <v>71</v>
      </c>
      <c r="B464" s="194" t="s">
        <v>773</v>
      </c>
      <c r="C464" s="194" t="s">
        <v>774</v>
      </c>
      <c r="D464" s="194" t="s">
        <v>346</v>
      </c>
      <c r="E464" s="194" t="s">
        <v>197</v>
      </c>
      <c r="F464" s="194" t="s">
        <v>198</v>
      </c>
      <c r="G464" s="194" t="s">
        <v>343</v>
      </c>
      <c r="H464" s="194" t="s">
        <v>344</v>
      </c>
      <c r="I464" s="168">
        <v>1412652</v>
      </c>
      <c r="J464" s="168">
        <v>1412652</v>
      </c>
      <c r="K464" s="153"/>
      <c r="L464" s="153"/>
      <c r="M464" s="168">
        <v>1412652</v>
      </c>
      <c r="N464" s="153"/>
      <c r="O464" s="168"/>
      <c r="P464" s="168"/>
      <c r="Q464" s="168"/>
      <c r="R464" s="168"/>
      <c r="S464" s="168"/>
      <c r="T464" s="168"/>
      <c r="U464" s="168"/>
      <c r="V464" s="168"/>
      <c r="W464" s="168"/>
      <c r="X464" s="168"/>
    </row>
    <row r="465" s="189" customFormat="1" ht="20.25" customHeight="1" spans="1:24">
      <c r="A465" s="194" t="s">
        <v>71</v>
      </c>
      <c r="B465" s="194" t="s">
        <v>773</v>
      </c>
      <c r="C465" s="194" t="s">
        <v>775</v>
      </c>
      <c r="D465" s="194" t="s">
        <v>261</v>
      </c>
      <c r="E465" s="194" t="s">
        <v>260</v>
      </c>
      <c r="F465" s="194" t="s">
        <v>261</v>
      </c>
      <c r="G465" s="194" t="s">
        <v>348</v>
      </c>
      <c r="H465" s="194" t="s">
        <v>261</v>
      </c>
      <c r="I465" s="168">
        <v>386547.96</v>
      </c>
      <c r="J465" s="168">
        <v>386547.96</v>
      </c>
      <c r="K465" s="153"/>
      <c r="L465" s="153"/>
      <c r="M465" s="168">
        <v>386547.96</v>
      </c>
      <c r="N465" s="153"/>
      <c r="O465" s="168"/>
      <c r="P465" s="168"/>
      <c r="Q465" s="168"/>
      <c r="R465" s="168"/>
      <c r="S465" s="168"/>
      <c r="T465" s="168"/>
      <c r="U465" s="168"/>
      <c r="V465" s="168"/>
      <c r="W465" s="168"/>
      <c r="X465" s="168"/>
    </row>
    <row r="466" s="189" customFormat="1" ht="20.25" customHeight="1" spans="1:24">
      <c r="A466" s="194" t="s">
        <v>71</v>
      </c>
      <c r="B466" s="194" t="s">
        <v>773</v>
      </c>
      <c r="C466" s="194" t="s">
        <v>776</v>
      </c>
      <c r="D466" s="194" t="s">
        <v>358</v>
      </c>
      <c r="E466" s="194" t="s">
        <v>197</v>
      </c>
      <c r="F466" s="194" t="s">
        <v>198</v>
      </c>
      <c r="G466" s="194" t="s">
        <v>359</v>
      </c>
      <c r="H466" s="194" t="s">
        <v>358</v>
      </c>
      <c r="I466" s="168">
        <v>15000</v>
      </c>
      <c r="J466" s="168">
        <v>15000</v>
      </c>
      <c r="K466" s="153"/>
      <c r="L466" s="153"/>
      <c r="M466" s="168">
        <v>15000</v>
      </c>
      <c r="N466" s="153"/>
      <c r="O466" s="168"/>
      <c r="P466" s="168"/>
      <c r="Q466" s="168"/>
      <c r="R466" s="168"/>
      <c r="S466" s="168"/>
      <c r="T466" s="168"/>
      <c r="U466" s="168"/>
      <c r="V466" s="168"/>
      <c r="W466" s="168"/>
      <c r="X466" s="168"/>
    </row>
    <row r="467" s="189" customFormat="1" ht="20.25" customHeight="1" spans="1:24">
      <c r="A467" s="194" t="s">
        <v>71</v>
      </c>
      <c r="B467" s="194" t="s">
        <v>773</v>
      </c>
      <c r="C467" s="194" t="s">
        <v>777</v>
      </c>
      <c r="D467" s="194" t="s">
        <v>365</v>
      </c>
      <c r="E467" s="194" t="s">
        <v>234</v>
      </c>
      <c r="F467" s="194" t="s">
        <v>235</v>
      </c>
      <c r="G467" s="194" t="s">
        <v>366</v>
      </c>
      <c r="H467" s="194" t="s">
        <v>367</v>
      </c>
      <c r="I467" s="168">
        <v>1764</v>
      </c>
      <c r="J467" s="168">
        <v>1764</v>
      </c>
      <c r="K467" s="153"/>
      <c r="L467" s="153"/>
      <c r="M467" s="168">
        <v>1764</v>
      </c>
      <c r="N467" s="153"/>
      <c r="O467" s="168"/>
      <c r="P467" s="168"/>
      <c r="Q467" s="168"/>
      <c r="R467" s="168"/>
      <c r="S467" s="168"/>
      <c r="T467" s="168"/>
      <c r="U467" s="168"/>
      <c r="V467" s="168"/>
      <c r="W467" s="168"/>
      <c r="X467" s="168"/>
    </row>
    <row r="468" s="189" customFormat="1" ht="20.25" customHeight="1" spans="1:24">
      <c r="A468" s="194" t="s">
        <v>71</v>
      </c>
      <c r="B468" s="194" t="s">
        <v>773</v>
      </c>
      <c r="C468" s="194" t="s">
        <v>778</v>
      </c>
      <c r="D468" s="194" t="s">
        <v>385</v>
      </c>
      <c r="E468" s="194" t="s">
        <v>197</v>
      </c>
      <c r="F468" s="194" t="s">
        <v>198</v>
      </c>
      <c r="G468" s="194" t="s">
        <v>382</v>
      </c>
      <c r="H468" s="194" t="s">
        <v>383</v>
      </c>
      <c r="I468" s="168">
        <v>499320</v>
      </c>
      <c r="J468" s="168">
        <v>499320</v>
      </c>
      <c r="K468" s="153"/>
      <c r="L468" s="153"/>
      <c r="M468" s="168">
        <v>499320</v>
      </c>
      <c r="N468" s="153"/>
      <c r="O468" s="168"/>
      <c r="P468" s="168"/>
      <c r="Q468" s="168"/>
      <c r="R468" s="168"/>
      <c r="S468" s="168"/>
      <c r="T468" s="168"/>
      <c r="U468" s="168"/>
      <c r="V468" s="168"/>
      <c r="W468" s="168"/>
      <c r="X468" s="168"/>
    </row>
    <row r="469" s="189" customFormat="1" ht="20.25" customHeight="1" spans="1:24">
      <c r="A469" s="194" t="s">
        <v>71</v>
      </c>
      <c r="B469" s="194" t="s">
        <v>773</v>
      </c>
      <c r="C469" s="194" t="s">
        <v>778</v>
      </c>
      <c r="D469" s="194" t="s">
        <v>385</v>
      </c>
      <c r="E469" s="194" t="s">
        <v>197</v>
      </c>
      <c r="F469" s="194" t="s">
        <v>198</v>
      </c>
      <c r="G469" s="194" t="s">
        <v>382</v>
      </c>
      <c r="H469" s="194" t="s">
        <v>383</v>
      </c>
      <c r="I469" s="168">
        <v>279624</v>
      </c>
      <c r="J469" s="168">
        <v>279624</v>
      </c>
      <c r="K469" s="153"/>
      <c r="L469" s="153"/>
      <c r="M469" s="168">
        <v>279624</v>
      </c>
      <c r="N469" s="153"/>
      <c r="O469" s="168"/>
      <c r="P469" s="168"/>
      <c r="Q469" s="168"/>
      <c r="R469" s="168"/>
      <c r="S469" s="168"/>
      <c r="T469" s="168"/>
      <c r="U469" s="168"/>
      <c r="V469" s="168"/>
      <c r="W469" s="168"/>
      <c r="X469" s="168"/>
    </row>
    <row r="470" s="189" customFormat="1" ht="20.25" customHeight="1" spans="1:24">
      <c r="A470" s="194" t="s">
        <v>71</v>
      </c>
      <c r="B470" s="194" t="s">
        <v>773</v>
      </c>
      <c r="C470" s="194" t="s">
        <v>779</v>
      </c>
      <c r="D470" s="194" t="s">
        <v>389</v>
      </c>
      <c r="E470" s="194" t="s">
        <v>249</v>
      </c>
      <c r="F470" s="194" t="s">
        <v>250</v>
      </c>
      <c r="G470" s="194" t="s">
        <v>390</v>
      </c>
      <c r="H470" s="194" t="s">
        <v>391</v>
      </c>
      <c r="I470" s="168">
        <v>6442.47</v>
      </c>
      <c r="J470" s="168">
        <v>6442.47</v>
      </c>
      <c r="K470" s="153"/>
      <c r="L470" s="153"/>
      <c r="M470" s="168">
        <v>6442.47</v>
      </c>
      <c r="N470" s="153"/>
      <c r="O470" s="168"/>
      <c r="P470" s="168"/>
      <c r="Q470" s="168"/>
      <c r="R470" s="168"/>
      <c r="S470" s="168"/>
      <c r="T470" s="168"/>
      <c r="U470" s="168"/>
      <c r="V470" s="168"/>
      <c r="W470" s="168"/>
      <c r="X470" s="168"/>
    </row>
    <row r="471" s="189" customFormat="1" ht="20.25" customHeight="1" spans="1:24">
      <c r="A471" s="194" t="s">
        <v>71</v>
      </c>
      <c r="B471" s="194" t="s">
        <v>773</v>
      </c>
      <c r="C471" s="194" t="s">
        <v>780</v>
      </c>
      <c r="D471" s="194" t="s">
        <v>373</v>
      </c>
      <c r="E471" s="194" t="s">
        <v>197</v>
      </c>
      <c r="F471" s="194" t="s">
        <v>198</v>
      </c>
      <c r="G471" s="194" t="s">
        <v>370</v>
      </c>
      <c r="H471" s="194" t="s">
        <v>371</v>
      </c>
      <c r="I471" s="168">
        <v>117721</v>
      </c>
      <c r="J471" s="168">
        <v>117721</v>
      </c>
      <c r="K471" s="153"/>
      <c r="L471" s="153"/>
      <c r="M471" s="168">
        <v>117721</v>
      </c>
      <c r="N471" s="153"/>
      <c r="O471" s="168"/>
      <c r="P471" s="168"/>
      <c r="Q471" s="168"/>
      <c r="R471" s="168"/>
      <c r="S471" s="168"/>
      <c r="T471" s="168"/>
      <c r="U471" s="168"/>
      <c r="V471" s="168"/>
      <c r="W471" s="168"/>
      <c r="X471" s="168"/>
    </row>
    <row r="472" s="189" customFormat="1" ht="20.25" customHeight="1" spans="1:24">
      <c r="A472" s="194" t="s">
        <v>71</v>
      </c>
      <c r="B472" s="194" t="s">
        <v>773</v>
      </c>
      <c r="C472" s="194" t="s">
        <v>781</v>
      </c>
      <c r="D472" s="194" t="s">
        <v>387</v>
      </c>
      <c r="E472" s="194" t="s">
        <v>197</v>
      </c>
      <c r="F472" s="194" t="s">
        <v>198</v>
      </c>
      <c r="G472" s="194" t="s">
        <v>378</v>
      </c>
      <c r="H472" s="194" t="s">
        <v>379</v>
      </c>
      <c r="I472" s="168">
        <v>912096</v>
      </c>
      <c r="J472" s="168">
        <v>912096</v>
      </c>
      <c r="K472" s="153"/>
      <c r="L472" s="153"/>
      <c r="M472" s="168">
        <v>912096</v>
      </c>
      <c r="N472" s="153"/>
      <c r="O472" s="168"/>
      <c r="P472" s="168"/>
      <c r="Q472" s="168"/>
      <c r="R472" s="168"/>
      <c r="S472" s="168"/>
      <c r="T472" s="168"/>
      <c r="U472" s="168"/>
      <c r="V472" s="168"/>
      <c r="W472" s="168"/>
      <c r="X472" s="168"/>
    </row>
    <row r="473" s="189" customFormat="1" ht="20.25" customHeight="1" spans="1:24">
      <c r="A473" s="194" t="s">
        <v>71</v>
      </c>
      <c r="B473" s="194" t="s">
        <v>773</v>
      </c>
      <c r="C473" s="194" t="s">
        <v>781</v>
      </c>
      <c r="D473" s="194" t="s">
        <v>387</v>
      </c>
      <c r="E473" s="194" t="s">
        <v>197</v>
      </c>
      <c r="F473" s="194" t="s">
        <v>198</v>
      </c>
      <c r="G473" s="194" t="s">
        <v>378</v>
      </c>
      <c r="H473" s="194" t="s">
        <v>379</v>
      </c>
      <c r="I473" s="168">
        <v>150000</v>
      </c>
      <c r="J473" s="168">
        <v>150000</v>
      </c>
      <c r="K473" s="153"/>
      <c r="L473" s="153"/>
      <c r="M473" s="168">
        <v>150000</v>
      </c>
      <c r="N473" s="153"/>
      <c r="O473" s="168"/>
      <c r="P473" s="168"/>
      <c r="Q473" s="168"/>
      <c r="R473" s="168"/>
      <c r="S473" s="168"/>
      <c r="T473" s="168"/>
      <c r="U473" s="168"/>
      <c r="V473" s="168"/>
      <c r="W473" s="168"/>
      <c r="X473" s="168"/>
    </row>
    <row r="474" s="189" customFormat="1" ht="20.25" customHeight="1" spans="1:24">
      <c r="A474" s="194" t="s">
        <v>71</v>
      </c>
      <c r="B474" s="194" t="s">
        <v>773</v>
      </c>
      <c r="C474" s="194" t="s">
        <v>782</v>
      </c>
      <c r="D474" s="194" t="s">
        <v>395</v>
      </c>
      <c r="E474" s="194" t="s">
        <v>228</v>
      </c>
      <c r="F474" s="194" t="s">
        <v>229</v>
      </c>
      <c r="G474" s="194" t="s">
        <v>396</v>
      </c>
      <c r="H474" s="194" t="s">
        <v>397</v>
      </c>
      <c r="I474" s="168">
        <v>515397.27</v>
      </c>
      <c r="J474" s="168">
        <v>515397.27</v>
      </c>
      <c r="K474" s="153"/>
      <c r="L474" s="153"/>
      <c r="M474" s="168">
        <v>515397.27</v>
      </c>
      <c r="N474" s="153"/>
      <c r="O474" s="168"/>
      <c r="P474" s="168"/>
      <c r="Q474" s="168"/>
      <c r="R474" s="168"/>
      <c r="S474" s="168"/>
      <c r="T474" s="168"/>
      <c r="U474" s="168"/>
      <c r="V474" s="168"/>
      <c r="W474" s="168"/>
      <c r="X474" s="168"/>
    </row>
    <row r="475" s="189" customFormat="1" ht="20.25" customHeight="1" spans="1:24">
      <c r="A475" s="194" t="s">
        <v>71</v>
      </c>
      <c r="B475" s="194" t="s">
        <v>773</v>
      </c>
      <c r="C475" s="194" t="s">
        <v>783</v>
      </c>
      <c r="D475" s="194" t="s">
        <v>405</v>
      </c>
      <c r="E475" s="194" t="s">
        <v>230</v>
      </c>
      <c r="F475" s="194" t="s">
        <v>231</v>
      </c>
      <c r="G475" s="194" t="s">
        <v>406</v>
      </c>
      <c r="H475" s="194" t="s">
        <v>405</v>
      </c>
      <c r="I475" s="168">
        <v>330000</v>
      </c>
      <c r="J475" s="168">
        <v>330000</v>
      </c>
      <c r="K475" s="153"/>
      <c r="L475" s="153"/>
      <c r="M475" s="168">
        <v>330000</v>
      </c>
      <c r="N475" s="153"/>
      <c r="O475" s="168"/>
      <c r="P475" s="168"/>
      <c r="Q475" s="168"/>
      <c r="R475" s="168"/>
      <c r="S475" s="168"/>
      <c r="T475" s="168"/>
      <c r="U475" s="168"/>
      <c r="V475" s="168"/>
      <c r="W475" s="168"/>
      <c r="X475" s="168"/>
    </row>
    <row r="476" s="189" customFormat="1" ht="20.25" customHeight="1" spans="1:24">
      <c r="A476" s="194" t="s">
        <v>71</v>
      </c>
      <c r="B476" s="194" t="s">
        <v>773</v>
      </c>
      <c r="C476" s="194" t="s">
        <v>784</v>
      </c>
      <c r="D476" s="194" t="s">
        <v>425</v>
      </c>
      <c r="E476" s="194" t="s">
        <v>197</v>
      </c>
      <c r="F476" s="194" t="s">
        <v>198</v>
      </c>
      <c r="G476" s="194" t="s">
        <v>366</v>
      </c>
      <c r="H476" s="194" t="s">
        <v>367</v>
      </c>
      <c r="I476" s="168">
        <v>171600</v>
      </c>
      <c r="J476" s="168">
        <v>171600</v>
      </c>
      <c r="K476" s="153"/>
      <c r="L476" s="153"/>
      <c r="M476" s="168">
        <v>171600</v>
      </c>
      <c r="N476" s="153"/>
      <c r="O476" s="168"/>
      <c r="P476" s="168"/>
      <c r="Q476" s="168"/>
      <c r="R476" s="168"/>
      <c r="S476" s="168"/>
      <c r="T476" s="168"/>
      <c r="U476" s="168"/>
      <c r="V476" s="168"/>
      <c r="W476" s="168"/>
      <c r="X476" s="168"/>
    </row>
    <row r="477" s="189" customFormat="1" ht="20.25" customHeight="1" spans="1:24">
      <c r="A477" s="194" t="s">
        <v>71</v>
      </c>
      <c r="B477" s="194" t="s">
        <v>785</v>
      </c>
      <c r="C477" s="194" t="s">
        <v>786</v>
      </c>
      <c r="D477" s="194" t="s">
        <v>346</v>
      </c>
      <c r="E477" s="194" t="s">
        <v>193</v>
      </c>
      <c r="F477" s="194" t="s">
        <v>194</v>
      </c>
      <c r="G477" s="194" t="s">
        <v>343</v>
      </c>
      <c r="H477" s="194" t="s">
        <v>344</v>
      </c>
      <c r="I477" s="168">
        <v>4976280</v>
      </c>
      <c r="J477" s="168">
        <v>4976280</v>
      </c>
      <c r="K477" s="153"/>
      <c r="L477" s="153"/>
      <c r="M477" s="168">
        <v>4976280</v>
      </c>
      <c r="N477" s="153"/>
      <c r="O477" s="168"/>
      <c r="P477" s="168"/>
      <c r="Q477" s="168"/>
      <c r="R477" s="168"/>
      <c r="S477" s="168"/>
      <c r="T477" s="168"/>
      <c r="U477" s="168"/>
      <c r="V477" s="168"/>
      <c r="W477" s="168"/>
      <c r="X477" s="168"/>
    </row>
    <row r="478" s="189" customFormat="1" ht="20.25" customHeight="1" spans="1:24">
      <c r="A478" s="194" t="s">
        <v>71</v>
      </c>
      <c r="B478" s="194" t="s">
        <v>785</v>
      </c>
      <c r="C478" s="194" t="s">
        <v>787</v>
      </c>
      <c r="D478" s="194" t="s">
        <v>358</v>
      </c>
      <c r="E478" s="194" t="s">
        <v>193</v>
      </c>
      <c r="F478" s="194" t="s">
        <v>194</v>
      </c>
      <c r="G478" s="194" t="s">
        <v>359</v>
      </c>
      <c r="H478" s="194" t="s">
        <v>358</v>
      </c>
      <c r="I478" s="168">
        <v>61800</v>
      </c>
      <c r="J478" s="168">
        <v>61800</v>
      </c>
      <c r="K478" s="153"/>
      <c r="L478" s="153"/>
      <c r="M478" s="168">
        <v>61800</v>
      </c>
      <c r="N478" s="153"/>
      <c r="O478" s="168"/>
      <c r="P478" s="168"/>
      <c r="Q478" s="168"/>
      <c r="R478" s="168"/>
      <c r="S478" s="168"/>
      <c r="T478" s="168"/>
      <c r="U478" s="168"/>
      <c r="V478" s="168"/>
      <c r="W478" s="168"/>
      <c r="X478" s="168"/>
    </row>
    <row r="479" s="189" customFormat="1" ht="20.25" customHeight="1" spans="1:24">
      <c r="A479" s="194" t="s">
        <v>71</v>
      </c>
      <c r="B479" s="194" t="s">
        <v>785</v>
      </c>
      <c r="C479" s="194" t="s">
        <v>788</v>
      </c>
      <c r="D479" s="194" t="s">
        <v>261</v>
      </c>
      <c r="E479" s="194" t="s">
        <v>260</v>
      </c>
      <c r="F479" s="194" t="s">
        <v>261</v>
      </c>
      <c r="G479" s="194" t="s">
        <v>348</v>
      </c>
      <c r="H479" s="194" t="s">
        <v>261</v>
      </c>
      <c r="I479" s="168">
        <v>1426921.2</v>
      </c>
      <c r="J479" s="168">
        <v>1426921.2</v>
      </c>
      <c r="K479" s="153"/>
      <c r="L479" s="153"/>
      <c r="M479" s="168">
        <v>1426921.2</v>
      </c>
      <c r="N479" s="153"/>
      <c r="O479" s="168"/>
      <c r="P479" s="168"/>
      <c r="Q479" s="168"/>
      <c r="R479" s="168"/>
      <c r="S479" s="168"/>
      <c r="T479" s="168"/>
      <c r="U479" s="168"/>
      <c r="V479" s="168"/>
      <c r="W479" s="168"/>
      <c r="X479" s="168"/>
    </row>
    <row r="480" s="189" customFormat="1" ht="20.25" customHeight="1" spans="1:24">
      <c r="A480" s="194" t="s">
        <v>71</v>
      </c>
      <c r="B480" s="194" t="s">
        <v>785</v>
      </c>
      <c r="C480" s="194" t="s">
        <v>789</v>
      </c>
      <c r="D480" s="194" t="s">
        <v>381</v>
      </c>
      <c r="E480" s="194" t="s">
        <v>193</v>
      </c>
      <c r="F480" s="194" t="s">
        <v>194</v>
      </c>
      <c r="G480" s="194" t="s">
        <v>382</v>
      </c>
      <c r="H480" s="194" t="s">
        <v>383</v>
      </c>
      <c r="I480" s="168">
        <v>865200</v>
      </c>
      <c r="J480" s="168">
        <v>865200</v>
      </c>
      <c r="K480" s="153"/>
      <c r="L480" s="153"/>
      <c r="M480" s="168">
        <v>865200</v>
      </c>
      <c r="N480" s="153"/>
      <c r="O480" s="168"/>
      <c r="P480" s="168"/>
      <c r="Q480" s="168"/>
      <c r="R480" s="168"/>
      <c r="S480" s="168"/>
      <c r="T480" s="168"/>
      <c r="U480" s="168"/>
      <c r="V480" s="168"/>
      <c r="W480" s="168"/>
      <c r="X480" s="168"/>
    </row>
    <row r="481" s="189" customFormat="1" ht="20.25" customHeight="1" spans="1:24">
      <c r="A481" s="194" t="s">
        <v>71</v>
      </c>
      <c r="B481" s="194" t="s">
        <v>785</v>
      </c>
      <c r="C481" s="194" t="s">
        <v>790</v>
      </c>
      <c r="D481" s="194" t="s">
        <v>373</v>
      </c>
      <c r="E481" s="194" t="s">
        <v>193</v>
      </c>
      <c r="F481" s="194" t="s">
        <v>194</v>
      </c>
      <c r="G481" s="194" t="s">
        <v>370</v>
      </c>
      <c r="H481" s="194" t="s">
        <v>371</v>
      </c>
      <c r="I481" s="168">
        <v>414690</v>
      </c>
      <c r="J481" s="168">
        <v>414690</v>
      </c>
      <c r="K481" s="153"/>
      <c r="L481" s="153"/>
      <c r="M481" s="168">
        <v>414690</v>
      </c>
      <c r="N481" s="153"/>
      <c r="O481" s="168"/>
      <c r="P481" s="168"/>
      <c r="Q481" s="168"/>
      <c r="R481" s="168"/>
      <c r="S481" s="168"/>
      <c r="T481" s="168"/>
      <c r="U481" s="168"/>
      <c r="V481" s="168"/>
      <c r="W481" s="168"/>
      <c r="X481" s="168"/>
    </row>
    <row r="482" s="189" customFormat="1" ht="20.25" customHeight="1" spans="1:24">
      <c r="A482" s="194" t="s">
        <v>71</v>
      </c>
      <c r="B482" s="194" t="s">
        <v>785</v>
      </c>
      <c r="C482" s="194" t="s">
        <v>791</v>
      </c>
      <c r="D482" s="194" t="s">
        <v>385</v>
      </c>
      <c r="E482" s="194" t="s">
        <v>193</v>
      </c>
      <c r="F482" s="194" t="s">
        <v>194</v>
      </c>
      <c r="G482" s="194" t="s">
        <v>382</v>
      </c>
      <c r="H482" s="194" t="s">
        <v>383</v>
      </c>
      <c r="I482" s="168">
        <v>1044144</v>
      </c>
      <c r="J482" s="168">
        <v>1044144</v>
      </c>
      <c r="K482" s="153"/>
      <c r="L482" s="153"/>
      <c r="M482" s="168">
        <v>1044144</v>
      </c>
      <c r="N482" s="153"/>
      <c r="O482" s="168"/>
      <c r="P482" s="168"/>
      <c r="Q482" s="168"/>
      <c r="R482" s="168"/>
      <c r="S482" s="168"/>
      <c r="T482" s="168"/>
      <c r="U482" s="168"/>
      <c r="V482" s="168"/>
      <c r="W482" s="168"/>
      <c r="X482" s="168"/>
    </row>
    <row r="483" s="189" customFormat="1" ht="20.25" customHeight="1" spans="1:24">
      <c r="A483" s="194" t="s">
        <v>71</v>
      </c>
      <c r="B483" s="194" t="s">
        <v>785</v>
      </c>
      <c r="C483" s="194" t="s">
        <v>791</v>
      </c>
      <c r="D483" s="194" t="s">
        <v>385</v>
      </c>
      <c r="E483" s="194" t="s">
        <v>193</v>
      </c>
      <c r="F483" s="194" t="s">
        <v>194</v>
      </c>
      <c r="G483" s="194" t="s">
        <v>382</v>
      </c>
      <c r="H483" s="194" t="s">
        <v>383</v>
      </c>
      <c r="I483" s="168">
        <v>1926900</v>
      </c>
      <c r="J483" s="168">
        <v>1926900</v>
      </c>
      <c r="K483" s="153"/>
      <c r="L483" s="153"/>
      <c r="M483" s="168">
        <v>1926900</v>
      </c>
      <c r="N483" s="153"/>
      <c r="O483" s="168"/>
      <c r="P483" s="168"/>
      <c r="Q483" s="168"/>
      <c r="R483" s="168"/>
      <c r="S483" s="168"/>
      <c r="T483" s="168"/>
      <c r="U483" s="168"/>
      <c r="V483" s="168"/>
      <c r="W483" s="168"/>
      <c r="X483" s="168"/>
    </row>
    <row r="484" s="189" customFormat="1" ht="20.25" customHeight="1" spans="1:24">
      <c r="A484" s="194" t="s">
        <v>71</v>
      </c>
      <c r="B484" s="194" t="s">
        <v>785</v>
      </c>
      <c r="C484" s="194" t="s">
        <v>792</v>
      </c>
      <c r="D484" s="194" t="s">
        <v>387</v>
      </c>
      <c r="E484" s="194" t="s">
        <v>193</v>
      </c>
      <c r="F484" s="194" t="s">
        <v>194</v>
      </c>
      <c r="G484" s="194" t="s">
        <v>378</v>
      </c>
      <c r="H484" s="194" t="s">
        <v>379</v>
      </c>
      <c r="I484" s="168">
        <v>2663916</v>
      </c>
      <c r="J484" s="168">
        <v>2663916</v>
      </c>
      <c r="K484" s="153"/>
      <c r="L484" s="153"/>
      <c r="M484" s="168">
        <v>2663916</v>
      </c>
      <c r="N484" s="153"/>
      <c r="O484" s="168"/>
      <c r="P484" s="168"/>
      <c r="Q484" s="168"/>
      <c r="R484" s="168"/>
      <c r="S484" s="168"/>
      <c r="T484" s="168"/>
      <c r="U484" s="168"/>
      <c r="V484" s="168"/>
      <c r="W484" s="168"/>
      <c r="X484" s="168"/>
    </row>
    <row r="485" s="189" customFormat="1" ht="20.25" customHeight="1" spans="1:24">
      <c r="A485" s="194" t="s">
        <v>71</v>
      </c>
      <c r="B485" s="194" t="s">
        <v>785</v>
      </c>
      <c r="C485" s="194" t="s">
        <v>793</v>
      </c>
      <c r="D485" s="194" t="s">
        <v>389</v>
      </c>
      <c r="E485" s="194" t="s">
        <v>249</v>
      </c>
      <c r="F485" s="194" t="s">
        <v>250</v>
      </c>
      <c r="G485" s="194" t="s">
        <v>390</v>
      </c>
      <c r="H485" s="194" t="s">
        <v>391</v>
      </c>
      <c r="I485" s="168">
        <v>23782.02</v>
      </c>
      <c r="J485" s="168">
        <v>23782.02</v>
      </c>
      <c r="K485" s="153"/>
      <c r="L485" s="153"/>
      <c r="M485" s="168">
        <v>23782.02</v>
      </c>
      <c r="N485" s="153"/>
      <c r="O485" s="168"/>
      <c r="P485" s="168"/>
      <c r="Q485" s="168"/>
      <c r="R485" s="168"/>
      <c r="S485" s="168"/>
      <c r="T485" s="168"/>
      <c r="U485" s="168"/>
      <c r="V485" s="168"/>
      <c r="W485" s="168"/>
      <c r="X485" s="168"/>
    </row>
    <row r="486" s="189" customFormat="1" ht="20.25" customHeight="1" spans="1:24">
      <c r="A486" s="194" t="s">
        <v>71</v>
      </c>
      <c r="B486" s="194" t="s">
        <v>785</v>
      </c>
      <c r="C486" s="194" t="s">
        <v>794</v>
      </c>
      <c r="D486" s="194" t="s">
        <v>395</v>
      </c>
      <c r="E486" s="194" t="s">
        <v>228</v>
      </c>
      <c r="F486" s="194" t="s">
        <v>229</v>
      </c>
      <c r="G486" s="194" t="s">
        <v>396</v>
      </c>
      <c r="H486" s="194" t="s">
        <v>397</v>
      </c>
      <c r="I486" s="168">
        <v>1902561.6</v>
      </c>
      <c r="J486" s="168">
        <v>1902561.6</v>
      </c>
      <c r="K486" s="153"/>
      <c r="L486" s="153"/>
      <c r="M486" s="168">
        <v>1902561.6</v>
      </c>
      <c r="N486" s="153"/>
      <c r="O486" s="168"/>
      <c r="P486" s="168"/>
      <c r="Q486" s="168"/>
      <c r="R486" s="168"/>
      <c r="S486" s="168"/>
      <c r="T486" s="168"/>
      <c r="U486" s="168"/>
      <c r="V486" s="168"/>
      <c r="W486" s="168"/>
      <c r="X486" s="168"/>
    </row>
    <row r="487" s="189" customFormat="1" ht="20.25" customHeight="1" spans="1:24">
      <c r="A487" s="194" t="s">
        <v>71</v>
      </c>
      <c r="B487" s="194" t="s">
        <v>785</v>
      </c>
      <c r="C487" s="194" t="s">
        <v>795</v>
      </c>
      <c r="D487" s="194" t="s">
        <v>405</v>
      </c>
      <c r="E487" s="194" t="s">
        <v>230</v>
      </c>
      <c r="F487" s="194" t="s">
        <v>231</v>
      </c>
      <c r="G487" s="194" t="s">
        <v>406</v>
      </c>
      <c r="H487" s="194" t="s">
        <v>405</v>
      </c>
      <c r="I487" s="168">
        <v>550000</v>
      </c>
      <c r="J487" s="168">
        <v>550000</v>
      </c>
      <c r="K487" s="153"/>
      <c r="L487" s="153"/>
      <c r="M487" s="168">
        <v>550000</v>
      </c>
      <c r="N487" s="153"/>
      <c r="O487" s="168"/>
      <c r="P487" s="168"/>
      <c r="Q487" s="168"/>
      <c r="R487" s="168"/>
      <c r="S487" s="168"/>
      <c r="T487" s="168"/>
      <c r="U487" s="168"/>
      <c r="V487" s="168"/>
      <c r="W487" s="168"/>
      <c r="X487" s="168"/>
    </row>
    <row r="488" s="189" customFormat="1" ht="20.25" customHeight="1" spans="1:24">
      <c r="A488" s="194" t="s">
        <v>71</v>
      </c>
      <c r="B488" s="194" t="s">
        <v>796</v>
      </c>
      <c r="C488" s="194" t="s">
        <v>797</v>
      </c>
      <c r="D488" s="194" t="s">
        <v>346</v>
      </c>
      <c r="E488" s="194" t="s">
        <v>199</v>
      </c>
      <c r="F488" s="194" t="s">
        <v>200</v>
      </c>
      <c r="G488" s="194" t="s">
        <v>343</v>
      </c>
      <c r="H488" s="194" t="s">
        <v>344</v>
      </c>
      <c r="I488" s="168">
        <v>17938488</v>
      </c>
      <c r="J488" s="168">
        <v>17938488</v>
      </c>
      <c r="K488" s="153"/>
      <c r="L488" s="153"/>
      <c r="M488" s="168">
        <v>17938488</v>
      </c>
      <c r="N488" s="153"/>
      <c r="O488" s="168"/>
      <c r="P488" s="168"/>
      <c r="Q488" s="168"/>
      <c r="R488" s="168"/>
      <c r="S488" s="168"/>
      <c r="T488" s="168"/>
      <c r="U488" s="168"/>
      <c r="V488" s="168"/>
      <c r="W488" s="168"/>
      <c r="X488" s="168"/>
    </row>
    <row r="489" s="189" customFormat="1" ht="20.25" customHeight="1" spans="1:24">
      <c r="A489" s="194" t="s">
        <v>71</v>
      </c>
      <c r="B489" s="194" t="s">
        <v>796</v>
      </c>
      <c r="C489" s="194" t="s">
        <v>798</v>
      </c>
      <c r="D489" s="194" t="s">
        <v>358</v>
      </c>
      <c r="E489" s="194" t="s">
        <v>199</v>
      </c>
      <c r="F489" s="194" t="s">
        <v>200</v>
      </c>
      <c r="G489" s="194" t="s">
        <v>359</v>
      </c>
      <c r="H489" s="194" t="s">
        <v>358</v>
      </c>
      <c r="I489" s="168">
        <v>210000</v>
      </c>
      <c r="J489" s="168">
        <v>210000</v>
      </c>
      <c r="K489" s="153"/>
      <c r="L489" s="153"/>
      <c r="M489" s="168">
        <v>210000</v>
      </c>
      <c r="N489" s="153"/>
      <c r="O489" s="168"/>
      <c r="P489" s="168"/>
      <c r="Q489" s="168"/>
      <c r="R489" s="168"/>
      <c r="S489" s="168"/>
      <c r="T489" s="168"/>
      <c r="U489" s="168"/>
      <c r="V489" s="168"/>
      <c r="W489" s="168"/>
      <c r="X489" s="168"/>
    </row>
    <row r="490" s="189" customFormat="1" ht="20.25" customHeight="1" spans="1:24">
      <c r="A490" s="194" t="s">
        <v>71</v>
      </c>
      <c r="B490" s="194" t="s">
        <v>796</v>
      </c>
      <c r="C490" s="194" t="s">
        <v>799</v>
      </c>
      <c r="D490" s="194" t="s">
        <v>261</v>
      </c>
      <c r="E490" s="194" t="s">
        <v>260</v>
      </c>
      <c r="F490" s="194" t="s">
        <v>261</v>
      </c>
      <c r="G490" s="194" t="s">
        <v>348</v>
      </c>
      <c r="H490" s="194" t="s">
        <v>261</v>
      </c>
      <c r="I490" s="168">
        <v>5043784.08</v>
      </c>
      <c r="J490" s="168">
        <v>5043784.08</v>
      </c>
      <c r="K490" s="153"/>
      <c r="L490" s="153"/>
      <c r="M490" s="168">
        <v>5043784.08</v>
      </c>
      <c r="N490" s="153"/>
      <c r="O490" s="168"/>
      <c r="P490" s="168"/>
      <c r="Q490" s="168"/>
      <c r="R490" s="168"/>
      <c r="S490" s="168"/>
      <c r="T490" s="168"/>
      <c r="U490" s="168"/>
      <c r="V490" s="168"/>
      <c r="W490" s="168"/>
      <c r="X490" s="168"/>
    </row>
    <row r="491" s="189" customFormat="1" ht="20.25" customHeight="1" spans="1:24">
      <c r="A491" s="194" t="s">
        <v>71</v>
      </c>
      <c r="B491" s="194" t="s">
        <v>796</v>
      </c>
      <c r="C491" s="194" t="s">
        <v>800</v>
      </c>
      <c r="D491" s="194" t="s">
        <v>365</v>
      </c>
      <c r="E491" s="194" t="s">
        <v>234</v>
      </c>
      <c r="F491" s="194" t="s">
        <v>235</v>
      </c>
      <c r="G491" s="194" t="s">
        <v>366</v>
      </c>
      <c r="H491" s="194" t="s">
        <v>367</v>
      </c>
      <c r="I491" s="168">
        <v>10608</v>
      </c>
      <c r="J491" s="168">
        <v>10608</v>
      </c>
      <c r="K491" s="153"/>
      <c r="L491" s="153"/>
      <c r="M491" s="168">
        <v>10608</v>
      </c>
      <c r="N491" s="153"/>
      <c r="O491" s="168"/>
      <c r="P491" s="168"/>
      <c r="Q491" s="168"/>
      <c r="R491" s="168"/>
      <c r="S491" s="168"/>
      <c r="T491" s="168"/>
      <c r="U491" s="168"/>
      <c r="V491" s="168"/>
      <c r="W491" s="168"/>
      <c r="X491" s="168"/>
    </row>
    <row r="492" s="189" customFormat="1" ht="20.25" customHeight="1" spans="1:24">
      <c r="A492" s="194" t="s">
        <v>71</v>
      </c>
      <c r="B492" s="194" t="s">
        <v>796</v>
      </c>
      <c r="C492" s="194" t="s">
        <v>800</v>
      </c>
      <c r="D492" s="194" t="s">
        <v>365</v>
      </c>
      <c r="E492" s="194" t="s">
        <v>234</v>
      </c>
      <c r="F492" s="194" t="s">
        <v>235</v>
      </c>
      <c r="G492" s="194" t="s">
        <v>366</v>
      </c>
      <c r="H492" s="194" t="s">
        <v>367</v>
      </c>
      <c r="I492" s="168">
        <v>8892</v>
      </c>
      <c r="J492" s="168">
        <v>8892</v>
      </c>
      <c r="K492" s="153"/>
      <c r="L492" s="153"/>
      <c r="M492" s="168">
        <v>8892</v>
      </c>
      <c r="N492" s="153"/>
      <c r="O492" s="168"/>
      <c r="P492" s="168"/>
      <c r="Q492" s="168"/>
      <c r="R492" s="168"/>
      <c r="S492" s="168"/>
      <c r="T492" s="168"/>
      <c r="U492" s="168"/>
      <c r="V492" s="168"/>
      <c r="W492" s="168"/>
      <c r="X492" s="168"/>
    </row>
    <row r="493" s="189" customFormat="1" ht="20.25" customHeight="1" spans="1:24">
      <c r="A493" s="194" t="s">
        <v>71</v>
      </c>
      <c r="B493" s="194" t="s">
        <v>796</v>
      </c>
      <c r="C493" s="194" t="s">
        <v>801</v>
      </c>
      <c r="D493" s="194" t="s">
        <v>381</v>
      </c>
      <c r="E493" s="194" t="s">
        <v>199</v>
      </c>
      <c r="F493" s="194" t="s">
        <v>200</v>
      </c>
      <c r="G493" s="194" t="s">
        <v>382</v>
      </c>
      <c r="H493" s="194" t="s">
        <v>383</v>
      </c>
      <c r="I493" s="168">
        <v>2940000</v>
      </c>
      <c r="J493" s="168">
        <v>2940000</v>
      </c>
      <c r="K493" s="153"/>
      <c r="L493" s="153"/>
      <c r="M493" s="168">
        <v>2940000</v>
      </c>
      <c r="N493" s="153"/>
      <c r="O493" s="168"/>
      <c r="P493" s="168"/>
      <c r="Q493" s="168"/>
      <c r="R493" s="168"/>
      <c r="S493" s="168"/>
      <c r="T493" s="168"/>
      <c r="U493" s="168"/>
      <c r="V493" s="168"/>
      <c r="W493" s="168"/>
      <c r="X493" s="168"/>
    </row>
    <row r="494" s="189" customFormat="1" ht="20.25" customHeight="1" spans="1:24">
      <c r="A494" s="194" t="s">
        <v>71</v>
      </c>
      <c r="B494" s="194" t="s">
        <v>796</v>
      </c>
      <c r="C494" s="194" t="s">
        <v>802</v>
      </c>
      <c r="D494" s="194" t="s">
        <v>373</v>
      </c>
      <c r="E494" s="194" t="s">
        <v>199</v>
      </c>
      <c r="F494" s="194" t="s">
        <v>200</v>
      </c>
      <c r="G494" s="194" t="s">
        <v>370</v>
      </c>
      <c r="H494" s="194" t="s">
        <v>371</v>
      </c>
      <c r="I494" s="168">
        <v>1494874</v>
      </c>
      <c r="J494" s="168">
        <v>1494874</v>
      </c>
      <c r="K494" s="153"/>
      <c r="L494" s="153"/>
      <c r="M494" s="168">
        <v>1494874</v>
      </c>
      <c r="N494" s="153"/>
      <c r="O494" s="168"/>
      <c r="P494" s="168"/>
      <c r="Q494" s="168"/>
      <c r="R494" s="168"/>
      <c r="S494" s="168"/>
      <c r="T494" s="168"/>
      <c r="U494" s="168"/>
      <c r="V494" s="168"/>
      <c r="W494" s="168"/>
      <c r="X494" s="168"/>
    </row>
    <row r="495" s="189" customFormat="1" ht="20.25" customHeight="1" spans="1:24">
      <c r="A495" s="194" t="s">
        <v>71</v>
      </c>
      <c r="B495" s="194" t="s">
        <v>796</v>
      </c>
      <c r="C495" s="194" t="s">
        <v>803</v>
      </c>
      <c r="D495" s="194" t="s">
        <v>385</v>
      </c>
      <c r="E495" s="194" t="s">
        <v>199</v>
      </c>
      <c r="F495" s="194" t="s">
        <v>200</v>
      </c>
      <c r="G495" s="194" t="s">
        <v>382</v>
      </c>
      <c r="H495" s="194" t="s">
        <v>383</v>
      </c>
      <c r="I495" s="168">
        <v>6749160</v>
      </c>
      <c r="J495" s="168">
        <v>6749160</v>
      </c>
      <c r="K495" s="153"/>
      <c r="L495" s="153"/>
      <c r="M495" s="168">
        <v>6749160</v>
      </c>
      <c r="N495" s="153"/>
      <c r="O495" s="168"/>
      <c r="P495" s="168"/>
      <c r="Q495" s="168"/>
      <c r="R495" s="168"/>
      <c r="S495" s="168"/>
      <c r="T495" s="168"/>
      <c r="U495" s="168"/>
      <c r="V495" s="168"/>
      <c r="W495" s="168"/>
      <c r="X495" s="168"/>
    </row>
    <row r="496" s="189" customFormat="1" ht="20.25" customHeight="1" spans="1:24">
      <c r="A496" s="194" t="s">
        <v>71</v>
      </c>
      <c r="B496" s="194" t="s">
        <v>796</v>
      </c>
      <c r="C496" s="194" t="s">
        <v>803</v>
      </c>
      <c r="D496" s="194" t="s">
        <v>385</v>
      </c>
      <c r="E496" s="194" t="s">
        <v>199</v>
      </c>
      <c r="F496" s="194" t="s">
        <v>200</v>
      </c>
      <c r="G496" s="194" t="s">
        <v>382</v>
      </c>
      <c r="H496" s="194" t="s">
        <v>383</v>
      </c>
      <c r="I496" s="168">
        <v>3712704</v>
      </c>
      <c r="J496" s="168">
        <v>3712704</v>
      </c>
      <c r="K496" s="153"/>
      <c r="L496" s="153"/>
      <c r="M496" s="168">
        <v>3712704</v>
      </c>
      <c r="N496" s="153"/>
      <c r="O496" s="168"/>
      <c r="P496" s="168"/>
      <c r="Q496" s="168"/>
      <c r="R496" s="168"/>
      <c r="S496" s="168"/>
      <c r="T496" s="168"/>
      <c r="U496" s="168"/>
      <c r="V496" s="168"/>
      <c r="W496" s="168"/>
      <c r="X496" s="168"/>
    </row>
    <row r="497" s="189" customFormat="1" ht="20.25" customHeight="1" spans="1:24">
      <c r="A497" s="194" t="s">
        <v>71</v>
      </c>
      <c r="B497" s="194" t="s">
        <v>796</v>
      </c>
      <c r="C497" s="194" t="s">
        <v>804</v>
      </c>
      <c r="D497" s="194" t="s">
        <v>387</v>
      </c>
      <c r="E497" s="194" t="s">
        <v>199</v>
      </c>
      <c r="F497" s="194" t="s">
        <v>200</v>
      </c>
      <c r="G497" s="194" t="s">
        <v>378</v>
      </c>
      <c r="H497" s="194" t="s">
        <v>379</v>
      </c>
      <c r="I497" s="168">
        <v>9197208</v>
      </c>
      <c r="J497" s="168">
        <v>9197208</v>
      </c>
      <c r="K497" s="153"/>
      <c r="L497" s="153"/>
      <c r="M497" s="168">
        <v>9197208</v>
      </c>
      <c r="N497" s="153"/>
      <c r="O497" s="168"/>
      <c r="P497" s="168"/>
      <c r="Q497" s="168"/>
      <c r="R497" s="168"/>
      <c r="S497" s="168"/>
      <c r="T497" s="168"/>
      <c r="U497" s="168"/>
      <c r="V497" s="168"/>
      <c r="W497" s="168"/>
      <c r="X497" s="168"/>
    </row>
    <row r="498" s="189" customFormat="1" ht="20.25" customHeight="1" spans="1:24">
      <c r="A498" s="194" t="s">
        <v>71</v>
      </c>
      <c r="B498" s="194" t="s">
        <v>796</v>
      </c>
      <c r="C498" s="194" t="s">
        <v>805</v>
      </c>
      <c r="D498" s="194" t="s">
        <v>389</v>
      </c>
      <c r="E498" s="194" t="s">
        <v>249</v>
      </c>
      <c r="F498" s="194" t="s">
        <v>250</v>
      </c>
      <c r="G498" s="194" t="s">
        <v>390</v>
      </c>
      <c r="H498" s="194" t="s">
        <v>391</v>
      </c>
      <c r="I498" s="168">
        <v>84063.07</v>
      </c>
      <c r="J498" s="168">
        <v>84063.07</v>
      </c>
      <c r="K498" s="153"/>
      <c r="L498" s="153"/>
      <c r="M498" s="168">
        <v>84063.07</v>
      </c>
      <c r="N498" s="153"/>
      <c r="O498" s="168"/>
      <c r="P498" s="168"/>
      <c r="Q498" s="168"/>
      <c r="R498" s="168"/>
      <c r="S498" s="168"/>
      <c r="T498" s="168"/>
      <c r="U498" s="168"/>
      <c r="V498" s="168"/>
      <c r="W498" s="168"/>
      <c r="X498" s="168"/>
    </row>
    <row r="499" s="189" customFormat="1" ht="20.25" customHeight="1" spans="1:24">
      <c r="A499" s="194" t="s">
        <v>71</v>
      </c>
      <c r="B499" s="194" t="s">
        <v>796</v>
      </c>
      <c r="C499" s="194" t="s">
        <v>806</v>
      </c>
      <c r="D499" s="194" t="s">
        <v>395</v>
      </c>
      <c r="E499" s="194" t="s">
        <v>228</v>
      </c>
      <c r="F499" s="194" t="s">
        <v>229</v>
      </c>
      <c r="G499" s="194" t="s">
        <v>396</v>
      </c>
      <c r="H499" s="194" t="s">
        <v>397</v>
      </c>
      <c r="I499" s="168">
        <v>6725045.43</v>
      </c>
      <c r="J499" s="168">
        <v>6725045.43</v>
      </c>
      <c r="K499" s="153"/>
      <c r="L499" s="153"/>
      <c r="M499" s="168">
        <v>6725045.43</v>
      </c>
      <c r="N499" s="153"/>
      <c r="O499" s="168"/>
      <c r="P499" s="168"/>
      <c r="Q499" s="168"/>
      <c r="R499" s="168"/>
      <c r="S499" s="168"/>
      <c r="T499" s="168"/>
      <c r="U499" s="168"/>
      <c r="V499" s="168"/>
      <c r="W499" s="168"/>
      <c r="X499" s="168"/>
    </row>
    <row r="500" s="189" customFormat="1" ht="20.25" customHeight="1" spans="1:24">
      <c r="A500" s="194" t="s">
        <v>71</v>
      </c>
      <c r="B500" s="194" t="s">
        <v>796</v>
      </c>
      <c r="C500" s="194" t="s">
        <v>807</v>
      </c>
      <c r="D500" s="194" t="s">
        <v>405</v>
      </c>
      <c r="E500" s="194" t="s">
        <v>230</v>
      </c>
      <c r="F500" s="194" t="s">
        <v>231</v>
      </c>
      <c r="G500" s="194" t="s">
        <v>406</v>
      </c>
      <c r="H500" s="194" t="s">
        <v>405</v>
      </c>
      <c r="I500" s="168">
        <v>880000</v>
      </c>
      <c r="J500" s="168">
        <v>880000</v>
      </c>
      <c r="K500" s="153"/>
      <c r="L500" s="153"/>
      <c r="M500" s="168">
        <v>880000</v>
      </c>
      <c r="N500" s="153"/>
      <c r="O500" s="168"/>
      <c r="P500" s="168"/>
      <c r="Q500" s="168"/>
      <c r="R500" s="168"/>
      <c r="S500" s="168"/>
      <c r="T500" s="168"/>
      <c r="U500" s="168"/>
      <c r="V500" s="168"/>
      <c r="W500" s="168"/>
      <c r="X500" s="168"/>
    </row>
    <row r="501" s="189" customFormat="1" ht="20.25" customHeight="1" spans="1:24">
      <c r="A501" s="194" t="s">
        <v>71</v>
      </c>
      <c r="B501" s="194" t="s">
        <v>808</v>
      </c>
      <c r="C501" s="194" t="s">
        <v>809</v>
      </c>
      <c r="D501" s="194" t="s">
        <v>346</v>
      </c>
      <c r="E501" s="194" t="s">
        <v>199</v>
      </c>
      <c r="F501" s="194" t="s">
        <v>200</v>
      </c>
      <c r="G501" s="194" t="s">
        <v>343</v>
      </c>
      <c r="H501" s="194" t="s">
        <v>344</v>
      </c>
      <c r="I501" s="168">
        <v>17473164</v>
      </c>
      <c r="J501" s="168">
        <v>17473164</v>
      </c>
      <c r="K501" s="153"/>
      <c r="L501" s="153"/>
      <c r="M501" s="168">
        <v>17473164</v>
      </c>
      <c r="N501" s="153"/>
      <c r="O501" s="168"/>
      <c r="P501" s="168"/>
      <c r="Q501" s="168"/>
      <c r="R501" s="168"/>
      <c r="S501" s="168"/>
      <c r="T501" s="168"/>
      <c r="U501" s="168"/>
      <c r="V501" s="168"/>
      <c r="W501" s="168"/>
      <c r="X501" s="168"/>
    </row>
    <row r="502" s="189" customFormat="1" ht="20.25" customHeight="1" spans="1:24">
      <c r="A502" s="194" t="s">
        <v>71</v>
      </c>
      <c r="B502" s="194" t="s">
        <v>808</v>
      </c>
      <c r="C502" s="194" t="s">
        <v>810</v>
      </c>
      <c r="D502" s="194" t="s">
        <v>358</v>
      </c>
      <c r="E502" s="194" t="s">
        <v>199</v>
      </c>
      <c r="F502" s="194" t="s">
        <v>200</v>
      </c>
      <c r="G502" s="194" t="s">
        <v>359</v>
      </c>
      <c r="H502" s="194" t="s">
        <v>358</v>
      </c>
      <c r="I502" s="168">
        <v>202200</v>
      </c>
      <c r="J502" s="168">
        <v>202200</v>
      </c>
      <c r="K502" s="153"/>
      <c r="L502" s="153"/>
      <c r="M502" s="168">
        <v>202200</v>
      </c>
      <c r="N502" s="153"/>
      <c r="O502" s="168"/>
      <c r="P502" s="168"/>
      <c r="Q502" s="168"/>
      <c r="R502" s="168"/>
      <c r="S502" s="168"/>
      <c r="T502" s="168"/>
      <c r="U502" s="168"/>
      <c r="V502" s="168"/>
      <c r="W502" s="168"/>
      <c r="X502" s="168"/>
    </row>
    <row r="503" s="189" customFormat="1" ht="20.25" customHeight="1" spans="1:24">
      <c r="A503" s="194" t="s">
        <v>71</v>
      </c>
      <c r="B503" s="194" t="s">
        <v>808</v>
      </c>
      <c r="C503" s="194" t="s">
        <v>811</v>
      </c>
      <c r="D503" s="194" t="s">
        <v>261</v>
      </c>
      <c r="E503" s="194" t="s">
        <v>260</v>
      </c>
      <c r="F503" s="194" t="s">
        <v>261</v>
      </c>
      <c r="G503" s="194" t="s">
        <v>348</v>
      </c>
      <c r="H503" s="194" t="s">
        <v>261</v>
      </c>
      <c r="I503" s="168">
        <v>4874062.2</v>
      </c>
      <c r="J503" s="168">
        <v>4874062.2</v>
      </c>
      <c r="K503" s="153"/>
      <c r="L503" s="153"/>
      <c r="M503" s="168">
        <v>4874062.2</v>
      </c>
      <c r="N503" s="153"/>
      <c r="O503" s="168"/>
      <c r="P503" s="168"/>
      <c r="Q503" s="168"/>
      <c r="R503" s="168"/>
      <c r="S503" s="168"/>
      <c r="T503" s="168"/>
      <c r="U503" s="168"/>
      <c r="V503" s="168"/>
      <c r="W503" s="168"/>
      <c r="X503" s="168"/>
    </row>
    <row r="504" s="189" customFormat="1" ht="20.25" customHeight="1" spans="1:24">
      <c r="A504" s="194" t="s">
        <v>71</v>
      </c>
      <c r="B504" s="194" t="s">
        <v>808</v>
      </c>
      <c r="C504" s="194" t="s">
        <v>812</v>
      </c>
      <c r="D504" s="194" t="s">
        <v>365</v>
      </c>
      <c r="E504" s="194" t="s">
        <v>234</v>
      </c>
      <c r="F504" s="194" t="s">
        <v>235</v>
      </c>
      <c r="G504" s="194" t="s">
        <v>366</v>
      </c>
      <c r="H504" s="194" t="s">
        <v>367</v>
      </c>
      <c r="I504" s="168">
        <v>44394</v>
      </c>
      <c r="J504" s="168">
        <v>44394</v>
      </c>
      <c r="K504" s="153"/>
      <c r="L504" s="153"/>
      <c r="M504" s="168">
        <v>44394</v>
      </c>
      <c r="N504" s="153"/>
      <c r="O504" s="168"/>
      <c r="P504" s="168"/>
      <c r="Q504" s="168"/>
      <c r="R504" s="168"/>
      <c r="S504" s="168"/>
      <c r="T504" s="168"/>
      <c r="U504" s="168"/>
      <c r="V504" s="168"/>
      <c r="W504" s="168"/>
      <c r="X504" s="168"/>
    </row>
    <row r="505" s="189" customFormat="1" ht="20.25" customHeight="1" spans="1:24">
      <c r="A505" s="194" t="s">
        <v>71</v>
      </c>
      <c r="B505" s="194" t="s">
        <v>808</v>
      </c>
      <c r="C505" s="194" t="s">
        <v>812</v>
      </c>
      <c r="D505" s="194" t="s">
        <v>365</v>
      </c>
      <c r="E505" s="194" t="s">
        <v>234</v>
      </c>
      <c r="F505" s="194" t="s">
        <v>235</v>
      </c>
      <c r="G505" s="194" t="s">
        <v>366</v>
      </c>
      <c r="H505" s="194" t="s">
        <v>367</v>
      </c>
      <c r="I505" s="168">
        <v>35568</v>
      </c>
      <c r="J505" s="168">
        <v>35568</v>
      </c>
      <c r="K505" s="153"/>
      <c r="L505" s="153"/>
      <c r="M505" s="168">
        <v>35568</v>
      </c>
      <c r="N505" s="153"/>
      <c r="O505" s="168"/>
      <c r="P505" s="168"/>
      <c r="Q505" s="168"/>
      <c r="R505" s="168"/>
      <c r="S505" s="168"/>
      <c r="T505" s="168"/>
      <c r="U505" s="168"/>
      <c r="V505" s="168"/>
      <c r="W505" s="168"/>
      <c r="X505" s="168"/>
    </row>
    <row r="506" s="189" customFormat="1" ht="20.25" customHeight="1" spans="1:24">
      <c r="A506" s="194" t="s">
        <v>71</v>
      </c>
      <c r="B506" s="194" t="s">
        <v>808</v>
      </c>
      <c r="C506" s="194" t="s">
        <v>813</v>
      </c>
      <c r="D506" s="194" t="s">
        <v>389</v>
      </c>
      <c r="E506" s="194" t="s">
        <v>249</v>
      </c>
      <c r="F506" s="194" t="s">
        <v>250</v>
      </c>
      <c r="G506" s="194" t="s">
        <v>390</v>
      </c>
      <c r="H506" s="194" t="s">
        <v>391</v>
      </c>
      <c r="I506" s="168">
        <v>81234.37</v>
      </c>
      <c r="J506" s="168">
        <v>81234.37</v>
      </c>
      <c r="K506" s="153"/>
      <c r="L506" s="153"/>
      <c r="M506" s="168">
        <v>81234.37</v>
      </c>
      <c r="N506" s="153"/>
      <c r="O506" s="168"/>
      <c r="P506" s="168"/>
      <c r="Q506" s="168"/>
      <c r="R506" s="168"/>
      <c r="S506" s="168"/>
      <c r="T506" s="168"/>
      <c r="U506" s="168"/>
      <c r="V506" s="168"/>
      <c r="W506" s="168"/>
      <c r="X506" s="168"/>
    </row>
    <row r="507" s="189" customFormat="1" ht="20.25" customHeight="1" spans="1:24">
      <c r="A507" s="194" t="s">
        <v>71</v>
      </c>
      <c r="B507" s="194" t="s">
        <v>808</v>
      </c>
      <c r="C507" s="194" t="s">
        <v>814</v>
      </c>
      <c r="D507" s="194" t="s">
        <v>405</v>
      </c>
      <c r="E507" s="194" t="s">
        <v>230</v>
      </c>
      <c r="F507" s="194" t="s">
        <v>231</v>
      </c>
      <c r="G507" s="194" t="s">
        <v>406</v>
      </c>
      <c r="H507" s="194" t="s">
        <v>405</v>
      </c>
      <c r="I507" s="168">
        <v>1430000</v>
      </c>
      <c r="J507" s="168">
        <v>1430000</v>
      </c>
      <c r="K507" s="153"/>
      <c r="L507" s="153"/>
      <c r="M507" s="168">
        <v>1430000</v>
      </c>
      <c r="N507" s="153"/>
      <c r="O507" s="168"/>
      <c r="P507" s="168"/>
      <c r="Q507" s="168"/>
      <c r="R507" s="168"/>
      <c r="S507" s="168"/>
      <c r="T507" s="168"/>
      <c r="U507" s="168"/>
      <c r="V507" s="168"/>
      <c r="W507" s="168"/>
      <c r="X507" s="168"/>
    </row>
    <row r="508" s="189" customFormat="1" ht="20.25" customHeight="1" spans="1:24">
      <c r="A508" s="194" t="s">
        <v>71</v>
      </c>
      <c r="B508" s="194" t="s">
        <v>808</v>
      </c>
      <c r="C508" s="194" t="s">
        <v>815</v>
      </c>
      <c r="D508" s="194" t="s">
        <v>373</v>
      </c>
      <c r="E508" s="194" t="s">
        <v>199</v>
      </c>
      <c r="F508" s="194" t="s">
        <v>200</v>
      </c>
      <c r="G508" s="194" t="s">
        <v>370</v>
      </c>
      <c r="H508" s="194" t="s">
        <v>371</v>
      </c>
      <c r="I508" s="168">
        <v>1456097</v>
      </c>
      <c r="J508" s="168">
        <v>1456097</v>
      </c>
      <c r="K508" s="153"/>
      <c r="L508" s="153"/>
      <c r="M508" s="168">
        <v>1456097</v>
      </c>
      <c r="N508" s="153"/>
      <c r="O508" s="168"/>
      <c r="P508" s="168"/>
      <c r="Q508" s="168"/>
      <c r="R508" s="168"/>
      <c r="S508" s="168"/>
      <c r="T508" s="168"/>
      <c r="U508" s="168"/>
      <c r="V508" s="168"/>
      <c r="W508" s="168"/>
      <c r="X508" s="168"/>
    </row>
    <row r="509" s="189" customFormat="1" ht="20.25" customHeight="1" spans="1:24">
      <c r="A509" s="194" t="s">
        <v>71</v>
      </c>
      <c r="B509" s="194" t="s">
        <v>808</v>
      </c>
      <c r="C509" s="194" t="s">
        <v>816</v>
      </c>
      <c r="D509" s="194" t="s">
        <v>385</v>
      </c>
      <c r="E509" s="194" t="s">
        <v>199</v>
      </c>
      <c r="F509" s="194" t="s">
        <v>200</v>
      </c>
      <c r="G509" s="194" t="s">
        <v>382</v>
      </c>
      <c r="H509" s="194" t="s">
        <v>383</v>
      </c>
      <c r="I509" s="168">
        <v>6420720</v>
      </c>
      <c r="J509" s="168">
        <v>6420720</v>
      </c>
      <c r="K509" s="153"/>
      <c r="L509" s="153"/>
      <c r="M509" s="168">
        <v>6420720</v>
      </c>
      <c r="N509" s="153"/>
      <c r="O509" s="168"/>
      <c r="P509" s="168"/>
      <c r="Q509" s="168"/>
      <c r="R509" s="168"/>
      <c r="S509" s="168"/>
      <c r="T509" s="168"/>
      <c r="U509" s="168"/>
      <c r="V509" s="168"/>
      <c r="W509" s="168"/>
      <c r="X509" s="168"/>
    </row>
    <row r="510" s="189" customFormat="1" ht="20.25" customHeight="1" spans="1:24">
      <c r="A510" s="194" t="s">
        <v>71</v>
      </c>
      <c r="B510" s="194" t="s">
        <v>808</v>
      </c>
      <c r="C510" s="194" t="s">
        <v>816</v>
      </c>
      <c r="D510" s="194" t="s">
        <v>385</v>
      </c>
      <c r="E510" s="194" t="s">
        <v>199</v>
      </c>
      <c r="F510" s="194" t="s">
        <v>200</v>
      </c>
      <c r="G510" s="194" t="s">
        <v>382</v>
      </c>
      <c r="H510" s="194" t="s">
        <v>383</v>
      </c>
      <c r="I510" s="168">
        <v>3519588</v>
      </c>
      <c r="J510" s="168">
        <v>3519588</v>
      </c>
      <c r="K510" s="153"/>
      <c r="L510" s="153"/>
      <c r="M510" s="168">
        <v>3519588</v>
      </c>
      <c r="N510" s="153"/>
      <c r="O510" s="168"/>
      <c r="P510" s="168"/>
      <c r="Q510" s="168"/>
      <c r="R510" s="168"/>
      <c r="S510" s="168"/>
      <c r="T510" s="168"/>
      <c r="U510" s="168"/>
      <c r="V510" s="168"/>
      <c r="W510" s="168"/>
      <c r="X510" s="168"/>
    </row>
    <row r="511" s="189" customFormat="1" ht="20.25" customHeight="1" spans="1:24">
      <c r="A511" s="194" t="s">
        <v>71</v>
      </c>
      <c r="B511" s="194" t="s">
        <v>808</v>
      </c>
      <c r="C511" s="194" t="s">
        <v>817</v>
      </c>
      <c r="D511" s="194" t="s">
        <v>387</v>
      </c>
      <c r="E511" s="194" t="s">
        <v>199</v>
      </c>
      <c r="F511" s="194" t="s">
        <v>200</v>
      </c>
      <c r="G511" s="194" t="s">
        <v>378</v>
      </c>
      <c r="H511" s="194" t="s">
        <v>379</v>
      </c>
      <c r="I511" s="168">
        <v>11748516</v>
      </c>
      <c r="J511" s="168">
        <v>11748516</v>
      </c>
      <c r="K511" s="153"/>
      <c r="L511" s="153"/>
      <c r="M511" s="168">
        <v>11748516</v>
      </c>
      <c r="N511" s="153"/>
      <c r="O511" s="168"/>
      <c r="P511" s="168"/>
      <c r="Q511" s="168"/>
      <c r="R511" s="168"/>
      <c r="S511" s="168"/>
      <c r="T511" s="168"/>
      <c r="U511" s="168"/>
      <c r="V511" s="168"/>
      <c r="W511" s="168"/>
      <c r="X511" s="168"/>
    </row>
    <row r="512" s="189" customFormat="1" ht="20.25" customHeight="1" spans="1:24">
      <c r="A512" s="194" t="s">
        <v>71</v>
      </c>
      <c r="B512" s="194" t="s">
        <v>808</v>
      </c>
      <c r="C512" s="194" t="s">
        <v>818</v>
      </c>
      <c r="D512" s="194" t="s">
        <v>395</v>
      </c>
      <c r="E512" s="194" t="s">
        <v>228</v>
      </c>
      <c r="F512" s="194" t="s">
        <v>229</v>
      </c>
      <c r="G512" s="194" t="s">
        <v>396</v>
      </c>
      <c r="H512" s="194" t="s">
        <v>397</v>
      </c>
      <c r="I512" s="168">
        <v>6498749.61</v>
      </c>
      <c r="J512" s="168">
        <v>6498749.61</v>
      </c>
      <c r="K512" s="153"/>
      <c r="L512" s="153"/>
      <c r="M512" s="168">
        <v>6498749.61</v>
      </c>
      <c r="N512" s="153"/>
      <c r="O512" s="168"/>
      <c r="P512" s="168"/>
      <c r="Q512" s="168"/>
      <c r="R512" s="168"/>
      <c r="S512" s="168"/>
      <c r="T512" s="168"/>
      <c r="U512" s="168"/>
      <c r="V512" s="168"/>
      <c r="W512" s="168"/>
      <c r="X512" s="168"/>
    </row>
    <row r="513" s="189" customFormat="1" ht="20.25" customHeight="1" spans="1:24">
      <c r="A513" s="194" t="s">
        <v>71</v>
      </c>
      <c r="B513" s="194" t="s">
        <v>819</v>
      </c>
      <c r="C513" s="194" t="s">
        <v>820</v>
      </c>
      <c r="D513" s="194" t="s">
        <v>346</v>
      </c>
      <c r="E513" s="194" t="s">
        <v>205</v>
      </c>
      <c r="F513" s="194" t="s">
        <v>206</v>
      </c>
      <c r="G513" s="194" t="s">
        <v>343</v>
      </c>
      <c r="H513" s="194" t="s">
        <v>344</v>
      </c>
      <c r="I513" s="168">
        <v>9082944</v>
      </c>
      <c r="J513" s="168">
        <v>9082944</v>
      </c>
      <c r="K513" s="153"/>
      <c r="L513" s="153"/>
      <c r="M513" s="168">
        <v>9082944</v>
      </c>
      <c r="N513" s="153"/>
      <c r="O513" s="168"/>
      <c r="P513" s="168"/>
      <c r="Q513" s="168"/>
      <c r="R513" s="168"/>
      <c r="S513" s="168"/>
      <c r="T513" s="168"/>
      <c r="U513" s="168"/>
      <c r="V513" s="168"/>
      <c r="W513" s="168"/>
      <c r="X513" s="168"/>
    </row>
    <row r="514" s="189" customFormat="1" ht="20.25" customHeight="1" spans="1:24">
      <c r="A514" s="194" t="s">
        <v>71</v>
      </c>
      <c r="B514" s="194" t="s">
        <v>819</v>
      </c>
      <c r="C514" s="194" t="s">
        <v>821</v>
      </c>
      <c r="D514" s="194" t="s">
        <v>358</v>
      </c>
      <c r="E514" s="194" t="s">
        <v>205</v>
      </c>
      <c r="F514" s="194" t="s">
        <v>206</v>
      </c>
      <c r="G514" s="194" t="s">
        <v>359</v>
      </c>
      <c r="H514" s="194" t="s">
        <v>358</v>
      </c>
      <c r="I514" s="168">
        <v>125400</v>
      </c>
      <c r="J514" s="168">
        <v>125400</v>
      </c>
      <c r="K514" s="153"/>
      <c r="L514" s="153"/>
      <c r="M514" s="168">
        <v>125400</v>
      </c>
      <c r="N514" s="153"/>
      <c r="O514" s="168"/>
      <c r="P514" s="168"/>
      <c r="Q514" s="168"/>
      <c r="R514" s="168"/>
      <c r="S514" s="168"/>
      <c r="T514" s="168"/>
      <c r="U514" s="168"/>
      <c r="V514" s="168"/>
      <c r="W514" s="168"/>
      <c r="X514" s="168"/>
    </row>
    <row r="515" s="189" customFormat="1" ht="20.25" customHeight="1" spans="1:24">
      <c r="A515" s="194" t="s">
        <v>71</v>
      </c>
      <c r="B515" s="194" t="s">
        <v>819</v>
      </c>
      <c r="C515" s="194" t="s">
        <v>822</v>
      </c>
      <c r="D515" s="194" t="s">
        <v>261</v>
      </c>
      <c r="E515" s="194" t="s">
        <v>260</v>
      </c>
      <c r="F515" s="194" t="s">
        <v>261</v>
      </c>
      <c r="G515" s="194" t="s">
        <v>348</v>
      </c>
      <c r="H515" s="194" t="s">
        <v>261</v>
      </c>
      <c r="I515" s="168">
        <v>2740553.28</v>
      </c>
      <c r="J515" s="168">
        <v>2740553.28</v>
      </c>
      <c r="K515" s="153"/>
      <c r="L515" s="153"/>
      <c r="M515" s="168">
        <v>2740553.28</v>
      </c>
      <c r="N515" s="153"/>
      <c r="O515" s="168"/>
      <c r="P515" s="168"/>
      <c r="Q515" s="168"/>
      <c r="R515" s="168"/>
      <c r="S515" s="168"/>
      <c r="T515" s="168"/>
      <c r="U515" s="168"/>
      <c r="V515" s="168"/>
      <c r="W515" s="168"/>
      <c r="X515" s="168"/>
    </row>
    <row r="516" s="189" customFormat="1" ht="20.25" customHeight="1" spans="1:24">
      <c r="A516" s="194" t="s">
        <v>71</v>
      </c>
      <c r="B516" s="194" t="s">
        <v>819</v>
      </c>
      <c r="C516" s="194" t="s">
        <v>823</v>
      </c>
      <c r="D516" s="194" t="s">
        <v>365</v>
      </c>
      <c r="E516" s="194" t="s">
        <v>234</v>
      </c>
      <c r="F516" s="194" t="s">
        <v>235</v>
      </c>
      <c r="G516" s="194" t="s">
        <v>366</v>
      </c>
      <c r="H516" s="194" t="s">
        <v>367</v>
      </c>
      <c r="I516" s="168">
        <v>7956</v>
      </c>
      <c r="J516" s="168">
        <v>7956</v>
      </c>
      <c r="K516" s="153"/>
      <c r="L516" s="153"/>
      <c r="M516" s="168">
        <v>7956</v>
      </c>
      <c r="N516" s="153"/>
      <c r="O516" s="168"/>
      <c r="P516" s="168"/>
      <c r="Q516" s="168"/>
      <c r="R516" s="168"/>
      <c r="S516" s="168"/>
      <c r="T516" s="168"/>
      <c r="U516" s="168"/>
      <c r="V516" s="168"/>
      <c r="W516" s="168"/>
      <c r="X516" s="168"/>
    </row>
    <row r="517" s="189" customFormat="1" ht="20.25" customHeight="1" spans="1:24">
      <c r="A517" s="194" t="s">
        <v>71</v>
      </c>
      <c r="B517" s="194" t="s">
        <v>819</v>
      </c>
      <c r="C517" s="194" t="s">
        <v>824</v>
      </c>
      <c r="D517" s="194" t="s">
        <v>381</v>
      </c>
      <c r="E517" s="194" t="s">
        <v>205</v>
      </c>
      <c r="F517" s="194" t="s">
        <v>206</v>
      </c>
      <c r="G517" s="194" t="s">
        <v>382</v>
      </c>
      <c r="H517" s="194" t="s">
        <v>383</v>
      </c>
      <c r="I517" s="168">
        <v>1755600</v>
      </c>
      <c r="J517" s="168">
        <v>1755600</v>
      </c>
      <c r="K517" s="153"/>
      <c r="L517" s="153"/>
      <c r="M517" s="168">
        <v>1755600</v>
      </c>
      <c r="N517" s="153"/>
      <c r="O517" s="168"/>
      <c r="P517" s="168"/>
      <c r="Q517" s="168"/>
      <c r="R517" s="168"/>
      <c r="S517" s="168"/>
      <c r="T517" s="168"/>
      <c r="U517" s="168"/>
      <c r="V517" s="168"/>
      <c r="W517" s="168"/>
      <c r="X517" s="168"/>
    </row>
    <row r="518" s="189" customFormat="1" ht="20.25" customHeight="1" spans="1:24">
      <c r="A518" s="194" t="s">
        <v>71</v>
      </c>
      <c r="B518" s="194" t="s">
        <v>819</v>
      </c>
      <c r="C518" s="194" t="s">
        <v>825</v>
      </c>
      <c r="D518" s="194" t="s">
        <v>373</v>
      </c>
      <c r="E518" s="194" t="s">
        <v>205</v>
      </c>
      <c r="F518" s="194" t="s">
        <v>206</v>
      </c>
      <c r="G518" s="194" t="s">
        <v>370</v>
      </c>
      <c r="H518" s="194" t="s">
        <v>371</v>
      </c>
      <c r="I518" s="168">
        <v>756912</v>
      </c>
      <c r="J518" s="168">
        <v>756912</v>
      </c>
      <c r="K518" s="153"/>
      <c r="L518" s="153"/>
      <c r="M518" s="168">
        <v>756912</v>
      </c>
      <c r="N518" s="153"/>
      <c r="O518" s="168"/>
      <c r="P518" s="168"/>
      <c r="Q518" s="168"/>
      <c r="R518" s="168"/>
      <c r="S518" s="168"/>
      <c r="T518" s="168"/>
      <c r="U518" s="168"/>
      <c r="V518" s="168"/>
      <c r="W518" s="168"/>
      <c r="X518" s="168"/>
    </row>
    <row r="519" s="189" customFormat="1" ht="20.25" customHeight="1" spans="1:24">
      <c r="A519" s="194" t="s">
        <v>71</v>
      </c>
      <c r="B519" s="194" t="s">
        <v>819</v>
      </c>
      <c r="C519" s="194" t="s">
        <v>826</v>
      </c>
      <c r="D519" s="194" t="s">
        <v>385</v>
      </c>
      <c r="E519" s="194" t="s">
        <v>205</v>
      </c>
      <c r="F519" s="194" t="s">
        <v>206</v>
      </c>
      <c r="G519" s="194" t="s">
        <v>382</v>
      </c>
      <c r="H519" s="194" t="s">
        <v>383</v>
      </c>
      <c r="I519" s="168">
        <v>2066124</v>
      </c>
      <c r="J519" s="168">
        <v>2066124</v>
      </c>
      <c r="K519" s="153"/>
      <c r="L519" s="153"/>
      <c r="M519" s="168">
        <v>2066124</v>
      </c>
      <c r="N519" s="153"/>
      <c r="O519" s="168"/>
      <c r="P519" s="168"/>
      <c r="Q519" s="168"/>
      <c r="R519" s="168"/>
      <c r="S519" s="168"/>
      <c r="T519" s="168"/>
      <c r="U519" s="168"/>
      <c r="V519" s="168"/>
      <c r="W519" s="168"/>
      <c r="X519" s="168"/>
    </row>
    <row r="520" s="189" customFormat="1" ht="20.25" customHeight="1" spans="1:24">
      <c r="A520" s="194" t="s">
        <v>71</v>
      </c>
      <c r="B520" s="194" t="s">
        <v>819</v>
      </c>
      <c r="C520" s="194" t="s">
        <v>826</v>
      </c>
      <c r="D520" s="194" t="s">
        <v>385</v>
      </c>
      <c r="E520" s="194" t="s">
        <v>205</v>
      </c>
      <c r="F520" s="194" t="s">
        <v>206</v>
      </c>
      <c r="G520" s="194" t="s">
        <v>382</v>
      </c>
      <c r="H520" s="194" t="s">
        <v>383</v>
      </c>
      <c r="I520" s="168">
        <v>3874020</v>
      </c>
      <c r="J520" s="168">
        <v>3874020</v>
      </c>
      <c r="K520" s="153"/>
      <c r="L520" s="153"/>
      <c r="M520" s="168">
        <v>3874020</v>
      </c>
      <c r="N520" s="153"/>
      <c r="O520" s="168"/>
      <c r="P520" s="168"/>
      <c r="Q520" s="168"/>
      <c r="R520" s="168"/>
      <c r="S520" s="168"/>
      <c r="T520" s="168"/>
      <c r="U520" s="168"/>
      <c r="V520" s="168"/>
      <c r="W520" s="168"/>
      <c r="X520" s="168"/>
    </row>
    <row r="521" s="189" customFormat="1" ht="20.25" customHeight="1" spans="1:24">
      <c r="A521" s="194" t="s">
        <v>71</v>
      </c>
      <c r="B521" s="194" t="s">
        <v>819</v>
      </c>
      <c r="C521" s="194" t="s">
        <v>827</v>
      </c>
      <c r="D521" s="194" t="s">
        <v>389</v>
      </c>
      <c r="E521" s="194" t="s">
        <v>249</v>
      </c>
      <c r="F521" s="194" t="s">
        <v>250</v>
      </c>
      <c r="G521" s="194" t="s">
        <v>390</v>
      </c>
      <c r="H521" s="194" t="s">
        <v>391</v>
      </c>
      <c r="I521" s="168">
        <v>45675.89</v>
      </c>
      <c r="J521" s="168">
        <v>45675.89</v>
      </c>
      <c r="K521" s="153"/>
      <c r="L521" s="153"/>
      <c r="M521" s="168">
        <v>45675.89</v>
      </c>
      <c r="N521" s="153"/>
      <c r="O521" s="168"/>
      <c r="P521" s="168"/>
      <c r="Q521" s="168"/>
      <c r="R521" s="168"/>
      <c r="S521" s="168"/>
      <c r="T521" s="168"/>
      <c r="U521" s="168"/>
      <c r="V521" s="168"/>
      <c r="W521" s="168"/>
      <c r="X521" s="168"/>
    </row>
    <row r="522" s="189" customFormat="1" ht="20.25" customHeight="1" spans="1:24">
      <c r="A522" s="194" t="s">
        <v>71</v>
      </c>
      <c r="B522" s="194" t="s">
        <v>819</v>
      </c>
      <c r="C522" s="194" t="s">
        <v>828</v>
      </c>
      <c r="D522" s="194" t="s">
        <v>387</v>
      </c>
      <c r="E522" s="194" t="s">
        <v>205</v>
      </c>
      <c r="F522" s="194" t="s">
        <v>206</v>
      </c>
      <c r="G522" s="194" t="s">
        <v>378</v>
      </c>
      <c r="H522" s="194" t="s">
        <v>379</v>
      </c>
      <c r="I522" s="168">
        <v>5302344</v>
      </c>
      <c r="J522" s="168">
        <v>5302344</v>
      </c>
      <c r="K522" s="153"/>
      <c r="L522" s="153"/>
      <c r="M522" s="168">
        <v>5302344</v>
      </c>
      <c r="N522" s="153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</row>
    <row r="523" s="189" customFormat="1" ht="20.25" customHeight="1" spans="1:24">
      <c r="A523" s="194" t="s">
        <v>71</v>
      </c>
      <c r="B523" s="194" t="s">
        <v>819</v>
      </c>
      <c r="C523" s="194" t="s">
        <v>829</v>
      </c>
      <c r="D523" s="194" t="s">
        <v>395</v>
      </c>
      <c r="E523" s="194" t="s">
        <v>228</v>
      </c>
      <c r="F523" s="194" t="s">
        <v>229</v>
      </c>
      <c r="G523" s="194" t="s">
        <v>396</v>
      </c>
      <c r="H523" s="194" t="s">
        <v>397</v>
      </c>
      <c r="I523" s="168">
        <v>3654071.04</v>
      </c>
      <c r="J523" s="168">
        <v>3654071.04</v>
      </c>
      <c r="K523" s="153"/>
      <c r="L523" s="153"/>
      <c r="M523" s="168">
        <v>3654071.04</v>
      </c>
      <c r="N523" s="153"/>
      <c r="O523" s="168"/>
      <c r="P523" s="168"/>
      <c r="Q523" s="168"/>
      <c r="R523" s="168"/>
      <c r="S523" s="168"/>
      <c r="T523" s="168"/>
      <c r="U523" s="168"/>
      <c r="V523" s="168"/>
      <c r="W523" s="168"/>
      <c r="X523" s="168"/>
    </row>
    <row r="524" s="189" customFormat="1" ht="20.25" customHeight="1" spans="1:24">
      <c r="A524" s="194" t="s">
        <v>71</v>
      </c>
      <c r="B524" s="194" t="s">
        <v>819</v>
      </c>
      <c r="C524" s="194" t="s">
        <v>830</v>
      </c>
      <c r="D524" s="194" t="s">
        <v>831</v>
      </c>
      <c r="E524" s="194" t="s">
        <v>205</v>
      </c>
      <c r="F524" s="194" t="s">
        <v>206</v>
      </c>
      <c r="G524" s="194" t="s">
        <v>362</v>
      </c>
      <c r="H524" s="194" t="s">
        <v>363</v>
      </c>
      <c r="I524" s="168">
        <v>627000</v>
      </c>
      <c r="J524" s="168">
        <v>627000</v>
      </c>
      <c r="K524" s="153"/>
      <c r="L524" s="153"/>
      <c r="M524" s="168">
        <v>627000</v>
      </c>
      <c r="N524" s="153"/>
      <c r="O524" s="168"/>
      <c r="P524" s="168"/>
      <c r="Q524" s="168"/>
      <c r="R524" s="168"/>
      <c r="S524" s="168"/>
      <c r="T524" s="168"/>
      <c r="U524" s="168"/>
      <c r="V524" s="168"/>
      <c r="W524" s="168"/>
      <c r="X524" s="168"/>
    </row>
    <row r="525" s="189" customFormat="1" ht="20.25" customHeight="1" spans="1:24">
      <c r="A525" s="194" t="s">
        <v>71</v>
      </c>
      <c r="B525" s="194" t="s">
        <v>819</v>
      </c>
      <c r="C525" s="194" t="s">
        <v>832</v>
      </c>
      <c r="D525" s="194" t="s">
        <v>405</v>
      </c>
      <c r="E525" s="194" t="s">
        <v>230</v>
      </c>
      <c r="F525" s="194" t="s">
        <v>231</v>
      </c>
      <c r="G525" s="194" t="s">
        <v>406</v>
      </c>
      <c r="H525" s="194" t="s">
        <v>405</v>
      </c>
      <c r="I525" s="168">
        <v>440000</v>
      </c>
      <c r="J525" s="168">
        <v>440000</v>
      </c>
      <c r="K525" s="153"/>
      <c r="L525" s="153"/>
      <c r="M525" s="168">
        <v>440000</v>
      </c>
      <c r="N525" s="153"/>
      <c r="O525" s="168"/>
      <c r="P525" s="168"/>
      <c r="Q525" s="168"/>
      <c r="R525" s="168"/>
      <c r="S525" s="168"/>
      <c r="T525" s="168"/>
      <c r="U525" s="168"/>
      <c r="V525" s="168"/>
      <c r="W525" s="168"/>
      <c r="X525" s="168"/>
    </row>
    <row r="526" s="189" customFormat="1" ht="20.25" customHeight="1" spans="1:24">
      <c r="A526" s="194" t="s">
        <v>71</v>
      </c>
      <c r="B526" s="194" t="s">
        <v>833</v>
      </c>
      <c r="C526" s="194" t="s">
        <v>834</v>
      </c>
      <c r="D526" s="194" t="s">
        <v>346</v>
      </c>
      <c r="E526" s="194" t="s">
        <v>195</v>
      </c>
      <c r="F526" s="194" t="s">
        <v>196</v>
      </c>
      <c r="G526" s="194" t="s">
        <v>343</v>
      </c>
      <c r="H526" s="194" t="s">
        <v>344</v>
      </c>
      <c r="I526" s="168">
        <v>8750616</v>
      </c>
      <c r="J526" s="168">
        <v>8750616</v>
      </c>
      <c r="K526" s="153"/>
      <c r="L526" s="153"/>
      <c r="M526" s="168">
        <v>8750616</v>
      </c>
      <c r="N526" s="153"/>
      <c r="O526" s="168"/>
      <c r="P526" s="168"/>
      <c r="Q526" s="168"/>
      <c r="R526" s="168"/>
      <c r="S526" s="168"/>
      <c r="T526" s="168"/>
      <c r="U526" s="168"/>
      <c r="V526" s="168"/>
      <c r="W526" s="168"/>
      <c r="X526" s="168"/>
    </row>
    <row r="527" s="189" customFormat="1" ht="20.25" customHeight="1" spans="1:24">
      <c r="A527" s="194" t="s">
        <v>71</v>
      </c>
      <c r="B527" s="194" t="s">
        <v>833</v>
      </c>
      <c r="C527" s="194" t="s">
        <v>835</v>
      </c>
      <c r="D527" s="194" t="s">
        <v>358</v>
      </c>
      <c r="E527" s="194" t="s">
        <v>195</v>
      </c>
      <c r="F527" s="194" t="s">
        <v>196</v>
      </c>
      <c r="G527" s="194" t="s">
        <v>359</v>
      </c>
      <c r="H527" s="194" t="s">
        <v>358</v>
      </c>
      <c r="I527" s="168">
        <v>100800</v>
      </c>
      <c r="J527" s="168">
        <v>100800</v>
      </c>
      <c r="K527" s="153"/>
      <c r="L527" s="153"/>
      <c r="M527" s="168">
        <v>100800</v>
      </c>
      <c r="N527" s="153"/>
      <c r="O527" s="168"/>
      <c r="P527" s="168"/>
      <c r="Q527" s="168"/>
      <c r="R527" s="168"/>
      <c r="S527" s="168"/>
      <c r="T527" s="168"/>
      <c r="U527" s="168"/>
      <c r="V527" s="168"/>
      <c r="W527" s="168"/>
      <c r="X527" s="168"/>
    </row>
    <row r="528" s="189" customFormat="1" ht="20.25" customHeight="1" spans="1:24">
      <c r="A528" s="194" t="s">
        <v>71</v>
      </c>
      <c r="B528" s="194" t="s">
        <v>833</v>
      </c>
      <c r="C528" s="194" t="s">
        <v>836</v>
      </c>
      <c r="D528" s="194" t="s">
        <v>261</v>
      </c>
      <c r="E528" s="194" t="s">
        <v>260</v>
      </c>
      <c r="F528" s="194" t="s">
        <v>261</v>
      </c>
      <c r="G528" s="194" t="s">
        <v>348</v>
      </c>
      <c r="H528" s="194" t="s">
        <v>261</v>
      </c>
      <c r="I528" s="168">
        <v>2445275.76</v>
      </c>
      <c r="J528" s="168">
        <v>2445275.76</v>
      </c>
      <c r="K528" s="153"/>
      <c r="L528" s="153"/>
      <c r="M528" s="168">
        <v>2445275.76</v>
      </c>
      <c r="N528" s="153"/>
      <c r="O528" s="168"/>
      <c r="P528" s="168"/>
      <c r="Q528" s="168"/>
      <c r="R528" s="168"/>
      <c r="S528" s="168"/>
      <c r="T528" s="168"/>
      <c r="U528" s="168"/>
      <c r="V528" s="168"/>
      <c r="W528" s="168"/>
      <c r="X528" s="168"/>
    </row>
    <row r="529" s="189" customFormat="1" ht="20.25" customHeight="1" spans="1:24">
      <c r="A529" s="194" t="s">
        <v>71</v>
      </c>
      <c r="B529" s="194" t="s">
        <v>833</v>
      </c>
      <c r="C529" s="194" t="s">
        <v>837</v>
      </c>
      <c r="D529" s="194" t="s">
        <v>365</v>
      </c>
      <c r="E529" s="194" t="s">
        <v>234</v>
      </c>
      <c r="F529" s="194" t="s">
        <v>235</v>
      </c>
      <c r="G529" s="194" t="s">
        <v>366</v>
      </c>
      <c r="H529" s="194" t="s">
        <v>367</v>
      </c>
      <c r="I529" s="168">
        <v>7956</v>
      </c>
      <c r="J529" s="168">
        <v>7956</v>
      </c>
      <c r="K529" s="153"/>
      <c r="L529" s="153"/>
      <c r="M529" s="168">
        <v>7956</v>
      </c>
      <c r="N529" s="153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</row>
    <row r="530" s="189" customFormat="1" ht="20.25" customHeight="1" spans="1:24">
      <c r="A530" s="194" t="s">
        <v>71</v>
      </c>
      <c r="B530" s="194" t="s">
        <v>833</v>
      </c>
      <c r="C530" s="194" t="s">
        <v>838</v>
      </c>
      <c r="D530" s="194" t="s">
        <v>389</v>
      </c>
      <c r="E530" s="194" t="s">
        <v>249</v>
      </c>
      <c r="F530" s="194" t="s">
        <v>250</v>
      </c>
      <c r="G530" s="194" t="s">
        <v>390</v>
      </c>
      <c r="H530" s="194" t="s">
        <v>391</v>
      </c>
      <c r="I530" s="168">
        <v>40754.6</v>
      </c>
      <c r="J530" s="168">
        <v>40754.6</v>
      </c>
      <c r="K530" s="153"/>
      <c r="L530" s="153"/>
      <c r="M530" s="168">
        <v>40754.6</v>
      </c>
      <c r="N530" s="153"/>
      <c r="O530" s="168"/>
      <c r="P530" s="168"/>
      <c r="Q530" s="168"/>
      <c r="R530" s="168"/>
      <c r="S530" s="168"/>
      <c r="T530" s="168"/>
      <c r="U530" s="168"/>
      <c r="V530" s="168"/>
      <c r="W530" s="168"/>
      <c r="X530" s="168"/>
    </row>
    <row r="531" s="189" customFormat="1" ht="20.25" customHeight="1" spans="1:24">
      <c r="A531" s="194" t="s">
        <v>71</v>
      </c>
      <c r="B531" s="194" t="s">
        <v>833</v>
      </c>
      <c r="C531" s="194" t="s">
        <v>839</v>
      </c>
      <c r="D531" s="194" t="s">
        <v>395</v>
      </c>
      <c r="E531" s="194" t="s">
        <v>228</v>
      </c>
      <c r="F531" s="194" t="s">
        <v>229</v>
      </c>
      <c r="G531" s="194" t="s">
        <v>396</v>
      </c>
      <c r="H531" s="194" t="s">
        <v>397</v>
      </c>
      <c r="I531" s="168">
        <v>3260367.69</v>
      </c>
      <c r="J531" s="168">
        <v>3260367.69</v>
      </c>
      <c r="K531" s="153"/>
      <c r="L531" s="153"/>
      <c r="M531" s="168">
        <v>3260367.69</v>
      </c>
      <c r="N531" s="153"/>
      <c r="O531" s="168"/>
      <c r="P531" s="168"/>
      <c r="Q531" s="168"/>
      <c r="R531" s="168"/>
      <c r="S531" s="168"/>
      <c r="T531" s="168"/>
      <c r="U531" s="168"/>
      <c r="V531" s="168"/>
      <c r="W531" s="168"/>
      <c r="X531" s="168"/>
    </row>
    <row r="532" s="189" customFormat="1" ht="20.25" customHeight="1" spans="1:24">
      <c r="A532" s="194" t="s">
        <v>71</v>
      </c>
      <c r="B532" s="194" t="s">
        <v>833</v>
      </c>
      <c r="C532" s="194" t="s">
        <v>840</v>
      </c>
      <c r="D532" s="194" t="s">
        <v>405</v>
      </c>
      <c r="E532" s="194" t="s">
        <v>230</v>
      </c>
      <c r="F532" s="194" t="s">
        <v>231</v>
      </c>
      <c r="G532" s="194" t="s">
        <v>406</v>
      </c>
      <c r="H532" s="194" t="s">
        <v>405</v>
      </c>
      <c r="I532" s="168">
        <v>330000</v>
      </c>
      <c r="J532" s="168">
        <v>330000</v>
      </c>
      <c r="K532" s="153"/>
      <c r="L532" s="153"/>
      <c r="M532" s="168">
        <v>330000</v>
      </c>
      <c r="N532" s="153"/>
      <c r="O532" s="168"/>
      <c r="P532" s="168"/>
      <c r="Q532" s="168"/>
      <c r="R532" s="168"/>
      <c r="S532" s="168"/>
      <c r="T532" s="168"/>
      <c r="U532" s="168"/>
      <c r="V532" s="168"/>
      <c r="W532" s="168"/>
      <c r="X532" s="168"/>
    </row>
    <row r="533" s="189" customFormat="1" ht="20.25" customHeight="1" spans="1:24">
      <c r="A533" s="194" t="s">
        <v>71</v>
      </c>
      <c r="B533" s="194" t="s">
        <v>833</v>
      </c>
      <c r="C533" s="194" t="s">
        <v>841</v>
      </c>
      <c r="D533" s="194" t="s">
        <v>381</v>
      </c>
      <c r="E533" s="194" t="s">
        <v>195</v>
      </c>
      <c r="F533" s="194" t="s">
        <v>196</v>
      </c>
      <c r="G533" s="194" t="s">
        <v>382</v>
      </c>
      <c r="H533" s="194" t="s">
        <v>383</v>
      </c>
      <c r="I533" s="168">
        <v>1411200</v>
      </c>
      <c r="J533" s="168">
        <v>1411200</v>
      </c>
      <c r="K533" s="153"/>
      <c r="L533" s="153"/>
      <c r="M533" s="168">
        <v>1411200</v>
      </c>
      <c r="N533" s="153"/>
      <c r="O533" s="168"/>
      <c r="P533" s="168"/>
      <c r="Q533" s="168"/>
      <c r="R533" s="168"/>
      <c r="S533" s="168"/>
      <c r="T533" s="168"/>
      <c r="U533" s="168"/>
      <c r="V533" s="168"/>
      <c r="W533" s="168"/>
      <c r="X533" s="168"/>
    </row>
    <row r="534" s="189" customFormat="1" ht="20.25" customHeight="1" spans="1:24">
      <c r="A534" s="194" t="s">
        <v>71</v>
      </c>
      <c r="B534" s="194" t="s">
        <v>833</v>
      </c>
      <c r="C534" s="194" t="s">
        <v>842</v>
      </c>
      <c r="D534" s="194" t="s">
        <v>385</v>
      </c>
      <c r="E534" s="194" t="s">
        <v>195</v>
      </c>
      <c r="F534" s="194" t="s">
        <v>196</v>
      </c>
      <c r="G534" s="194" t="s">
        <v>382</v>
      </c>
      <c r="H534" s="194" t="s">
        <v>383</v>
      </c>
      <c r="I534" s="168">
        <v>1759920</v>
      </c>
      <c r="J534" s="168">
        <v>1759920</v>
      </c>
      <c r="K534" s="153"/>
      <c r="L534" s="153"/>
      <c r="M534" s="168">
        <v>1759920</v>
      </c>
      <c r="N534" s="153"/>
      <c r="O534" s="168"/>
      <c r="P534" s="168"/>
      <c r="Q534" s="168"/>
      <c r="R534" s="168"/>
      <c r="S534" s="168"/>
      <c r="T534" s="168"/>
      <c r="U534" s="168"/>
      <c r="V534" s="168"/>
      <c r="W534" s="168"/>
      <c r="X534" s="168"/>
    </row>
    <row r="535" s="189" customFormat="1" ht="20.25" customHeight="1" spans="1:24">
      <c r="A535" s="194" t="s">
        <v>71</v>
      </c>
      <c r="B535" s="194" t="s">
        <v>833</v>
      </c>
      <c r="C535" s="194" t="s">
        <v>842</v>
      </c>
      <c r="D535" s="194" t="s">
        <v>385</v>
      </c>
      <c r="E535" s="194" t="s">
        <v>195</v>
      </c>
      <c r="F535" s="194" t="s">
        <v>196</v>
      </c>
      <c r="G535" s="194" t="s">
        <v>382</v>
      </c>
      <c r="H535" s="194" t="s">
        <v>383</v>
      </c>
      <c r="I535" s="168">
        <v>3201960</v>
      </c>
      <c r="J535" s="168">
        <v>3201960</v>
      </c>
      <c r="K535" s="153"/>
      <c r="L535" s="153"/>
      <c r="M535" s="168">
        <v>3201960</v>
      </c>
      <c r="N535" s="153"/>
      <c r="O535" s="168"/>
      <c r="P535" s="168"/>
      <c r="Q535" s="168"/>
      <c r="R535" s="168"/>
      <c r="S535" s="168"/>
      <c r="T535" s="168"/>
      <c r="U535" s="168"/>
      <c r="V535" s="168"/>
      <c r="W535" s="168"/>
      <c r="X535" s="168"/>
    </row>
    <row r="536" s="189" customFormat="1" ht="20.25" customHeight="1" spans="1:24">
      <c r="A536" s="194" t="s">
        <v>71</v>
      </c>
      <c r="B536" s="194" t="s">
        <v>833</v>
      </c>
      <c r="C536" s="194" t="s">
        <v>843</v>
      </c>
      <c r="D536" s="194" t="s">
        <v>387</v>
      </c>
      <c r="E536" s="194" t="s">
        <v>195</v>
      </c>
      <c r="F536" s="194" t="s">
        <v>196</v>
      </c>
      <c r="G536" s="194" t="s">
        <v>378</v>
      </c>
      <c r="H536" s="194" t="s">
        <v>379</v>
      </c>
      <c r="I536" s="168">
        <v>1008000</v>
      </c>
      <c r="J536" s="168">
        <v>1008000</v>
      </c>
      <c r="K536" s="153"/>
      <c r="L536" s="153"/>
      <c r="M536" s="168">
        <v>1008000</v>
      </c>
      <c r="N536" s="153"/>
      <c r="O536" s="168"/>
      <c r="P536" s="168"/>
      <c r="Q536" s="168"/>
      <c r="R536" s="168"/>
      <c r="S536" s="168"/>
      <c r="T536" s="168"/>
      <c r="U536" s="168"/>
      <c r="V536" s="168"/>
      <c r="W536" s="168"/>
      <c r="X536" s="168"/>
    </row>
    <row r="537" s="189" customFormat="1" ht="20.25" customHeight="1" spans="1:24">
      <c r="A537" s="194" t="s">
        <v>71</v>
      </c>
      <c r="B537" s="194" t="s">
        <v>833</v>
      </c>
      <c r="C537" s="194" t="s">
        <v>843</v>
      </c>
      <c r="D537" s="194" t="s">
        <v>387</v>
      </c>
      <c r="E537" s="194" t="s">
        <v>195</v>
      </c>
      <c r="F537" s="194" t="s">
        <v>196</v>
      </c>
      <c r="G537" s="194" t="s">
        <v>378</v>
      </c>
      <c r="H537" s="194" t="s">
        <v>379</v>
      </c>
      <c r="I537" s="168">
        <v>4524684</v>
      </c>
      <c r="J537" s="168">
        <v>4524684</v>
      </c>
      <c r="K537" s="153"/>
      <c r="L537" s="153"/>
      <c r="M537" s="168">
        <v>4524684</v>
      </c>
      <c r="N537" s="153"/>
      <c r="O537" s="168"/>
      <c r="P537" s="168"/>
      <c r="Q537" s="168"/>
      <c r="R537" s="168"/>
      <c r="S537" s="168"/>
      <c r="T537" s="168"/>
      <c r="U537" s="168"/>
      <c r="V537" s="168"/>
      <c r="W537" s="168"/>
      <c r="X537" s="168"/>
    </row>
    <row r="538" s="189" customFormat="1" ht="20.25" customHeight="1" spans="1:24">
      <c r="A538" s="194" t="s">
        <v>71</v>
      </c>
      <c r="B538" s="194" t="s">
        <v>833</v>
      </c>
      <c r="C538" s="194" t="s">
        <v>844</v>
      </c>
      <c r="D538" s="194" t="s">
        <v>373</v>
      </c>
      <c r="E538" s="194" t="s">
        <v>195</v>
      </c>
      <c r="F538" s="194" t="s">
        <v>196</v>
      </c>
      <c r="G538" s="194" t="s">
        <v>370</v>
      </c>
      <c r="H538" s="194" t="s">
        <v>371</v>
      </c>
      <c r="I538" s="168">
        <v>729218</v>
      </c>
      <c r="J538" s="168">
        <v>729218</v>
      </c>
      <c r="K538" s="153"/>
      <c r="L538" s="153"/>
      <c r="M538" s="168">
        <v>729218</v>
      </c>
      <c r="N538" s="153"/>
      <c r="O538" s="168"/>
      <c r="P538" s="168"/>
      <c r="Q538" s="168"/>
      <c r="R538" s="168"/>
      <c r="S538" s="168"/>
      <c r="T538" s="168"/>
      <c r="U538" s="168"/>
      <c r="V538" s="168"/>
      <c r="W538" s="168"/>
      <c r="X538" s="168"/>
    </row>
    <row r="539" s="189" customFormat="1" ht="20.25" customHeight="1" spans="1:24">
      <c r="A539" s="194" t="s">
        <v>71</v>
      </c>
      <c r="B539" s="194" t="s">
        <v>845</v>
      </c>
      <c r="C539" s="194" t="s">
        <v>846</v>
      </c>
      <c r="D539" s="194" t="s">
        <v>346</v>
      </c>
      <c r="E539" s="194" t="s">
        <v>197</v>
      </c>
      <c r="F539" s="194" t="s">
        <v>198</v>
      </c>
      <c r="G539" s="194" t="s">
        <v>343</v>
      </c>
      <c r="H539" s="194" t="s">
        <v>344</v>
      </c>
      <c r="I539" s="168">
        <v>4736592</v>
      </c>
      <c r="J539" s="168">
        <v>4736592</v>
      </c>
      <c r="K539" s="153"/>
      <c r="L539" s="153"/>
      <c r="M539" s="168">
        <v>4736592</v>
      </c>
      <c r="N539" s="153"/>
      <c r="O539" s="168"/>
      <c r="P539" s="168"/>
      <c r="Q539" s="168"/>
      <c r="R539" s="168"/>
      <c r="S539" s="168"/>
      <c r="T539" s="168"/>
      <c r="U539" s="168"/>
      <c r="V539" s="168"/>
      <c r="W539" s="168"/>
      <c r="X539" s="168"/>
    </row>
    <row r="540" s="189" customFormat="1" ht="20.25" customHeight="1" spans="1:24">
      <c r="A540" s="194" t="s">
        <v>71</v>
      </c>
      <c r="B540" s="194" t="s">
        <v>845</v>
      </c>
      <c r="C540" s="194" t="s">
        <v>847</v>
      </c>
      <c r="D540" s="194" t="s">
        <v>261</v>
      </c>
      <c r="E540" s="194" t="s">
        <v>260</v>
      </c>
      <c r="F540" s="194" t="s">
        <v>261</v>
      </c>
      <c r="G540" s="194" t="s">
        <v>348</v>
      </c>
      <c r="H540" s="194" t="s">
        <v>261</v>
      </c>
      <c r="I540" s="168">
        <v>1256672.16</v>
      </c>
      <c r="J540" s="168">
        <v>1256672.16</v>
      </c>
      <c r="K540" s="153"/>
      <c r="L540" s="153"/>
      <c r="M540" s="168">
        <v>1256672.16</v>
      </c>
      <c r="N540" s="153"/>
      <c r="O540" s="168"/>
      <c r="P540" s="168"/>
      <c r="Q540" s="168"/>
      <c r="R540" s="168"/>
      <c r="S540" s="168"/>
      <c r="T540" s="168"/>
      <c r="U540" s="168"/>
      <c r="V540" s="168"/>
      <c r="W540" s="168"/>
      <c r="X540" s="168"/>
    </row>
    <row r="541" s="189" customFormat="1" ht="20.25" customHeight="1" spans="1:24">
      <c r="A541" s="194" t="s">
        <v>71</v>
      </c>
      <c r="B541" s="194" t="s">
        <v>845</v>
      </c>
      <c r="C541" s="194" t="s">
        <v>848</v>
      </c>
      <c r="D541" s="194" t="s">
        <v>358</v>
      </c>
      <c r="E541" s="194" t="s">
        <v>197</v>
      </c>
      <c r="F541" s="194" t="s">
        <v>198</v>
      </c>
      <c r="G541" s="194" t="s">
        <v>359</v>
      </c>
      <c r="H541" s="194" t="s">
        <v>358</v>
      </c>
      <c r="I541" s="168">
        <v>46200</v>
      </c>
      <c r="J541" s="168">
        <v>46200</v>
      </c>
      <c r="K541" s="153"/>
      <c r="L541" s="153"/>
      <c r="M541" s="168">
        <v>46200</v>
      </c>
      <c r="N541" s="153"/>
      <c r="O541" s="168"/>
      <c r="P541" s="168"/>
      <c r="Q541" s="168"/>
      <c r="R541" s="168"/>
      <c r="S541" s="168"/>
      <c r="T541" s="168"/>
      <c r="U541" s="168"/>
      <c r="V541" s="168"/>
      <c r="W541" s="168"/>
      <c r="X541" s="168"/>
    </row>
    <row r="542" s="189" customFormat="1" ht="20.25" customHeight="1" spans="1:24">
      <c r="A542" s="194" t="s">
        <v>71</v>
      </c>
      <c r="B542" s="194" t="s">
        <v>845</v>
      </c>
      <c r="C542" s="194" t="s">
        <v>849</v>
      </c>
      <c r="D542" s="194" t="s">
        <v>365</v>
      </c>
      <c r="E542" s="194" t="s">
        <v>234</v>
      </c>
      <c r="F542" s="194" t="s">
        <v>235</v>
      </c>
      <c r="G542" s="194" t="s">
        <v>366</v>
      </c>
      <c r="H542" s="194" t="s">
        <v>367</v>
      </c>
      <c r="I542" s="168">
        <v>17784</v>
      </c>
      <c r="J542" s="168">
        <v>17784</v>
      </c>
      <c r="K542" s="153"/>
      <c r="L542" s="153"/>
      <c r="M542" s="168">
        <v>17784</v>
      </c>
      <c r="N542" s="153"/>
      <c r="O542" s="168"/>
      <c r="P542" s="168"/>
      <c r="Q542" s="168"/>
      <c r="R542" s="168"/>
      <c r="S542" s="168"/>
      <c r="T542" s="168"/>
      <c r="U542" s="168"/>
      <c r="V542" s="168"/>
      <c r="W542" s="168"/>
      <c r="X542" s="168"/>
    </row>
    <row r="543" s="189" customFormat="1" ht="20.25" customHeight="1" spans="1:24">
      <c r="A543" s="194" t="s">
        <v>71</v>
      </c>
      <c r="B543" s="194" t="s">
        <v>845</v>
      </c>
      <c r="C543" s="194" t="s">
        <v>849</v>
      </c>
      <c r="D543" s="194" t="s">
        <v>365</v>
      </c>
      <c r="E543" s="194" t="s">
        <v>234</v>
      </c>
      <c r="F543" s="194" t="s">
        <v>235</v>
      </c>
      <c r="G543" s="194" t="s">
        <v>366</v>
      </c>
      <c r="H543" s="194" t="s">
        <v>367</v>
      </c>
      <c r="I543" s="168">
        <v>15024</v>
      </c>
      <c r="J543" s="168">
        <v>15024</v>
      </c>
      <c r="K543" s="153"/>
      <c r="L543" s="153"/>
      <c r="M543" s="168">
        <v>15024</v>
      </c>
      <c r="N543" s="153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</row>
    <row r="544" s="189" customFormat="1" ht="20.25" customHeight="1" spans="1:24">
      <c r="A544" s="194" t="s">
        <v>71</v>
      </c>
      <c r="B544" s="194" t="s">
        <v>845</v>
      </c>
      <c r="C544" s="194" t="s">
        <v>850</v>
      </c>
      <c r="D544" s="194" t="s">
        <v>381</v>
      </c>
      <c r="E544" s="194" t="s">
        <v>197</v>
      </c>
      <c r="F544" s="194" t="s">
        <v>198</v>
      </c>
      <c r="G544" s="194" t="s">
        <v>382</v>
      </c>
      <c r="H544" s="194" t="s">
        <v>383</v>
      </c>
      <c r="I544" s="168">
        <v>646800</v>
      </c>
      <c r="J544" s="168">
        <v>646800</v>
      </c>
      <c r="K544" s="153"/>
      <c r="L544" s="153"/>
      <c r="M544" s="168">
        <v>646800</v>
      </c>
      <c r="N544" s="153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</row>
    <row r="545" s="189" customFormat="1" ht="20.25" customHeight="1" spans="1:24">
      <c r="A545" s="194" t="s">
        <v>71</v>
      </c>
      <c r="B545" s="194" t="s">
        <v>845</v>
      </c>
      <c r="C545" s="194" t="s">
        <v>851</v>
      </c>
      <c r="D545" s="194" t="s">
        <v>373</v>
      </c>
      <c r="E545" s="194" t="s">
        <v>197</v>
      </c>
      <c r="F545" s="194" t="s">
        <v>198</v>
      </c>
      <c r="G545" s="194" t="s">
        <v>370</v>
      </c>
      <c r="H545" s="194" t="s">
        <v>371</v>
      </c>
      <c r="I545" s="168">
        <v>394716</v>
      </c>
      <c r="J545" s="168">
        <v>394716</v>
      </c>
      <c r="K545" s="153"/>
      <c r="L545" s="153"/>
      <c r="M545" s="168">
        <v>394716</v>
      </c>
      <c r="N545" s="153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</row>
    <row r="546" s="189" customFormat="1" ht="20.25" customHeight="1" spans="1:24">
      <c r="A546" s="194" t="s">
        <v>71</v>
      </c>
      <c r="B546" s="194" t="s">
        <v>845</v>
      </c>
      <c r="C546" s="194" t="s">
        <v>852</v>
      </c>
      <c r="D546" s="194" t="s">
        <v>387</v>
      </c>
      <c r="E546" s="194" t="s">
        <v>197</v>
      </c>
      <c r="F546" s="194" t="s">
        <v>198</v>
      </c>
      <c r="G546" s="194" t="s">
        <v>378</v>
      </c>
      <c r="H546" s="194" t="s">
        <v>379</v>
      </c>
      <c r="I546" s="168">
        <v>462000</v>
      </c>
      <c r="J546" s="168">
        <v>462000</v>
      </c>
      <c r="K546" s="153"/>
      <c r="L546" s="153"/>
      <c r="M546" s="168">
        <v>462000</v>
      </c>
      <c r="N546" s="153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</row>
    <row r="547" s="189" customFormat="1" ht="20.25" customHeight="1" spans="1:24">
      <c r="A547" s="194" t="s">
        <v>71</v>
      </c>
      <c r="B547" s="194" t="s">
        <v>845</v>
      </c>
      <c r="C547" s="194" t="s">
        <v>852</v>
      </c>
      <c r="D547" s="194" t="s">
        <v>387</v>
      </c>
      <c r="E547" s="194" t="s">
        <v>197</v>
      </c>
      <c r="F547" s="194" t="s">
        <v>198</v>
      </c>
      <c r="G547" s="194" t="s">
        <v>378</v>
      </c>
      <c r="H547" s="194" t="s">
        <v>379</v>
      </c>
      <c r="I547" s="168">
        <v>2247300</v>
      </c>
      <c r="J547" s="168">
        <v>2247300</v>
      </c>
      <c r="K547" s="153"/>
      <c r="L547" s="153"/>
      <c r="M547" s="168">
        <v>2247300</v>
      </c>
      <c r="N547" s="153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</row>
    <row r="548" s="189" customFormat="1" ht="20.25" customHeight="1" spans="1:24">
      <c r="A548" s="194" t="s">
        <v>71</v>
      </c>
      <c r="B548" s="194" t="s">
        <v>845</v>
      </c>
      <c r="C548" s="194" t="s">
        <v>853</v>
      </c>
      <c r="D548" s="194" t="s">
        <v>385</v>
      </c>
      <c r="E548" s="194" t="s">
        <v>197</v>
      </c>
      <c r="F548" s="194" t="s">
        <v>198</v>
      </c>
      <c r="G548" s="194" t="s">
        <v>382</v>
      </c>
      <c r="H548" s="194" t="s">
        <v>383</v>
      </c>
      <c r="I548" s="168">
        <v>882900</v>
      </c>
      <c r="J548" s="168">
        <v>882900</v>
      </c>
      <c r="K548" s="153"/>
      <c r="L548" s="153"/>
      <c r="M548" s="168">
        <v>882900</v>
      </c>
      <c r="N548" s="153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</row>
    <row r="549" s="189" customFormat="1" ht="20.25" customHeight="1" spans="1:24">
      <c r="A549" s="194" t="s">
        <v>71</v>
      </c>
      <c r="B549" s="194" t="s">
        <v>845</v>
      </c>
      <c r="C549" s="194" t="s">
        <v>853</v>
      </c>
      <c r="D549" s="194" t="s">
        <v>385</v>
      </c>
      <c r="E549" s="194" t="s">
        <v>197</v>
      </c>
      <c r="F549" s="194" t="s">
        <v>198</v>
      </c>
      <c r="G549" s="194" t="s">
        <v>382</v>
      </c>
      <c r="H549" s="194" t="s">
        <v>383</v>
      </c>
      <c r="I549" s="168">
        <v>1564200</v>
      </c>
      <c r="J549" s="168">
        <v>1564200</v>
      </c>
      <c r="K549" s="153"/>
      <c r="L549" s="153"/>
      <c r="M549" s="168">
        <v>1564200</v>
      </c>
      <c r="N549" s="153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</row>
    <row r="550" s="189" customFormat="1" ht="20.25" customHeight="1" spans="1:24">
      <c r="A550" s="194" t="s">
        <v>71</v>
      </c>
      <c r="B550" s="194" t="s">
        <v>845</v>
      </c>
      <c r="C550" s="194" t="s">
        <v>854</v>
      </c>
      <c r="D550" s="194" t="s">
        <v>389</v>
      </c>
      <c r="E550" s="194" t="s">
        <v>249</v>
      </c>
      <c r="F550" s="194" t="s">
        <v>250</v>
      </c>
      <c r="G550" s="194" t="s">
        <v>390</v>
      </c>
      <c r="H550" s="194" t="s">
        <v>391</v>
      </c>
      <c r="I550" s="168">
        <v>20944.54</v>
      </c>
      <c r="J550" s="168">
        <v>20944.54</v>
      </c>
      <c r="K550" s="153"/>
      <c r="L550" s="153"/>
      <c r="M550" s="168">
        <v>20944.54</v>
      </c>
      <c r="N550" s="153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</row>
    <row r="551" s="189" customFormat="1" ht="20.25" customHeight="1" spans="1:24">
      <c r="A551" s="194" t="s">
        <v>71</v>
      </c>
      <c r="B551" s="194" t="s">
        <v>845</v>
      </c>
      <c r="C551" s="194" t="s">
        <v>855</v>
      </c>
      <c r="D551" s="194" t="s">
        <v>395</v>
      </c>
      <c r="E551" s="194" t="s">
        <v>228</v>
      </c>
      <c r="F551" s="194" t="s">
        <v>229</v>
      </c>
      <c r="G551" s="194" t="s">
        <v>396</v>
      </c>
      <c r="H551" s="194" t="s">
        <v>397</v>
      </c>
      <c r="I551" s="168">
        <v>1675562.88</v>
      </c>
      <c r="J551" s="168">
        <v>1675562.88</v>
      </c>
      <c r="K551" s="153"/>
      <c r="L551" s="153"/>
      <c r="M551" s="168">
        <v>1675562.88</v>
      </c>
      <c r="N551" s="153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</row>
    <row r="552" s="189" customFormat="1" ht="20.25" customHeight="1" spans="1:24">
      <c r="A552" s="194" t="s">
        <v>71</v>
      </c>
      <c r="B552" s="194" t="s">
        <v>845</v>
      </c>
      <c r="C552" s="194" t="s">
        <v>856</v>
      </c>
      <c r="D552" s="194" t="s">
        <v>405</v>
      </c>
      <c r="E552" s="194" t="s">
        <v>230</v>
      </c>
      <c r="F552" s="194" t="s">
        <v>231</v>
      </c>
      <c r="G552" s="194" t="s">
        <v>406</v>
      </c>
      <c r="H552" s="194" t="s">
        <v>405</v>
      </c>
      <c r="I552" s="168">
        <v>435868.02</v>
      </c>
      <c r="J552" s="168">
        <v>435868.02</v>
      </c>
      <c r="K552" s="153"/>
      <c r="L552" s="153"/>
      <c r="M552" s="168">
        <v>435868.02</v>
      </c>
      <c r="N552" s="153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</row>
    <row r="553" s="189" customFormat="1" ht="20.25" customHeight="1" spans="1:24">
      <c r="A553" s="194" t="s">
        <v>71</v>
      </c>
      <c r="B553" s="194" t="s">
        <v>845</v>
      </c>
      <c r="C553" s="194" t="s">
        <v>857</v>
      </c>
      <c r="D553" s="194" t="s">
        <v>425</v>
      </c>
      <c r="E553" s="194" t="s">
        <v>197</v>
      </c>
      <c r="F553" s="194" t="s">
        <v>198</v>
      </c>
      <c r="G553" s="194" t="s">
        <v>366</v>
      </c>
      <c r="H553" s="194" t="s">
        <v>367</v>
      </c>
      <c r="I553" s="168">
        <v>563040</v>
      </c>
      <c r="J553" s="168">
        <v>563040</v>
      </c>
      <c r="K553" s="153"/>
      <c r="L553" s="153"/>
      <c r="M553" s="168">
        <v>563040</v>
      </c>
      <c r="N553" s="153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</row>
    <row r="554" s="189" customFormat="1" ht="20.25" customHeight="1" spans="1:24">
      <c r="A554" s="194" t="s">
        <v>71</v>
      </c>
      <c r="B554" s="194" t="s">
        <v>858</v>
      </c>
      <c r="C554" s="194" t="s">
        <v>859</v>
      </c>
      <c r="D554" s="194" t="s">
        <v>346</v>
      </c>
      <c r="E554" s="194" t="s">
        <v>195</v>
      </c>
      <c r="F554" s="194" t="s">
        <v>196</v>
      </c>
      <c r="G554" s="194" t="s">
        <v>343</v>
      </c>
      <c r="H554" s="194" t="s">
        <v>344</v>
      </c>
      <c r="I554" s="168">
        <v>8946516</v>
      </c>
      <c r="J554" s="168">
        <v>8946516</v>
      </c>
      <c r="K554" s="153"/>
      <c r="L554" s="153"/>
      <c r="M554" s="168">
        <v>8946516</v>
      </c>
      <c r="N554" s="153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</row>
    <row r="555" s="189" customFormat="1" ht="20.25" customHeight="1" spans="1:24">
      <c r="A555" s="194" t="s">
        <v>71</v>
      </c>
      <c r="B555" s="194" t="s">
        <v>858</v>
      </c>
      <c r="C555" s="194" t="s">
        <v>860</v>
      </c>
      <c r="D555" s="194" t="s">
        <v>261</v>
      </c>
      <c r="E555" s="194" t="s">
        <v>260</v>
      </c>
      <c r="F555" s="194" t="s">
        <v>261</v>
      </c>
      <c r="G555" s="194" t="s">
        <v>348</v>
      </c>
      <c r="H555" s="194" t="s">
        <v>261</v>
      </c>
      <c r="I555" s="168">
        <v>2397065.16</v>
      </c>
      <c r="J555" s="168">
        <v>2397065.16</v>
      </c>
      <c r="K555" s="153"/>
      <c r="L555" s="153"/>
      <c r="M555" s="168">
        <v>2397065.16</v>
      </c>
      <c r="N555" s="153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</row>
    <row r="556" s="189" customFormat="1" ht="20.25" customHeight="1" spans="1:24">
      <c r="A556" s="194" t="s">
        <v>71</v>
      </c>
      <c r="B556" s="194" t="s">
        <v>858</v>
      </c>
      <c r="C556" s="194" t="s">
        <v>861</v>
      </c>
      <c r="D556" s="194" t="s">
        <v>358</v>
      </c>
      <c r="E556" s="194" t="s">
        <v>195</v>
      </c>
      <c r="F556" s="194" t="s">
        <v>196</v>
      </c>
      <c r="G556" s="194" t="s">
        <v>359</v>
      </c>
      <c r="H556" s="194" t="s">
        <v>358</v>
      </c>
      <c r="I556" s="168">
        <v>91800</v>
      </c>
      <c r="J556" s="168">
        <v>91800</v>
      </c>
      <c r="K556" s="153"/>
      <c r="L556" s="153"/>
      <c r="M556" s="168">
        <v>91800</v>
      </c>
      <c r="N556" s="153"/>
      <c r="O556" s="168"/>
      <c r="P556" s="168"/>
      <c r="Q556" s="168"/>
      <c r="R556" s="168"/>
      <c r="S556" s="168"/>
      <c r="T556" s="168"/>
      <c r="U556" s="168"/>
      <c r="V556" s="168"/>
      <c r="W556" s="168"/>
      <c r="X556" s="168"/>
    </row>
    <row r="557" s="189" customFormat="1" ht="20.25" customHeight="1" spans="1:24">
      <c r="A557" s="194" t="s">
        <v>71</v>
      </c>
      <c r="B557" s="194" t="s">
        <v>858</v>
      </c>
      <c r="C557" s="194" t="s">
        <v>862</v>
      </c>
      <c r="D557" s="194" t="s">
        <v>365</v>
      </c>
      <c r="E557" s="194" t="s">
        <v>234</v>
      </c>
      <c r="F557" s="194" t="s">
        <v>235</v>
      </c>
      <c r="G557" s="194" t="s">
        <v>366</v>
      </c>
      <c r="H557" s="194" t="s">
        <v>367</v>
      </c>
      <c r="I557" s="168">
        <v>120225</v>
      </c>
      <c r="J557" s="168">
        <v>120225</v>
      </c>
      <c r="K557" s="153"/>
      <c r="L557" s="153"/>
      <c r="M557" s="168">
        <v>120225</v>
      </c>
      <c r="N557" s="153"/>
      <c r="O557" s="168"/>
      <c r="P557" s="168"/>
      <c r="Q557" s="168"/>
      <c r="R557" s="168"/>
      <c r="S557" s="168"/>
      <c r="T557" s="168"/>
      <c r="U557" s="168"/>
      <c r="V557" s="168"/>
      <c r="W557" s="168"/>
      <c r="X557" s="168"/>
    </row>
    <row r="558" s="189" customFormat="1" ht="20.25" customHeight="1" spans="1:24">
      <c r="A558" s="194" t="s">
        <v>71</v>
      </c>
      <c r="B558" s="194" t="s">
        <v>858</v>
      </c>
      <c r="C558" s="194" t="s">
        <v>863</v>
      </c>
      <c r="D558" s="194" t="s">
        <v>381</v>
      </c>
      <c r="E558" s="194" t="s">
        <v>195</v>
      </c>
      <c r="F558" s="194" t="s">
        <v>196</v>
      </c>
      <c r="G558" s="194" t="s">
        <v>382</v>
      </c>
      <c r="H558" s="194" t="s">
        <v>383</v>
      </c>
      <c r="I558" s="168">
        <v>1285200</v>
      </c>
      <c r="J558" s="168">
        <v>1285200</v>
      </c>
      <c r="K558" s="153"/>
      <c r="L558" s="153"/>
      <c r="M558" s="168">
        <v>1285200</v>
      </c>
      <c r="N558" s="153"/>
      <c r="O558" s="168"/>
      <c r="P558" s="168"/>
      <c r="Q558" s="168"/>
      <c r="R558" s="168"/>
      <c r="S558" s="168"/>
      <c r="T558" s="168"/>
      <c r="U558" s="168"/>
      <c r="V558" s="168"/>
      <c r="W558" s="168"/>
      <c r="X558" s="168"/>
    </row>
    <row r="559" s="189" customFormat="1" ht="20.25" customHeight="1" spans="1:24">
      <c r="A559" s="194" t="s">
        <v>71</v>
      </c>
      <c r="B559" s="194" t="s">
        <v>858</v>
      </c>
      <c r="C559" s="194" t="s">
        <v>864</v>
      </c>
      <c r="D559" s="194" t="s">
        <v>373</v>
      </c>
      <c r="E559" s="194" t="s">
        <v>195</v>
      </c>
      <c r="F559" s="194" t="s">
        <v>196</v>
      </c>
      <c r="G559" s="194" t="s">
        <v>370</v>
      </c>
      <c r="H559" s="194" t="s">
        <v>371</v>
      </c>
      <c r="I559" s="168">
        <v>745543</v>
      </c>
      <c r="J559" s="168">
        <v>745543</v>
      </c>
      <c r="K559" s="153"/>
      <c r="L559" s="153"/>
      <c r="M559" s="168">
        <v>745543</v>
      </c>
      <c r="N559" s="153"/>
      <c r="O559" s="168"/>
      <c r="P559" s="168"/>
      <c r="Q559" s="168"/>
      <c r="R559" s="168"/>
      <c r="S559" s="168"/>
      <c r="T559" s="168"/>
      <c r="U559" s="168"/>
      <c r="V559" s="168"/>
      <c r="W559" s="168"/>
      <c r="X559" s="168"/>
    </row>
    <row r="560" s="189" customFormat="1" ht="20.25" customHeight="1" spans="1:24">
      <c r="A560" s="194" t="s">
        <v>71</v>
      </c>
      <c r="B560" s="194" t="s">
        <v>858</v>
      </c>
      <c r="C560" s="194" t="s">
        <v>865</v>
      </c>
      <c r="D560" s="194" t="s">
        <v>385</v>
      </c>
      <c r="E560" s="194" t="s">
        <v>195</v>
      </c>
      <c r="F560" s="194" t="s">
        <v>196</v>
      </c>
      <c r="G560" s="194" t="s">
        <v>382</v>
      </c>
      <c r="H560" s="194" t="s">
        <v>383</v>
      </c>
      <c r="I560" s="168">
        <v>3027420</v>
      </c>
      <c r="J560" s="168">
        <v>3027420</v>
      </c>
      <c r="K560" s="153"/>
      <c r="L560" s="153"/>
      <c r="M560" s="168">
        <v>3027420</v>
      </c>
      <c r="N560" s="153"/>
      <c r="O560" s="168"/>
      <c r="P560" s="168"/>
      <c r="Q560" s="168"/>
      <c r="R560" s="168"/>
      <c r="S560" s="168"/>
      <c r="T560" s="168"/>
      <c r="U560" s="168"/>
      <c r="V560" s="168"/>
      <c r="W560" s="168"/>
      <c r="X560" s="168"/>
    </row>
    <row r="561" s="189" customFormat="1" ht="20.25" customHeight="1" spans="1:24">
      <c r="A561" s="194" t="s">
        <v>71</v>
      </c>
      <c r="B561" s="194" t="s">
        <v>858</v>
      </c>
      <c r="C561" s="194" t="s">
        <v>865</v>
      </c>
      <c r="D561" s="194" t="s">
        <v>385</v>
      </c>
      <c r="E561" s="194" t="s">
        <v>195</v>
      </c>
      <c r="F561" s="194" t="s">
        <v>196</v>
      </c>
      <c r="G561" s="194" t="s">
        <v>382</v>
      </c>
      <c r="H561" s="194" t="s">
        <v>383</v>
      </c>
      <c r="I561" s="168">
        <v>1680552</v>
      </c>
      <c r="J561" s="168">
        <v>1680552</v>
      </c>
      <c r="K561" s="153"/>
      <c r="L561" s="153"/>
      <c r="M561" s="168">
        <v>1680552</v>
      </c>
      <c r="N561" s="153"/>
      <c r="O561" s="168"/>
      <c r="P561" s="168"/>
      <c r="Q561" s="168"/>
      <c r="R561" s="168"/>
      <c r="S561" s="168"/>
      <c r="T561" s="168"/>
      <c r="U561" s="168"/>
      <c r="V561" s="168"/>
      <c r="W561" s="168"/>
      <c r="X561" s="168"/>
    </row>
    <row r="562" s="189" customFormat="1" ht="20.25" customHeight="1" spans="1:24">
      <c r="A562" s="194" t="s">
        <v>71</v>
      </c>
      <c r="B562" s="194" t="s">
        <v>858</v>
      </c>
      <c r="C562" s="194" t="s">
        <v>866</v>
      </c>
      <c r="D562" s="194" t="s">
        <v>387</v>
      </c>
      <c r="E562" s="194" t="s">
        <v>195</v>
      </c>
      <c r="F562" s="194" t="s">
        <v>196</v>
      </c>
      <c r="G562" s="194" t="s">
        <v>378</v>
      </c>
      <c r="H562" s="194" t="s">
        <v>379</v>
      </c>
      <c r="I562" s="168">
        <v>4290672</v>
      </c>
      <c r="J562" s="168">
        <v>4290672</v>
      </c>
      <c r="K562" s="153"/>
      <c r="L562" s="153"/>
      <c r="M562" s="168">
        <v>4290672</v>
      </c>
      <c r="N562" s="153"/>
      <c r="O562" s="168"/>
      <c r="P562" s="168"/>
      <c r="Q562" s="168"/>
      <c r="R562" s="168"/>
      <c r="S562" s="168"/>
      <c r="T562" s="168"/>
      <c r="U562" s="168"/>
      <c r="V562" s="168"/>
      <c r="W562" s="168"/>
      <c r="X562" s="168"/>
    </row>
    <row r="563" s="189" customFormat="1" ht="20.25" customHeight="1" spans="1:24">
      <c r="A563" s="194" t="s">
        <v>71</v>
      </c>
      <c r="B563" s="194" t="s">
        <v>858</v>
      </c>
      <c r="C563" s="194" t="s">
        <v>866</v>
      </c>
      <c r="D563" s="194" t="s">
        <v>387</v>
      </c>
      <c r="E563" s="194" t="s">
        <v>195</v>
      </c>
      <c r="F563" s="194" t="s">
        <v>196</v>
      </c>
      <c r="G563" s="194" t="s">
        <v>378</v>
      </c>
      <c r="H563" s="194" t="s">
        <v>379</v>
      </c>
      <c r="I563" s="168">
        <v>906000</v>
      </c>
      <c r="J563" s="168">
        <v>906000</v>
      </c>
      <c r="K563" s="153"/>
      <c r="L563" s="153"/>
      <c r="M563" s="168">
        <v>906000</v>
      </c>
      <c r="N563" s="153"/>
      <c r="O563" s="168"/>
      <c r="P563" s="168"/>
      <c r="Q563" s="168"/>
      <c r="R563" s="168"/>
      <c r="S563" s="168"/>
      <c r="T563" s="168"/>
      <c r="U563" s="168"/>
      <c r="V563" s="168"/>
      <c r="W563" s="168"/>
      <c r="X563" s="168"/>
    </row>
    <row r="564" s="189" customFormat="1" ht="20.25" customHeight="1" spans="1:24">
      <c r="A564" s="194" t="s">
        <v>71</v>
      </c>
      <c r="B564" s="194" t="s">
        <v>858</v>
      </c>
      <c r="C564" s="194" t="s">
        <v>867</v>
      </c>
      <c r="D564" s="194" t="s">
        <v>389</v>
      </c>
      <c r="E564" s="194" t="s">
        <v>249</v>
      </c>
      <c r="F564" s="194" t="s">
        <v>250</v>
      </c>
      <c r="G564" s="194" t="s">
        <v>390</v>
      </c>
      <c r="H564" s="194" t="s">
        <v>391</v>
      </c>
      <c r="I564" s="168">
        <v>39951.09</v>
      </c>
      <c r="J564" s="168">
        <v>39951.09</v>
      </c>
      <c r="K564" s="153"/>
      <c r="L564" s="153"/>
      <c r="M564" s="168">
        <v>39951.09</v>
      </c>
      <c r="N564" s="153"/>
      <c r="O564" s="168"/>
      <c r="P564" s="168"/>
      <c r="Q564" s="168"/>
      <c r="R564" s="168"/>
      <c r="S564" s="168"/>
      <c r="T564" s="168"/>
      <c r="U564" s="168"/>
      <c r="V564" s="168"/>
      <c r="W564" s="168"/>
      <c r="X564" s="168"/>
    </row>
    <row r="565" s="189" customFormat="1" ht="20.25" customHeight="1" spans="1:24">
      <c r="A565" s="194" t="s">
        <v>71</v>
      </c>
      <c r="B565" s="194" t="s">
        <v>858</v>
      </c>
      <c r="C565" s="194" t="s">
        <v>868</v>
      </c>
      <c r="D565" s="194" t="s">
        <v>395</v>
      </c>
      <c r="E565" s="194" t="s">
        <v>228</v>
      </c>
      <c r="F565" s="194" t="s">
        <v>229</v>
      </c>
      <c r="G565" s="194" t="s">
        <v>396</v>
      </c>
      <c r="H565" s="194" t="s">
        <v>397</v>
      </c>
      <c r="I565" s="168">
        <v>3196086.87</v>
      </c>
      <c r="J565" s="168">
        <v>3196086.87</v>
      </c>
      <c r="K565" s="153"/>
      <c r="L565" s="153"/>
      <c r="M565" s="168">
        <v>3196086.87</v>
      </c>
      <c r="N565" s="153"/>
      <c r="O565" s="168"/>
      <c r="P565" s="168"/>
      <c r="Q565" s="168"/>
      <c r="R565" s="168"/>
      <c r="S565" s="168"/>
      <c r="T565" s="168"/>
      <c r="U565" s="168"/>
      <c r="V565" s="168"/>
      <c r="W565" s="168"/>
      <c r="X565" s="168"/>
    </row>
    <row r="566" s="189" customFormat="1" ht="20.25" customHeight="1" spans="1:24">
      <c r="A566" s="194" t="s">
        <v>71</v>
      </c>
      <c r="B566" s="194" t="s">
        <v>858</v>
      </c>
      <c r="C566" s="194" t="s">
        <v>869</v>
      </c>
      <c r="D566" s="194" t="s">
        <v>405</v>
      </c>
      <c r="E566" s="194" t="s">
        <v>230</v>
      </c>
      <c r="F566" s="194" t="s">
        <v>231</v>
      </c>
      <c r="G566" s="194" t="s">
        <v>406</v>
      </c>
      <c r="H566" s="194" t="s">
        <v>405</v>
      </c>
      <c r="I566" s="168">
        <v>880000</v>
      </c>
      <c r="J566" s="168">
        <v>880000</v>
      </c>
      <c r="K566" s="153"/>
      <c r="L566" s="153"/>
      <c r="M566" s="168">
        <v>880000</v>
      </c>
      <c r="N566" s="153"/>
      <c r="O566" s="168"/>
      <c r="P566" s="168"/>
      <c r="Q566" s="168"/>
      <c r="R566" s="168"/>
      <c r="S566" s="168"/>
      <c r="T566" s="168"/>
      <c r="U566" s="168"/>
      <c r="V566" s="168"/>
      <c r="W566" s="168"/>
      <c r="X566" s="168"/>
    </row>
    <row r="567" s="189" customFormat="1" ht="20.25" customHeight="1" spans="1:24">
      <c r="A567" s="194" t="s">
        <v>71</v>
      </c>
      <c r="B567" s="194" t="s">
        <v>858</v>
      </c>
      <c r="C567" s="194" t="s">
        <v>870</v>
      </c>
      <c r="D567" s="194" t="s">
        <v>425</v>
      </c>
      <c r="E567" s="194" t="s">
        <v>195</v>
      </c>
      <c r="F567" s="194" t="s">
        <v>196</v>
      </c>
      <c r="G567" s="194" t="s">
        <v>366</v>
      </c>
      <c r="H567" s="194" t="s">
        <v>367</v>
      </c>
      <c r="I567" s="168">
        <v>1170720</v>
      </c>
      <c r="J567" s="168">
        <v>1170720</v>
      </c>
      <c r="K567" s="153"/>
      <c r="L567" s="153"/>
      <c r="M567" s="168">
        <v>1170720</v>
      </c>
      <c r="N567" s="153"/>
      <c r="O567" s="168"/>
      <c r="P567" s="168"/>
      <c r="Q567" s="168"/>
      <c r="R567" s="168"/>
      <c r="S567" s="168"/>
      <c r="T567" s="168"/>
      <c r="U567" s="168"/>
      <c r="V567" s="168"/>
      <c r="W567" s="168"/>
      <c r="X567" s="168"/>
    </row>
    <row r="568" s="189" customFormat="1" ht="20.25" customHeight="1" spans="1:24">
      <c r="A568" s="194" t="s">
        <v>71</v>
      </c>
      <c r="B568" s="194" t="s">
        <v>871</v>
      </c>
      <c r="C568" s="194" t="s">
        <v>872</v>
      </c>
      <c r="D568" s="194" t="s">
        <v>346</v>
      </c>
      <c r="E568" s="194" t="s">
        <v>195</v>
      </c>
      <c r="F568" s="194" t="s">
        <v>196</v>
      </c>
      <c r="G568" s="194" t="s">
        <v>343</v>
      </c>
      <c r="H568" s="194" t="s">
        <v>344</v>
      </c>
      <c r="I568" s="168">
        <v>4206576</v>
      </c>
      <c r="J568" s="168">
        <v>4206576</v>
      </c>
      <c r="K568" s="153"/>
      <c r="L568" s="153"/>
      <c r="M568" s="168">
        <v>4206576</v>
      </c>
      <c r="N568" s="153"/>
      <c r="O568" s="168"/>
      <c r="P568" s="168"/>
      <c r="Q568" s="168"/>
      <c r="R568" s="168"/>
      <c r="S568" s="168"/>
      <c r="T568" s="168"/>
      <c r="U568" s="168"/>
      <c r="V568" s="168"/>
      <c r="W568" s="168"/>
      <c r="X568" s="168"/>
    </row>
    <row r="569" s="189" customFormat="1" ht="20.25" customHeight="1" spans="1:24">
      <c r="A569" s="194" t="s">
        <v>71</v>
      </c>
      <c r="B569" s="194" t="s">
        <v>871</v>
      </c>
      <c r="C569" s="194" t="s">
        <v>873</v>
      </c>
      <c r="D569" s="194" t="s">
        <v>261</v>
      </c>
      <c r="E569" s="194" t="s">
        <v>260</v>
      </c>
      <c r="F569" s="194" t="s">
        <v>261</v>
      </c>
      <c r="G569" s="194" t="s">
        <v>348</v>
      </c>
      <c r="H569" s="194" t="s">
        <v>261</v>
      </c>
      <c r="I569" s="168">
        <v>1141877.28</v>
      </c>
      <c r="J569" s="168">
        <v>1141877.28</v>
      </c>
      <c r="K569" s="153"/>
      <c r="L569" s="153"/>
      <c r="M569" s="168">
        <v>1141877.28</v>
      </c>
      <c r="N569" s="153"/>
      <c r="O569" s="168"/>
      <c r="P569" s="168"/>
      <c r="Q569" s="168"/>
      <c r="R569" s="168"/>
      <c r="S569" s="168"/>
      <c r="T569" s="168"/>
      <c r="U569" s="168"/>
      <c r="V569" s="168"/>
      <c r="W569" s="168"/>
      <c r="X569" s="168"/>
    </row>
    <row r="570" s="189" customFormat="1" ht="20.25" customHeight="1" spans="1:24">
      <c r="A570" s="194" t="s">
        <v>71</v>
      </c>
      <c r="B570" s="194" t="s">
        <v>871</v>
      </c>
      <c r="C570" s="194" t="s">
        <v>874</v>
      </c>
      <c r="D570" s="194" t="s">
        <v>358</v>
      </c>
      <c r="E570" s="194" t="s">
        <v>195</v>
      </c>
      <c r="F570" s="194" t="s">
        <v>196</v>
      </c>
      <c r="G570" s="194" t="s">
        <v>359</v>
      </c>
      <c r="H570" s="194" t="s">
        <v>358</v>
      </c>
      <c r="I570" s="168">
        <v>44400</v>
      </c>
      <c r="J570" s="168">
        <v>44400</v>
      </c>
      <c r="K570" s="153"/>
      <c r="L570" s="153"/>
      <c r="M570" s="168">
        <v>44400</v>
      </c>
      <c r="N570" s="153"/>
      <c r="O570" s="168"/>
      <c r="P570" s="168"/>
      <c r="Q570" s="168"/>
      <c r="R570" s="168"/>
      <c r="S570" s="168"/>
      <c r="T570" s="168"/>
      <c r="U570" s="168"/>
      <c r="V570" s="168"/>
      <c r="W570" s="168"/>
      <c r="X570" s="168"/>
    </row>
    <row r="571" s="189" customFormat="1" ht="20.25" customHeight="1" spans="1:24">
      <c r="A571" s="194" t="s">
        <v>71</v>
      </c>
      <c r="B571" s="194" t="s">
        <v>871</v>
      </c>
      <c r="C571" s="194" t="s">
        <v>875</v>
      </c>
      <c r="D571" s="194" t="s">
        <v>365</v>
      </c>
      <c r="E571" s="194" t="s">
        <v>234</v>
      </c>
      <c r="F571" s="194" t="s">
        <v>235</v>
      </c>
      <c r="G571" s="194" t="s">
        <v>366</v>
      </c>
      <c r="H571" s="194" t="s">
        <v>367</v>
      </c>
      <c r="I571" s="168">
        <v>26676</v>
      </c>
      <c r="J571" s="168">
        <v>26676</v>
      </c>
      <c r="K571" s="153"/>
      <c r="L571" s="153"/>
      <c r="M571" s="168">
        <v>26676</v>
      </c>
      <c r="N571" s="153"/>
      <c r="O571" s="168"/>
      <c r="P571" s="168"/>
      <c r="Q571" s="168"/>
      <c r="R571" s="168"/>
      <c r="S571" s="168"/>
      <c r="T571" s="168"/>
      <c r="U571" s="168"/>
      <c r="V571" s="168"/>
      <c r="W571" s="168"/>
      <c r="X571" s="168"/>
    </row>
    <row r="572" s="189" customFormat="1" ht="20.25" customHeight="1" spans="1:24">
      <c r="A572" s="194" t="s">
        <v>71</v>
      </c>
      <c r="B572" s="194" t="s">
        <v>871</v>
      </c>
      <c r="C572" s="194" t="s">
        <v>875</v>
      </c>
      <c r="D572" s="194" t="s">
        <v>365</v>
      </c>
      <c r="E572" s="194" t="s">
        <v>234</v>
      </c>
      <c r="F572" s="194" t="s">
        <v>235</v>
      </c>
      <c r="G572" s="194" t="s">
        <v>366</v>
      </c>
      <c r="H572" s="194" t="s">
        <v>367</v>
      </c>
      <c r="I572" s="168">
        <v>70290</v>
      </c>
      <c r="J572" s="168">
        <v>70290</v>
      </c>
      <c r="K572" s="153"/>
      <c r="L572" s="153"/>
      <c r="M572" s="168">
        <v>70290</v>
      </c>
      <c r="N572" s="153"/>
      <c r="O572" s="168"/>
      <c r="P572" s="168"/>
      <c r="Q572" s="168"/>
      <c r="R572" s="168"/>
      <c r="S572" s="168"/>
      <c r="T572" s="168"/>
      <c r="U572" s="168"/>
      <c r="V572" s="168"/>
      <c r="W572" s="168"/>
      <c r="X572" s="168"/>
    </row>
    <row r="573" s="189" customFormat="1" ht="20.25" customHeight="1" spans="1:24">
      <c r="A573" s="194" t="s">
        <v>71</v>
      </c>
      <c r="B573" s="194" t="s">
        <v>871</v>
      </c>
      <c r="C573" s="194" t="s">
        <v>876</v>
      </c>
      <c r="D573" s="194" t="s">
        <v>381</v>
      </c>
      <c r="E573" s="194" t="s">
        <v>195</v>
      </c>
      <c r="F573" s="194" t="s">
        <v>196</v>
      </c>
      <c r="G573" s="194" t="s">
        <v>382</v>
      </c>
      <c r="H573" s="194" t="s">
        <v>383</v>
      </c>
      <c r="I573" s="168">
        <v>621600</v>
      </c>
      <c r="J573" s="168">
        <v>621600</v>
      </c>
      <c r="K573" s="153"/>
      <c r="L573" s="153"/>
      <c r="M573" s="168">
        <v>621600</v>
      </c>
      <c r="N573" s="153"/>
      <c r="O573" s="168"/>
      <c r="P573" s="168"/>
      <c r="Q573" s="168"/>
      <c r="R573" s="168"/>
      <c r="S573" s="168"/>
      <c r="T573" s="168"/>
      <c r="U573" s="168"/>
      <c r="V573" s="168"/>
      <c r="W573" s="168"/>
      <c r="X573" s="168"/>
    </row>
    <row r="574" s="189" customFormat="1" ht="20.25" customHeight="1" spans="1:24">
      <c r="A574" s="194" t="s">
        <v>71</v>
      </c>
      <c r="B574" s="194" t="s">
        <v>871</v>
      </c>
      <c r="C574" s="194" t="s">
        <v>877</v>
      </c>
      <c r="D574" s="194" t="s">
        <v>385</v>
      </c>
      <c r="E574" s="194" t="s">
        <v>195</v>
      </c>
      <c r="F574" s="194" t="s">
        <v>196</v>
      </c>
      <c r="G574" s="194" t="s">
        <v>382</v>
      </c>
      <c r="H574" s="194" t="s">
        <v>383</v>
      </c>
      <c r="I574" s="168">
        <v>1457280</v>
      </c>
      <c r="J574" s="168">
        <v>1457280</v>
      </c>
      <c r="K574" s="153"/>
      <c r="L574" s="153"/>
      <c r="M574" s="168">
        <v>1457280</v>
      </c>
      <c r="N574" s="153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</row>
    <row r="575" s="189" customFormat="1" ht="20.25" customHeight="1" spans="1:24">
      <c r="A575" s="194" t="s">
        <v>71</v>
      </c>
      <c r="B575" s="194" t="s">
        <v>871</v>
      </c>
      <c r="C575" s="194" t="s">
        <v>877</v>
      </c>
      <c r="D575" s="194" t="s">
        <v>385</v>
      </c>
      <c r="E575" s="194" t="s">
        <v>195</v>
      </c>
      <c r="F575" s="194" t="s">
        <v>196</v>
      </c>
      <c r="G575" s="194" t="s">
        <v>382</v>
      </c>
      <c r="H575" s="194" t="s">
        <v>383</v>
      </c>
      <c r="I575" s="168">
        <v>811728</v>
      </c>
      <c r="J575" s="168">
        <v>811728</v>
      </c>
      <c r="K575" s="153"/>
      <c r="L575" s="153"/>
      <c r="M575" s="168">
        <v>811728</v>
      </c>
      <c r="N575" s="153"/>
      <c r="O575" s="168"/>
      <c r="P575" s="168"/>
      <c r="Q575" s="168"/>
      <c r="R575" s="168"/>
      <c r="S575" s="168"/>
      <c r="T575" s="168"/>
      <c r="U575" s="168"/>
      <c r="V575" s="168"/>
      <c r="W575" s="168"/>
      <c r="X575" s="168"/>
    </row>
    <row r="576" s="189" customFormat="1" ht="20.25" customHeight="1" spans="1:24">
      <c r="A576" s="194" t="s">
        <v>71</v>
      </c>
      <c r="B576" s="194" t="s">
        <v>871</v>
      </c>
      <c r="C576" s="194" t="s">
        <v>878</v>
      </c>
      <c r="D576" s="194" t="s">
        <v>387</v>
      </c>
      <c r="E576" s="194" t="s">
        <v>195</v>
      </c>
      <c r="F576" s="194" t="s">
        <v>196</v>
      </c>
      <c r="G576" s="194" t="s">
        <v>378</v>
      </c>
      <c r="H576" s="194" t="s">
        <v>379</v>
      </c>
      <c r="I576" s="168">
        <v>2067972</v>
      </c>
      <c r="J576" s="168">
        <v>2067972</v>
      </c>
      <c r="K576" s="153"/>
      <c r="L576" s="153"/>
      <c r="M576" s="168">
        <v>2067972</v>
      </c>
      <c r="N576" s="153"/>
      <c r="O576" s="168"/>
      <c r="P576" s="168"/>
      <c r="Q576" s="168"/>
      <c r="R576" s="168"/>
      <c r="S576" s="168"/>
      <c r="T576" s="168"/>
      <c r="U576" s="168"/>
      <c r="V576" s="168"/>
      <c r="W576" s="168"/>
      <c r="X576" s="168"/>
    </row>
    <row r="577" s="189" customFormat="1" ht="20.25" customHeight="1" spans="1:24">
      <c r="A577" s="194" t="s">
        <v>71</v>
      </c>
      <c r="B577" s="194" t="s">
        <v>871</v>
      </c>
      <c r="C577" s="194" t="s">
        <v>878</v>
      </c>
      <c r="D577" s="194" t="s">
        <v>387</v>
      </c>
      <c r="E577" s="194" t="s">
        <v>195</v>
      </c>
      <c r="F577" s="194" t="s">
        <v>196</v>
      </c>
      <c r="G577" s="194" t="s">
        <v>378</v>
      </c>
      <c r="H577" s="194" t="s">
        <v>379</v>
      </c>
      <c r="I577" s="168">
        <v>444000</v>
      </c>
      <c r="J577" s="168">
        <v>444000</v>
      </c>
      <c r="K577" s="153"/>
      <c r="L577" s="153"/>
      <c r="M577" s="168">
        <v>444000</v>
      </c>
      <c r="N577" s="153"/>
      <c r="O577" s="168"/>
      <c r="P577" s="168"/>
      <c r="Q577" s="168"/>
      <c r="R577" s="168"/>
      <c r="S577" s="168"/>
      <c r="T577" s="168"/>
      <c r="U577" s="168"/>
      <c r="V577" s="168"/>
      <c r="W577" s="168"/>
      <c r="X577" s="168"/>
    </row>
    <row r="578" s="189" customFormat="1" ht="20.25" customHeight="1" spans="1:24">
      <c r="A578" s="194" t="s">
        <v>71</v>
      </c>
      <c r="B578" s="194" t="s">
        <v>871</v>
      </c>
      <c r="C578" s="194" t="s">
        <v>879</v>
      </c>
      <c r="D578" s="194" t="s">
        <v>389</v>
      </c>
      <c r="E578" s="194" t="s">
        <v>249</v>
      </c>
      <c r="F578" s="194" t="s">
        <v>250</v>
      </c>
      <c r="G578" s="194" t="s">
        <v>390</v>
      </c>
      <c r="H578" s="194" t="s">
        <v>391</v>
      </c>
      <c r="I578" s="168">
        <v>19031.29</v>
      </c>
      <c r="J578" s="168">
        <v>19031.29</v>
      </c>
      <c r="K578" s="153"/>
      <c r="L578" s="153"/>
      <c r="M578" s="168">
        <v>19031.29</v>
      </c>
      <c r="N578" s="153"/>
      <c r="O578" s="168"/>
      <c r="P578" s="168"/>
      <c r="Q578" s="168"/>
      <c r="R578" s="168"/>
      <c r="S578" s="168"/>
      <c r="T578" s="168"/>
      <c r="U578" s="168"/>
      <c r="V578" s="168"/>
      <c r="W578" s="168"/>
      <c r="X578" s="168"/>
    </row>
    <row r="579" s="189" customFormat="1" ht="20.25" customHeight="1" spans="1:24">
      <c r="A579" s="194" t="s">
        <v>71</v>
      </c>
      <c r="B579" s="194" t="s">
        <v>871</v>
      </c>
      <c r="C579" s="194" t="s">
        <v>880</v>
      </c>
      <c r="D579" s="194" t="s">
        <v>395</v>
      </c>
      <c r="E579" s="194" t="s">
        <v>228</v>
      </c>
      <c r="F579" s="194" t="s">
        <v>229</v>
      </c>
      <c r="G579" s="194" t="s">
        <v>396</v>
      </c>
      <c r="H579" s="194" t="s">
        <v>397</v>
      </c>
      <c r="I579" s="168">
        <v>1522503.03</v>
      </c>
      <c r="J579" s="168">
        <v>1522503.03</v>
      </c>
      <c r="K579" s="153"/>
      <c r="L579" s="153"/>
      <c r="M579" s="168">
        <v>1522503.03</v>
      </c>
      <c r="N579" s="153"/>
      <c r="O579" s="168"/>
      <c r="P579" s="168"/>
      <c r="Q579" s="168"/>
      <c r="R579" s="168"/>
      <c r="S579" s="168"/>
      <c r="T579" s="168"/>
      <c r="U579" s="168"/>
      <c r="V579" s="168"/>
      <c r="W579" s="168"/>
      <c r="X579" s="168"/>
    </row>
    <row r="580" s="189" customFormat="1" ht="20.25" customHeight="1" spans="1:24">
      <c r="A580" s="194" t="s">
        <v>71</v>
      </c>
      <c r="B580" s="194" t="s">
        <v>871</v>
      </c>
      <c r="C580" s="194" t="s">
        <v>881</v>
      </c>
      <c r="D580" s="194" t="s">
        <v>373</v>
      </c>
      <c r="E580" s="194" t="s">
        <v>195</v>
      </c>
      <c r="F580" s="194" t="s">
        <v>196</v>
      </c>
      <c r="G580" s="194" t="s">
        <v>370</v>
      </c>
      <c r="H580" s="194" t="s">
        <v>371</v>
      </c>
      <c r="I580" s="168">
        <v>350548</v>
      </c>
      <c r="J580" s="168">
        <v>350548</v>
      </c>
      <c r="K580" s="153"/>
      <c r="L580" s="153"/>
      <c r="M580" s="168">
        <v>350548</v>
      </c>
      <c r="N580" s="153"/>
      <c r="O580" s="168"/>
      <c r="P580" s="168"/>
      <c r="Q580" s="168"/>
      <c r="R580" s="168"/>
      <c r="S580" s="168"/>
      <c r="T580" s="168"/>
      <c r="U580" s="168"/>
      <c r="V580" s="168"/>
      <c r="W580" s="168"/>
      <c r="X580" s="168"/>
    </row>
    <row r="581" s="189" customFormat="1" ht="20.25" customHeight="1" spans="1:24">
      <c r="A581" s="194" t="s">
        <v>71</v>
      </c>
      <c r="B581" s="194" t="s">
        <v>871</v>
      </c>
      <c r="C581" s="194" t="s">
        <v>882</v>
      </c>
      <c r="D581" s="194" t="s">
        <v>405</v>
      </c>
      <c r="E581" s="194" t="s">
        <v>230</v>
      </c>
      <c r="F581" s="194" t="s">
        <v>231</v>
      </c>
      <c r="G581" s="194" t="s">
        <v>406</v>
      </c>
      <c r="H581" s="194" t="s">
        <v>405</v>
      </c>
      <c r="I581" s="168">
        <v>220000</v>
      </c>
      <c r="J581" s="168">
        <v>220000</v>
      </c>
      <c r="K581" s="153"/>
      <c r="L581" s="153"/>
      <c r="M581" s="168">
        <v>220000</v>
      </c>
      <c r="N581" s="153"/>
      <c r="O581" s="168"/>
      <c r="P581" s="168"/>
      <c r="Q581" s="168"/>
      <c r="R581" s="168"/>
      <c r="S581" s="168"/>
      <c r="T581" s="168"/>
      <c r="U581" s="168"/>
      <c r="V581" s="168"/>
      <c r="W581" s="168"/>
      <c r="X581" s="168"/>
    </row>
    <row r="582" s="189" customFormat="1" ht="20.25" customHeight="1" spans="1:24">
      <c r="A582" s="194" t="s">
        <v>71</v>
      </c>
      <c r="B582" s="194" t="s">
        <v>871</v>
      </c>
      <c r="C582" s="194" t="s">
        <v>883</v>
      </c>
      <c r="D582" s="194" t="s">
        <v>425</v>
      </c>
      <c r="E582" s="194" t="s">
        <v>195</v>
      </c>
      <c r="F582" s="194" t="s">
        <v>196</v>
      </c>
      <c r="G582" s="194" t="s">
        <v>366</v>
      </c>
      <c r="H582" s="194" t="s">
        <v>367</v>
      </c>
      <c r="I582" s="168">
        <v>779040</v>
      </c>
      <c r="J582" s="168">
        <v>779040</v>
      </c>
      <c r="K582" s="153"/>
      <c r="L582" s="153"/>
      <c r="M582" s="168">
        <v>779040</v>
      </c>
      <c r="N582" s="153"/>
      <c r="O582" s="168"/>
      <c r="P582" s="168"/>
      <c r="Q582" s="168"/>
      <c r="R582" s="168"/>
      <c r="S582" s="168"/>
      <c r="T582" s="168"/>
      <c r="U582" s="168"/>
      <c r="V582" s="168"/>
      <c r="W582" s="168"/>
      <c r="X582" s="168"/>
    </row>
    <row r="583" s="189" customFormat="1" ht="20.25" customHeight="1" spans="1:24">
      <c r="A583" s="194" t="s">
        <v>71</v>
      </c>
      <c r="B583" s="194" t="s">
        <v>884</v>
      </c>
      <c r="C583" s="194" t="s">
        <v>885</v>
      </c>
      <c r="D583" s="194" t="s">
        <v>346</v>
      </c>
      <c r="E583" s="194" t="s">
        <v>195</v>
      </c>
      <c r="F583" s="194" t="s">
        <v>196</v>
      </c>
      <c r="G583" s="194" t="s">
        <v>343</v>
      </c>
      <c r="H583" s="194" t="s">
        <v>344</v>
      </c>
      <c r="I583" s="168">
        <v>2554176</v>
      </c>
      <c r="J583" s="168">
        <v>2554176</v>
      </c>
      <c r="K583" s="153"/>
      <c r="L583" s="153"/>
      <c r="M583" s="168">
        <v>2554176</v>
      </c>
      <c r="N583" s="153"/>
      <c r="O583" s="168"/>
      <c r="P583" s="168"/>
      <c r="Q583" s="168"/>
      <c r="R583" s="168"/>
      <c r="S583" s="168"/>
      <c r="T583" s="168"/>
      <c r="U583" s="168"/>
      <c r="V583" s="168"/>
      <c r="W583" s="168"/>
      <c r="X583" s="168"/>
    </row>
    <row r="584" s="189" customFormat="1" ht="20.25" customHeight="1" spans="1:24">
      <c r="A584" s="194" t="s">
        <v>71</v>
      </c>
      <c r="B584" s="194" t="s">
        <v>884</v>
      </c>
      <c r="C584" s="194" t="s">
        <v>886</v>
      </c>
      <c r="D584" s="194" t="s">
        <v>358</v>
      </c>
      <c r="E584" s="194" t="s">
        <v>195</v>
      </c>
      <c r="F584" s="194" t="s">
        <v>196</v>
      </c>
      <c r="G584" s="194" t="s">
        <v>359</v>
      </c>
      <c r="H584" s="194" t="s">
        <v>358</v>
      </c>
      <c r="I584" s="168">
        <v>28200</v>
      </c>
      <c r="J584" s="168">
        <v>28200</v>
      </c>
      <c r="K584" s="153"/>
      <c r="L584" s="153"/>
      <c r="M584" s="168">
        <v>28200</v>
      </c>
      <c r="N584" s="153"/>
      <c r="O584" s="168"/>
      <c r="P584" s="168"/>
      <c r="Q584" s="168"/>
      <c r="R584" s="168"/>
      <c r="S584" s="168"/>
      <c r="T584" s="168"/>
      <c r="U584" s="168"/>
      <c r="V584" s="168"/>
      <c r="W584" s="168"/>
      <c r="X584" s="168"/>
    </row>
    <row r="585" s="189" customFormat="1" ht="20.25" customHeight="1" spans="1:24">
      <c r="A585" s="194" t="s">
        <v>71</v>
      </c>
      <c r="B585" s="194" t="s">
        <v>884</v>
      </c>
      <c r="C585" s="194" t="s">
        <v>887</v>
      </c>
      <c r="D585" s="194" t="s">
        <v>261</v>
      </c>
      <c r="E585" s="194" t="s">
        <v>260</v>
      </c>
      <c r="F585" s="194" t="s">
        <v>261</v>
      </c>
      <c r="G585" s="194" t="s">
        <v>348</v>
      </c>
      <c r="H585" s="194" t="s">
        <v>261</v>
      </c>
      <c r="I585" s="168">
        <v>704974.08</v>
      </c>
      <c r="J585" s="168">
        <v>704974.08</v>
      </c>
      <c r="K585" s="153"/>
      <c r="L585" s="153"/>
      <c r="M585" s="168">
        <v>704974.08</v>
      </c>
      <c r="N585" s="153"/>
      <c r="O585" s="168"/>
      <c r="P585" s="168"/>
      <c r="Q585" s="168"/>
      <c r="R585" s="168"/>
      <c r="S585" s="168"/>
      <c r="T585" s="168"/>
      <c r="U585" s="168"/>
      <c r="V585" s="168"/>
      <c r="W585" s="168"/>
      <c r="X585" s="168"/>
    </row>
    <row r="586" s="189" customFormat="1" ht="20.25" customHeight="1" spans="1:24">
      <c r="A586" s="194" t="s">
        <v>71</v>
      </c>
      <c r="B586" s="194" t="s">
        <v>884</v>
      </c>
      <c r="C586" s="194" t="s">
        <v>888</v>
      </c>
      <c r="D586" s="194" t="s">
        <v>365</v>
      </c>
      <c r="E586" s="194" t="s">
        <v>234</v>
      </c>
      <c r="F586" s="194" t="s">
        <v>235</v>
      </c>
      <c r="G586" s="194" t="s">
        <v>366</v>
      </c>
      <c r="H586" s="194" t="s">
        <v>367</v>
      </c>
      <c r="I586" s="168">
        <v>8892</v>
      </c>
      <c r="J586" s="168">
        <v>8892</v>
      </c>
      <c r="K586" s="153"/>
      <c r="L586" s="153"/>
      <c r="M586" s="168">
        <v>8892</v>
      </c>
      <c r="N586" s="153"/>
      <c r="O586" s="168"/>
      <c r="P586" s="168"/>
      <c r="Q586" s="168"/>
      <c r="R586" s="168"/>
      <c r="S586" s="168"/>
      <c r="T586" s="168"/>
      <c r="U586" s="168"/>
      <c r="V586" s="168"/>
      <c r="W586" s="168"/>
      <c r="X586" s="168"/>
    </row>
    <row r="587" s="189" customFormat="1" ht="20.25" customHeight="1" spans="1:24">
      <c r="A587" s="194" t="s">
        <v>71</v>
      </c>
      <c r="B587" s="194" t="s">
        <v>884</v>
      </c>
      <c r="C587" s="194" t="s">
        <v>888</v>
      </c>
      <c r="D587" s="194" t="s">
        <v>365</v>
      </c>
      <c r="E587" s="194" t="s">
        <v>234</v>
      </c>
      <c r="F587" s="194" t="s">
        <v>235</v>
      </c>
      <c r="G587" s="194" t="s">
        <v>366</v>
      </c>
      <c r="H587" s="194" t="s">
        <v>367</v>
      </c>
      <c r="I587" s="168">
        <v>52152</v>
      </c>
      <c r="J587" s="168">
        <v>52152</v>
      </c>
      <c r="K587" s="153"/>
      <c r="L587" s="153"/>
      <c r="M587" s="168">
        <v>52152</v>
      </c>
      <c r="N587" s="153"/>
      <c r="O587" s="168"/>
      <c r="P587" s="168"/>
      <c r="Q587" s="168"/>
      <c r="R587" s="168"/>
      <c r="S587" s="168"/>
      <c r="T587" s="168"/>
      <c r="U587" s="168"/>
      <c r="V587" s="168"/>
      <c r="W587" s="168"/>
      <c r="X587" s="168"/>
    </row>
    <row r="588" s="189" customFormat="1" ht="20.25" customHeight="1" spans="1:24">
      <c r="A588" s="194" t="s">
        <v>71</v>
      </c>
      <c r="B588" s="194" t="s">
        <v>884</v>
      </c>
      <c r="C588" s="194" t="s">
        <v>889</v>
      </c>
      <c r="D588" s="194" t="s">
        <v>381</v>
      </c>
      <c r="E588" s="194" t="s">
        <v>195</v>
      </c>
      <c r="F588" s="194" t="s">
        <v>196</v>
      </c>
      <c r="G588" s="194" t="s">
        <v>382</v>
      </c>
      <c r="H588" s="194" t="s">
        <v>383</v>
      </c>
      <c r="I588" s="168">
        <v>394800</v>
      </c>
      <c r="J588" s="168">
        <v>394800</v>
      </c>
      <c r="K588" s="153"/>
      <c r="L588" s="153"/>
      <c r="M588" s="168">
        <v>394800</v>
      </c>
      <c r="N588" s="153"/>
      <c r="O588" s="168"/>
      <c r="P588" s="168"/>
      <c r="Q588" s="168"/>
      <c r="R588" s="168"/>
      <c r="S588" s="168"/>
      <c r="T588" s="168"/>
      <c r="U588" s="168"/>
      <c r="V588" s="168"/>
      <c r="W588" s="168"/>
      <c r="X588" s="168"/>
    </row>
    <row r="589" s="189" customFormat="1" ht="20.25" customHeight="1" spans="1:24">
      <c r="A589" s="194" t="s">
        <v>71</v>
      </c>
      <c r="B589" s="194" t="s">
        <v>884</v>
      </c>
      <c r="C589" s="194" t="s">
        <v>890</v>
      </c>
      <c r="D589" s="194" t="s">
        <v>373</v>
      </c>
      <c r="E589" s="194" t="s">
        <v>195</v>
      </c>
      <c r="F589" s="194" t="s">
        <v>196</v>
      </c>
      <c r="G589" s="194" t="s">
        <v>370</v>
      </c>
      <c r="H589" s="194" t="s">
        <v>371</v>
      </c>
      <c r="I589" s="168">
        <v>212848</v>
      </c>
      <c r="J589" s="168">
        <v>212848</v>
      </c>
      <c r="K589" s="153"/>
      <c r="L589" s="153"/>
      <c r="M589" s="168">
        <v>212848</v>
      </c>
      <c r="N589" s="153"/>
      <c r="O589" s="168"/>
      <c r="P589" s="168"/>
      <c r="Q589" s="168"/>
      <c r="R589" s="168"/>
      <c r="S589" s="168"/>
      <c r="T589" s="168"/>
      <c r="U589" s="168"/>
      <c r="V589" s="168"/>
      <c r="W589" s="168"/>
      <c r="X589" s="168"/>
    </row>
    <row r="590" s="189" customFormat="1" ht="20.25" customHeight="1" spans="1:24">
      <c r="A590" s="194" t="s">
        <v>71</v>
      </c>
      <c r="B590" s="194" t="s">
        <v>884</v>
      </c>
      <c r="C590" s="194" t="s">
        <v>891</v>
      </c>
      <c r="D590" s="194" t="s">
        <v>387</v>
      </c>
      <c r="E590" s="194" t="s">
        <v>195</v>
      </c>
      <c r="F590" s="194" t="s">
        <v>196</v>
      </c>
      <c r="G590" s="194" t="s">
        <v>378</v>
      </c>
      <c r="H590" s="194" t="s">
        <v>379</v>
      </c>
      <c r="I590" s="168">
        <v>1292640</v>
      </c>
      <c r="J590" s="168">
        <v>1292640</v>
      </c>
      <c r="K590" s="153"/>
      <c r="L590" s="153"/>
      <c r="M590" s="168">
        <v>1292640</v>
      </c>
      <c r="N590" s="153"/>
      <c r="O590" s="168"/>
      <c r="P590" s="168"/>
      <c r="Q590" s="168"/>
      <c r="R590" s="168"/>
      <c r="S590" s="168"/>
      <c r="T590" s="168"/>
      <c r="U590" s="168"/>
      <c r="V590" s="168"/>
      <c r="W590" s="168"/>
      <c r="X590" s="168"/>
    </row>
    <row r="591" s="189" customFormat="1" ht="20.25" customHeight="1" spans="1:24">
      <c r="A591" s="194" t="s">
        <v>71</v>
      </c>
      <c r="B591" s="194" t="s">
        <v>884</v>
      </c>
      <c r="C591" s="194" t="s">
        <v>891</v>
      </c>
      <c r="D591" s="194" t="s">
        <v>387</v>
      </c>
      <c r="E591" s="194" t="s">
        <v>195</v>
      </c>
      <c r="F591" s="194" t="s">
        <v>196</v>
      </c>
      <c r="G591" s="194" t="s">
        <v>378</v>
      </c>
      <c r="H591" s="194" t="s">
        <v>379</v>
      </c>
      <c r="I591" s="168">
        <v>282000</v>
      </c>
      <c r="J591" s="168">
        <v>282000</v>
      </c>
      <c r="K591" s="153"/>
      <c r="L591" s="153"/>
      <c r="M591" s="168">
        <v>282000</v>
      </c>
      <c r="N591" s="153"/>
      <c r="O591" s="168"/>
      <c r="P591" s="168"/>
      <c r="Q591" s="168"/>
      <c r="R591" s="168"/>
      <c r="S591" s="168"/>
      <c r="T591" s="168"/>
      <c r="U591" s="168"/>
      <c r="V591" s="168"/>
      <c r="W591" s="168"/>
      <c r="X591" s="168"/>
    </row>
    <row r="592" s="189" customFormat="1" ht="20.25" customHeight="1" spans="1:24">
      <c r="A592" s="194" t="s">
        <v>71</v>
      </c>
      <c r="B592" s="194" t="s">
        <v>884</v>
      </c>
      <c r="C592" s="194" t="s">
        <v>892</v>
      </c>
      <c r="D592" s="194" t="s">
        <v>389</v>
      </c>
      <c r="E592" s="194" t="s">
        <v>249</v>
      </c>
      <c r="F592" s="194" t="s">
        <v>250</v>
      </c>
      <c r="G592" s="194" t="s">
        <v>390</v>
      </c>
      <c r="H592" s="194" t="s">
        <v>391</v>
      </c>
      <c r="I592" s="168">
        <v>11749.57</v>
      </c>
      <c r="J592" s="168">
        <v>11749.57</v>
      </c>
      <c r="K592" s="153"/>
      <c r="L592" s="153"/>
      <c r="M592" s="168">
        <v>11749.57</v>
      </c>
      <c r="N592" s="153"/>
      <c r="O592" s="168"/>
      <c r="P592" s="168"/>
      <c r="Q592" s="168"/>
      <c r="R592" s="168"/>
      <c r="S592" s="168"/>
      <c r="T592" s="168"/>
      <c r="U592" s="168"/>
      <c r="V592" s="168"/>
      <c r="W592" s="168"/>
      <c r="X592" s="168"/>
    </row>
    <row r="593" s="189" customFormat="1" ht="20.25" customHeight="1" spans="1:24">
      <c r="A593" s="194" t="s">
        <v>71</v>
      </c>
      <c r="B593" s="194" t="s">
        <v>884</v>
      </c>
      <c r="C593" s="194" t="s">
        <v>893</v>
      </c>
      <c r="D593" s="194" t="s">
        <v>385</v>
      </c>
      <c r="E593" s="194" t="s">
        <v>195</v>
      </c>
      <c r="F593" s="194" t="s">
        <v>196</v>
      </c>
      <c r="G593" s="194" t="s">
        <v>382</v>
      </c>
      <c r="H593" s="194" t="s">
        <v>383</v>
      </c>
      <c r="I593" s="168">
        <v>915480</v>
      </c>
      <c r="J593" s="168">
        <v>915480</v>
      </c>
      <c r="K593" s="153"/>
      <c r="L593" s="153"/>
      <c r="M593" s="168">
        <v>915480</v>
      </c>
      <c r="N593" s="153"/>
      <c r="O593" s="168"/>
      <c r="P593" s="168"/>
      <c r="Q593" s="168"/>
      <c r="R593" s="168"/>
      <c r="S593" s="168"/>
      <c r="T593" s="168"/>
      <c r="U593" s="168"/>
      <c r="V593" s="168"/>
      <c r="W593" s="168"/>
      <c r="X593" s="168"/>
    </row>
    <row r="594" s="189" customFormat="1" ht="20.25" customHeight="1" spans="1:24">
      <c r="A594" s="194" t="s">
        <v>71</v>
      </c>
      <c r="B594" s="194" t="s">
        <v>884</v>
      </c>
      <c r="C594" s="194" t="s">
        <v>893</v>
      </c>
      <c r="D594" s="194" t="s">
        <v>385</v>
      </c>
      <c r="E594" s="194" t="s">
        <v>195</v>
      </c>
      <c r="F594" s="194" t="s">
        <v>196</v>
      </c>
      <c r="G594" s="194" t="s">
        <v>382</v>
      </c>
      <c r="H594" s="194" t="s">
        <v>383</v>
      </c>
      <c r="I594" s="168">
        <v>504840</v>
      </c>
      <c r="J594" s="168">
        <v>504840</v>
      </c>
      <c r="K594" s="153"/>
      <c r="L594" s="153"/>
      <c r="M594" s="168">
        <v>504840</v>
      </c>
      <c r="N594" s="153"/>
      <c r="O594" s="168"/>
      <c r="P594" s="168"/>
      <c r="Q594" s="168"/>
      <c r="R594" s="168"/>
      <c r="S594" s="168"/>
      <c r="T594" s="168"/>
      <c r="U594" s="168"/>
      <c r="V594" s="168"/>
      <c r="W594" s="168"/>
      <c r="X594" s="168"/>
    </row>
    <row r="595" s="189" customFormat="1" ht="20.25" customHeight="1" spans="1:24">
      <c r="A595" s="194" t="s">
        <v>71</v>
      </c>
      <c r="B595" s="194" t="s">
        <v>884</v>
      </c>
      <c r="C595" s="194" t="s">
        <v>894</v>
      </c>
      <c r="D595" s="194" t="s">
        <v>395</v>
      </c>
      <c r="E595" s="194" t="s">
        <v>228</v>
      </c>
      <c r="F595" s="194" t="s">
        <v>229</v>
      </c>
      <c r="G595" s="194" t="s">
        <v>396</v>
      </c>
      <c r="H595" s="194" t="s">
        <v>397</v>
      </c>
      <c r="I595" s="168">
        <v>939965.43</v>
      </c>
      <c r="J595" s="168">
        <v>939965.43</v>
      </c>
      <c r="K595" s="153"/>
      <c r="L595" s="153"/>
      <c r="M595" s="168">
        <v>939965.43</v>
      </c>
      <c r="N595" s="153"/>
      <c r="O595" s="168"/>
      <c r="P595" s="168"/>
      <c r="Q595" s="168"/>
      <c r="R595" s="168"/>
      <c r="S595" s="168"/>
      <c r="T595" s="168"/>
      <c r="U595" s="168"/>
      <c r="V595" s="168"/>
      <c r="W595" s="168"/>
      <c r="X595" s="168"/>
    </row>
    <row r="596" s="189" customFormat="1" ht="20.25" customHeight="1" spans="1:24">
      <c r="A596" s="194" t="s">
        <v>71</v>
      </c>
      <c r="B596" s="194" t="s">
        <v>884</v>
      </c>
      <c r="C596" s="194" t="s">
        <v>895</v>
      </c>
      <c r="D596" s="194" t="s">
        <v>405</v>
      </c>
      <c r="E596" s="194" t="s">
        <v>230</v>
      </c>
      <c r="F596" s="194" t="s">
        <v>231</v>
      </c>
      <c r="G596" s="194" t="s">
        <v>406</v>
      </c>
      <c r="H596" s="194" t="s">
        <v>405</v>
      </c>
      <c r="I596" s="168">
        <v>220000</v>
      </c>
      <c r="J596" s="168">
        <v>220000</v>
      </c>
      <c r="K596" s="153"/>
      <c r="L596" s="153"/>
      <c r="M596" s="168">
        <v>220000</v>
      </c>
      <c r="N596" s="153"/>
      <c r="O596" s="168"/>
      <c r="P596" s="168"/>
      <c r="Q596" s="168"/>
      <c r="R596" s="168"/>
      <c r="S596" s="168"/>
      <c r="T596" s="168"/>
      <c r="U596" s="168"/>
      <c r="V596" s="168"/>
      <c r="W596" s="168"/>
      <c r="X596" s="168"/>
    </row>
    <row r="597" s="189" customFormat="1" ht="20.25" customHeight="1" spans="1:24">
      <c r="A597" s="194" t="s">
        <v>71</v>
      </c>
      <c r="B597" s="194" t="s">
        <v>884</v>
      </c>
      <c r="C597" s="194" t="s">
        <v>896</v>
      </c>
      <c r="D597" s="194" t="s">
        <v>425</v>
      </c>
      <c r="E597" s="194" t="s">
        <v>195</v>
      </c>
      <c r="F597" s="194" t="s">
        <v>196</v>
      </c>
      <c r="G597" s="194" t="s">
        <v>366</v>
      </c>
      <c r="H597" s="194" t="s">
        <v>367</v>
      </c>
      <c r="I597" s="168">
        <v>656076</v>
      </c>
      <c r="J597" s="168">
        <v>656076</v>
      </c>
      <c r="K597" s="153"/>
      <c r="L597" s="153"/>
      <c r="M597" s="168">
        <v>656076</v>
      </c>
      <c r="N597" s="153"/>
      <c r="O597" s="168"/>
      <c r="P597" s="168"/>
      <c r="Q597" s="168"/>
      <c r="R597" s="168"/>
      <c r="S597" s="168"/>
      <c r="T597" s="168"/>
      <c r="U597" s="168"/>
      <c r="V597" s="168"/>
      <c r="W597" s="168"/>
      <c r="X597" s="168"/>
    </row>
    <row r="598" s="189" customFormat="1" ht="20.25" customHeight="1" spans="1:24">
      <c r="A598" s="194" t="s">
        <v>71</v>
      </c>
      <c r="B598" s="194" t="s">
        <v>897</v>
      </c>
      <c r="C598" s="194" t="s">
        <v>898</v>
      </c>
      <c r="D598" s="194" t="s">
        <v>346</v>
      </c>
      <c r="E598" s="194" t="s">
        <v>193</v>
      </c>
      <c r="F598" s="194" t="s">
        <v>194</v>
      </c>
      <c r="G598" s="194" t="s">
        <v>343</v>
      </c>
      <c r="H598" s="194" t="s">
        <v>344</v>
      </c>
      <c r="I598" s="168">
        <v>3053256</v>
      </c>
      <c r="J598" s="168">
        <v>3053256</v>
      </c>
      <c r="K598" s="153"/>
      <c r="L598" s="153"/>
      <c r="M598" s="168">
        <v>3053256</v>
      </c>
      <c r="N598" s="153"/>
      <c r="O598" s="168"/>
      <c r="P598" s="168"/>
      <c r="Q598" s="168"/>
      <c r="R598" s="168"/>
      <c r="S598" s="168"/>
      <c r="T598" s="168"/>
      <c r="U598" s="168"/>
      <c r="V598" s="168"/>
      <c r="W598" s="168"/>
      <c r="X598" s="168"/>
    </row>
    <row r="599" s="189" customFormat="1" ht="20.25" customHeight="1" spans="1:24">
      <c r="A599" s="194" t="s">
        <v>71</v>
      </c>
      <c r="B599" s="194" t="s">
        <v>897</v>
      </c>
      <c r="C599" s="194" t="s">
        <v>899</v>
      </c>
      <c r="D599" s="194" t="s">
        <v>261</v>
      </c>
      <c r="E599" s="194" t="s">
        <v>260</v>
      </c>
      <c r="F599" s="194" t="s">
        <v>261</v>
      </c>
      <c r="G599" s="194" t="s">
        <v>348</v>
      </c>
      <c r="H599" s="194" t="s">
        <v>261</v>
      </c>
      <c r="I599" s="168">
        <v>928050</v>
      </c>
      <c r="J599" s="168">
        <v>928050</v>
      </c>
      <c r="K599" s="153"/>
      <c r="L599" s="153"/>
      <c r="M599" s="168">
        <v>928050</v>
      </c>
      <c r="N599" s="153"/>
      <c r="O599" s="168"/>
      <c r="P599" s="168"/>
      <c r="Q599" s="168"/>
      <c r="R599" s="168"/>
      <c r="S599" s="168"/>
      <c r="T599" s="168"/>
      <c r="U599" s="168"/>
      <c r="V599" s="168"/>
      <c r="W599" s="168"/>
      <c r="X599" s="168"/>
    </row>
    <row r="600" s="189" customFormat="1" ht="20.25" customHeight="1" spans="1:24">
      <c r="A600" s="194" t="s">
        <v>71</v>
      </c>
      <c r="B600" s="194" t="s">
        <v>897</v>
      </c>
      <c r="C600" s="194" t="s">
        <v>900</v>
      </c>
      <c r="D600" s="194" t="s">
        <v>358</v>
      </c>
      <c r="E600" s="194" t="s">
        <v>193</v>
      </c>
      <c r="F600" s="194" t="s">
        <v>194</v>
      </c>
      <c r="G600" s="194" t="s">
        <v>359</v>
      </c>
      <c r="H600" s="194" t="s">
        <v>358</v>
      </c>
      <c r="I600" s="168">
        <v>42600</v>
      </c>
      <c r="J600" s="168">
        <v>42600</v>
      </c>
      <c r="K600" s="153"/>
      <c r="L600" s="153"/>
      <c r="M600" s="168">
        <v>42600</v>
      </c>
      <c r="N600" s="153"/>
      <c r="O600" s="168"/>
      <c r="P600" s="168"/>
      <c r="Q600" s="168"/>
      <c r="R600" s="168"/>
      <c r="S600" s="168"/>
      <c r="T600" s="168"/>
      <c r="U600" s="168"/>
      <c r="V600" s="168"/>
      <c r="W600" s="168"/>
      <c r="X600" s="168"/>
    </row>
    <row r="601" s="189" customFormat="1" ht="20.25" customHeight="1" spans="1:24">
      <c r="A601" s="194" t="s">
        <v>71</v>
      </c>
      <c r="B601" s="194" t="s">
        <v>897</v>
      </c>
      <c r="C601" s="194" t="s">
        <v>901</v>
      </c>
      <c r="D601" s="194" t="s">
        <v>373</v>
      </c>
      <c r="E601" s="194" t="s">
        <v>193</v>
      </c>
      <c r="F601" s="194" t="s">
        <v>194</v>
      </c>
      <c r="G601" s="194" t="s">
        <v>370</v>
      </c>
      <c r="H601" s="194" t="s">
        <v>371</v>
      </c>
      <c r="I601" s="168">
        <v>254438</v>
      </c>
      <c r="J601" s="168">
        <v>254438</v>
      </c>
      <c r="K601" s="153"/>
      <c r="L601" s="153"/>
      <c r="M601" s="168">
        <v>254438</v>
      </c>
      <c r="N601" s="153"/>
      <c r="O601" s="168"/>
      <c r="P601" s="168"/>
      <c r="Q601" s="168"/>
      <c r="R601" s="168"/>
      <c r="S601" s="168"/>
      <c r="T601" s="168"/>
      <c r="U601" s="168"/>
      <c r="V601" s="168"/>
      <c r="W601" s="168"/>
      <c r="X601" s="168"/>
    </row>
    <row r="602" s="189" customFormat="1" ht="20.25" customHeight="1" spans="1:24">
      <c r="A602" s="194" t="s">
        <v>71</v>
      </c>
      <c r="B602" s="194" t="s">
        <v>897</v>
      </c>
      <c r="C602" s="194" t="s">
        <v>902</v>
      </c>
      <c r="D602" s="194" t="s">
        <v>381</v>
      </c>
      <c r="E602" s="194" t="s">
        <v>193</v>
      </c>
      <c r="F602" s="194" t="s">
        <v>194</v>
      </c>
      <c r="G602" s="194" t="s">
        <v>382</v>
      </c>
      <c r="H602" s="194" t="s">
        <v>383</v>
      </c>
      <c r="I602" s="168">
        <v>596400</v>
      </c>
      <c r="J602" s="168">
        <v>596400</v>
      </c>
      <c r="K602" s="153"/>
      <c r="L602" s="153"/>
      <c r="M602" s="168">
        <v>596400</v>
      </c>
      <c r="N602" s="153"/>
      <c r="O602" s="168"/>
      <c r="P602" s="168"/>
      <c r="Q602" s="168"/>
      <c r="R602" s="168"/>
      <c r="S602" s="168"/>
      <c r="T602" s="168"/>
      <c r="U602" s="168"/>
      <c r="V602" s="168"/>
      <c r="W602" s="168"/>
      <c r="X602" s="168"/>
    </row>
    <row r="603" s="189" customFormat="1" ht="20.25" customHeight="1" spans="1:24">
      <c r="A603" s="194" t="s">
        <v>71</v>
      </c>
      <c r="B603" s="194" t="s">
        <v>897</v>
      </c>
      <c r="C603" s="194" t="s">
        <v>903</v>
      </c>
      <c r="D603" s="194" t="s">
        <v>389</v>
      </c>
      <c r="E603" s="194" t="s">
        <v>249</v>
      </c>
      <c r="F603" s="194" t="s">
        <v>250</v>
      </c>
      <c r="G603" s="194" t="s">
        <v>390</v>
      </c>
      <c r="H603" s="194" t="s">
        <v>391</v>
      </c>
      <c r="I603" s="168">
        <v>15467.5</v>
      </c>
      <c r="J603" s="168">
        <v>15467.5</v>
      </c>
      <c r="K603" s="153"/>
      <c r="L603" s="153"/>
      <c r="M603" s="168">
        <v>15467.5</v>
      </c>
      <c r="N603" s="153"/>
      <c r="O603" s="168"/>
      <c r="P603" s="168"/>
      <c r="Q603" s="168"/>
      <c r="R603" s="168"/>
      <c r="S603" s="168"/>
      <c r="T603" s="168"/>
      <c r="U603" s="168"/>
      <c r="V603" s="168"/>
      <c r="W603" s="168"/>
      <c r="X603" s="168"/>
    </row>
    <row r="604" s="189" customFormat="1" ht="20.25" customHeight="1" spans="1:24">
      <c r="A604" s="194" t="s">
        <v>71</v>
      </c>
      <c r="B604" s="194" t="s">
        <v>897</v>
      </c>
      <c r="C604" s="194" t="s">
        <v>904</v>
      </c>
      <c r="D604" s="194" t="s">
        <v>385</v>
      </c>
      <c r="E604" s="194" t="s">
        <v>193</v>
      </c>
      <c r="F604" s="194" t="s">
        <v>194</v>
      </c>
      <c r="G604" s="194" t="s">
        <v>382</v>
      </c>
      <c r="H604" s="194" t="s">
        <v>383</v>
      </c>
      <c r="I604" s="168">
        <v>707304</v>
      </c>
      <c r="J604" s="168">
        <v>707304</v>
      </c>
      <c r="K604" s="153"/>
      <c r="L604" s="153"/>
      <c r="M604" s="168">
        <v>707304</v>
      </c>
      <c r="N604" s="153"/>
      <c r="O604" s="168"/>
      <c r="P604" s="168"/>
      <c r="Q604" s="168"/>
      <c r="R604" s="168"/>
      <c r="S604" s="168"/>
      <c r="T604" s="168"/>
      <c r="U604" s="168"/>
      <c r="V604" s="168"/>
      <c r="W604" s="168"/>
      <c r="X604" s="168"/>
    </row>
    <row r="605" s="189" customFormat="1" ht="20.25" customHeight="1" spans="1:24">
      <c r="A605" s="194" t="s">
        <v>71</v>
      </c>
      <c r="B605" s="194" t="s">
        <v>897</v>
      </c>
      <c r="C605" s="194" t="s">
        <v>904</v>
      </c>
      <c r="D605" s="194" t="s">
        <v>385</v>
      </c>
      <c r="E605" s="194" t="s">
        <v>193</v>
      </c>
      <c r="F605" s="194" t="s">
        <v>194</v>
      </c>
      <c r="G605" s="194" t="s">
        <v>382</v>
      </c>
      <c r="H605" s="194" t="s">
        <v>383</v>
      </c>
      <c r="I605" s="168">
        <v>1311840</v>
      </c>
      <c r="J605" s="168">
        <v>1311840</v>
      </c>
      <c r="K605" s="153"/>
      <c r="L605" s="153"/>
      <c r="M605" s="168">
        <v>1311840</v>
      </c>
      <c r="N605" s="153"/>
      <c r="O605" s="168"/>
      <c r="P605" s="168"/>
      <c r="Q605" s="168"/>
      <c r="R605" s="168"/>
      <c r="S605" s="168"/>
      <c r="T605" s="168"/>
      <c r="U605" s="168"/>
      <c r="V605" s="168"/>
      <c r="W605" s="168"/>
      <c r="X605" s="168"/>
    </row>
    <row r="606" s="189" customFormat="1" ht="20.25" customHeight="1" spans="1:24">
      <c r="A606" s="194" t="s">
        <v>71</v>
      </c>
      <c r="B606" s="194" t="s">
        <v>897</v>
      </c>
      <c r="C606" s="194" t="s">
        <v>905</v>
      </c>
      <c r="D606" s="194" t="s">
        <v>387</v>
      </c>
      <c r="E606" s="194" t="s">
        <v>193</v>
      </c>
      <c r="F606" s="194" t="s">
        <v>194</v>
      </c>
      <c r="G606" s="194" t="s">
        <v>378</v>
      </c>
      <c r="H606" s="194" t="s">
        <v>379</v>
      </c>
      <c r="I606" s="168">
        <v>1810572</v>
      </c>
      <c r="J606" s="168">
        <v>1810572</v>
      </c>
      <c r="K606" s="153"/>
      <c r="L606" s="153"/>
      <c r="M606" s="168">
        <v>1810572</v>
      </c>
      <c r="N606" s="153"/>
      <c r="O606" s="168"/>
      <c r="P606" s="168"/>
      <c r="Q606" s="168"/>
      <c r="R606" s="168"/>
      <c r="S606" s="168"/>
      <c r="T606" s="168"/>
      <c r="U606" s="168"/>
      <c r="V606" s="168"/>
      <c r="W606" s="168"/>
      <c r="X606" s="168"/>
    </row>
    <row r="607" s="189" customFormat="1" ht="20.25" customHeight="1" spans="1:24">
      <c r="A607" s="194" t="s">
        <v>71</v>
      </c>
      <c r="B607" s="194" t="s">
        <v>897</v>
      </c>
      <c r="C607" s="194" t="s">
        <v>905</v>
      </c>
      <c r="D607" s="194" t="s">
        <v>387</v>
      </c>
      <c r="E607" s="194" t="s">
        <v>193</v>
      </c>
      <c r="F607" s="194" t="s">
        <v>194</v>
      </c>
      <c r="G607" s="194" t="s">
        <v>378</v>
      </c>
      <c r="H607" s="194" t="s">
        <v>379</v>
      </c>
      <c r="I607" s="168">
        <v>426000</v>
      </c>
      <c r="J607" s="168">
        <v>426000</v>
      </c>
      <c r="K607" s="153"/>
      <c r="L607" s="153"/>
      <c r="M607" s="168">
        <v>426000</v>
      </c>
      <c r="N607" s="153"/>
      <c r="O607" s="168"/>
      <c r="P607" s="168"/>
      <c r="Q607" s="168"/>
      <c r="R607" s="168"/>
      <c r="S607" s="168"/>
      <c r="T607" s="168"/>
      <c r="U607" s="168"/>
      <c r="V607" s="168"/>
      <c r="W607" s="168"/>
      <c r="X607" s="168"/>
    </row>
    <row r="608" s="189" customFormat="1" ht="20.25" customHeight="1" spans="1:24">
      <c r="A608" s="194" t="s">
        <v>71</v>
      </c>
      <c r="B608" s="194" t="s">
        <v>897</v>
      </c>
      <c r="C608" s="194" t="s">
        <v>906</v>
      </c>
      <c r="D608" s="194" t="s">
        <v>395</v>
      </c>
      <c r="E608" s="194" t="s">
        <v>228</v>
      </c>
      <c r="F608" s="194" t="s">
        <v>229</v>
      </c>
      <c r="G608" s="194" t="s">
        <v>396</v>
      </c>
      <c r="H608" s="194" t="s">
        <v>397</v>
      </c>
      <c r="I608" s="168">
        <v>1237400.01</v>
      </c>
      <c r="J608" s="168">
        <v>1237400.01</v>
      </c>
      <c r="K608" s="153"/>
      <c r="L608" s="153"/>
      <c r="M608" s="168">
        <v>1237400.01</v>
      </c>
      <c r="N608" s="153"/>
      <c r="O608" s="168"/>
      <c r="P608" s="168"/>
      <c r="Q608" s="168"/>
      <c r="R608" s="168"/>
      <c r="S608" s="168"/>
      <c r="T608" s="168"/>
      <c r="U608" s="168"/>
      <c r="V608" s="168"/>
      <c r="W608" s="168"/>
      <c r="X608" s="168"/>
    </row>
    <row r="609" s="189" customFormat="1" ht="20.25" customHeight="1" spans="1:24">
      <c r="A609" s="194" t="s">
        <v>71</v>
      </c>
      <c r="B609" s="194" t="s">
        <v>907</v>
      </c>
      <c r="C609" s="194" t="s">
        <v>908</v>
      </c>
      <c r="D609" s="194" t="s">
        <v>346</v>
      </c>
      <c r="E609" s="194" t="s">
        <v>193</v>
      </c>
      <c r="F609" s="194" t="s">
        <v>194</v>
      </c>
      <c r="G609" s="194" t="s">
        <v>343</v>
      </c>
      <c r="H609" s="194" t="s">
        <v>344</v>
      </c>
      <c r="I609" s="168">
        <v>1632792</v>
      </c>
      <c r="J609" s="168">
        <v>1632792</v>
      </c>
      <c r="K609" s="153"/>
      <c r="L609" s="153"/>
      <c r="M609" s="168">
        <v>1632792</v>
      </c>
      <c r="N609" s="153"/>
      <c r="O609" s="168"/>
      <c r="P609" s="168"/>
      <c r="Q609" s="168"/>
      <c r="R609" s="168"/>
      <c r="S609" s="168"/>
      <c r="T609" s="168"/>
      <c r="U609" s="168"/>
      <c r="V609" s="168"/>
      <c r="W609" s="168"/>
      <c r="X609" s="168"/>
    </row>
    <row r="610" s="189" customFormat="1" ht="20.25" customHeight="1" spans="1:24">
      <c r="A610" s="194" t="s">
        <v>71</v>
      </c>
      <c r="B610" s="194" t="s">
        <v>907</v>
      </c>
      <c r="C610" s="194" t="s">
        <v>909</v>
      </c>
      <c r="D610" s="194" t="s">
        <v>261</v>
      </c>
      <c r="E610" s="194" t="s">
        <v>260</v>
      </c>
      <c r="F610" s="194" t="s">
        <v>261</v>
      </c>
      <c r="G610" s="194" t="s">
        <v>348</v>
      </c>
      <c r="H610" s="194" t="s">
        <v>261</v>
      </c>
      <c r="I610" s="168">
        <v>465328.56</v>
      </c>
      <c r="J610" s="168">
        <v>465328.56</v>
      </c>
      <c r="K610" s="153"/>
      <c r="L610" s="153"/>
      <c r="M610" s="168">
        <v>465328.56</v>
      </c>
      <c r="N610" s="153"/>
      <c r="O610" s="168"/>
      <c r="P610" s="168"/>
      <c r="Q610" s="168"/>
      <c r="R610" s="168"/>
      <c r="S610" s="168"/>
      <c r="T610" s="168"/>
      <c r="U610" s="168"/>
      <c r="V610" s="168"/>
      <c r="W610" s="168"/>
      <c r="X610" s="168"/>
    </row>
    <row r="611" s="189" customFormat="1" ht="20.25" customHeight="1" spans="1:24">
      <c r="A611" s="194" t="s">
        <v>71</v>
      </c>
      <c r="B611" s="194" t="s">
        <v>907</v>
      </c>
      <c r="C611" s="194" t="s">
        <v>910</v>
      </c>
      <c r="D611" s="194" t="s">
        <v>358</v>
      </c>
      <c r="E611" s="194" t="s">
        <v>193</v>
      </c>
      <c r="F611" s="194" t="s">
        <v>194</v>
      </c>
      <c r="G611" s="194" t="s">
        <v>359</v>
      </c>
      <c r="H611" s="194" t="s">
        <v>358</v>
      </c>
      <c r="I611" s="168">
        <v>19800</v>
      </c>
      <c r="J611" s="168">
        <v>19800</v>
      </c>
      <c r="K611" s="153"/>
      <c r="L611" s="153"/>
      <c r="M611" s="168">
        <v>19800</v>
      </c>
      <c r="N611" s="153"/>
      <c r="O611" s="168"/>
      <c r="P611" s="168"/>
      <c r="Q611" s="168"/>
      <c r="R611" s="168"/>
      <c r="S611" s="168"/>
      <c r="T611" s="168"/>
      <c r="U611" s="168"/>
      <c r="V611" s="168"/>
      <c r="W611" s="168"/>
      <c r="X611" s="168"/>
    </row>
    <row r="612" s="189" customFormat="1" ht="20.25" customHeight="1" spans="1:24">
      <c r="A612" s="194" t="s">
        <v>71</v>
      </c>
      <c r="B612" s="194" t="s">
        <v>907</v>
      </c>
      <c r="C612" s="194" t="s">
        <v>911</v>
      </c>
      <c r="D612" s="194" t="s">
        <v>381</v>
      </c>
      <c r="E612" s="194" t="s">
        <v>193</v>
      </c>
      <c r="F612" s="194" t="s">
        <v>194</v>
      </c>
      <c r="G612" s="194" t="s">
        <v>382</v>
      </c>
      <c r="H612" s="194" t="s">
        <v>383</v>
      </c>
      <c r="I612" s="168">
        <v>277200</v>
      </c>
      <c r="J612" s="168">
        <v>277200</v>
      </c>
      <c r="K612" s="153"/>
      <c r="L612" s="153"/>
      <c r="M612" s="168">
        <v>277200</v>
      </c>
      <c r="N612" s="153"/>
      <c r="O612" s="168"/>
      <c r="P612" s="168"/>
      <c r="Q612" s="168"/>
      <c r="R612" s="168"/>
      <c r="S612" s="168"/>
      <c r="T612" s="168"/>
      <c r="U612" s="168"/>
      <c r="V612" s="168"/>
      <c r="W612" s="168"/>
      <c r="X612" s="168"/>
    </row>
    <row r="613" s="189" customFormat="1" ht="20.25" customHeight="1" spans="1:24">
      <c r="A613" s="194" t="s">
        <v>71</v>
      </c>
      <c r="B613" s="194" t="s">
        <v>907</v>
      </c>
      <c r="C613" s="194" t="s">
        <v>912</v>
      </c>
      <c r="D613" s="194" t="s">
        <v>373</v>
      </c>
      <c r="E613" s="194" t="s">
        <v>193</v>
      </c>
      <c r="F613" s="194" t="s">
        <v>194</v>
      </c>
      <c r="G613" s="194" t="s">
        <v>370</v>
      </c>
      <c r="H613" s="194" t="s">
        <v>371</v>
      </c>
      <c r="I613" s="168">
        <v>136066</v>
      </c>
      <c r="J613" s="168">
        <v>136066</v>
      </c>
      <c r="K613" s="153"/>
      <c r="L613" s="153"/>
      <c r="M613" s="168">
        <v>136066</v>
      </c>
      <c r="N613" s="153"/>
      <c r="O613" s="168"/>
      <c r="P613" s="168"/>
      <c r="Q613" s="168"/>
      <c r="R613" s="168"/>
      <c r="S613" s="168"/>
      <c r="T613" s="168"/>
      <c r="U613" s="168"/>
      <c r="V613" s="168"/>
      <c r="W613" s="168"/>
      <c r="X613" s="168"/>
    </row>
    <row r="614" s="189" customFormat="1" ht="20.25" customHeight="1" spans="1:24">
      <c r="A614" s="194" t="s">
        <v>71</v>
      </c>
      <c r="B614" s="194" t="s">
        <v>907</v>
      </c>
      <c r="C614" s="194" t="s">
        <v>913</v>
      </c>
      <c r="D614" s="194" t="s">
        <v>385</v>
      </c>
      <c r="E614" s="194" t="s">
        <v>193</v>
      </c>
      <c r="F614" s="194" t="s">
        <v>194</v>
      </c>
      <c r="G614" s="194" t="s">
        <v>382</v>
      </c>
      <c r="H614" s="194" t="s">
        <v>383</v>
      </c>
      <c r="I614" s="168">
        <v>340968</v>
      </c>
      <c r="J614" s="168">
        <v>340968</v>
      </c>
      <c r="K614" s="153"/>
      <c r="L614" s="153"/>
      <c r="M614" s="168">
        <v>340968</v>
      </c>
      <c r="N614" s="153"/>
      <c r="O614" s="168"/>
      <c r="P614" s="168"/>
      <c r="Q614" s="168"/>
      <c r="R614" s="168"/>
      <c r="S614" s="168"/>
      <c r="T614" s="168"/>
      <c r="U614" s="168"/>
      <c r="V614" s="168"/>
      <c r="W614" s="168"/>
      <c r="X614" s="168"/>
    </row>
    <row r="615" s="189" customFormat="1" ht="20.25" customHeight="1" spans="1:24">
      <c r="A615" s="194" t="s">
        <v>71</v>
      </c>
      <c r="B615" s="194" t="s">
        <v>907</v>
      </c>
      <c r="C615" s="194" t="s">
        <v>913</v>
      </c>
      <c r="D615" s="194" t="s">
        <v>385</v>
      </c>
      <c r="E615" s="194" t="s">
        <v>193</v>
      </c>
      <c r="F615" s="194" t="s">
        <v>194</v>
      </c>
      <c r="G615" s="194" t="s">
        <v>382</v>
      </c>
      <c r="H615" s="194" t="s">
        <v>383</v>
      </c>
      <c r="I615" s="168">
        <v>624180</v>
      </c>
      <c r="J615" s="168">
        <v>624180</v>
      </c>
      <c r="K615" s="153"/>
      <c r="L615" s="153"/>
      <c r="M615" s="168">
        <v>624180</v>
      </c>
      <c r="N615" s="153"/>
      <c r="O615" s="168"/>
      <c r="P615" s="168"/>
      <c r="Q615" s="168"/>
      <c r="R615" s="168"/>
      <c r="S615" s="168"/>
      <c r="T615" s="168"/>
      <c r="U615" s="168"/>
      <c r="V615" s="168"/>
      <c r="W615" s="168"/>
      <c r="X615" s="168"/>
    </row>
    <row r="616" s="189" customFormat="1" ht="20.25" customHeight="1" spans="1:24">
      <c r="A616" s="194" t="s">
        <v>71</v>
      </c>
      <c r="B616" s="194" t="s">
        <v>907</v>
      </c>
      <c r="C616" s="194" t="s">
        <v>914</v>
      </c>
      <c r="D616" s="194" t="s">
        <v>387</v>
      </c>
      <c r="E616" s="194" t="s">
        <v>193</v>
      </c>
      <c r="F616" s="194" t="s">
        <v>194</v>
      </c>
      <c r="G616" s="194" t="s">
        <v>378</v>
      </c>
      <c r="H616" s="194" t="s">
        <v>379</v>
      </c>
      <c r="I616" s="168">
        <v>866532</v>
      </c>
      <c r="J616" s="168">
        <v>866532</v>
      </c>
      <c r="K616" s="153"/>
      <c r="L616" s="153"/>
      <c r="M616" s="168">
        <v>866532</v>
      </c>
      <c r="N616" s="153"/>
      <c r="O616" s="168"/>
      <c r="P616" s="168"/>
      <c r="Q616" s="168"/>
      <c r="R616" s="168"/>
      <c r="S616" s="168"/>
      <c r="T616" s="168"/>
      <c r="U616" s="168"/>
      <c r="V616" s="168"/>
      <c r="W616" s="168"/>
      <c r="X616" s="168"/>
    </row>
    <row r="617" s="189" customFormat="1" ht="20.25" customHeight="1" spans="1:24">
      <c r="A617" s="194" t="s">
        <v>71</v>
      </c>
      <c r="B617" s="194" t="s">
        <v>907</v>
      </c>
      <c r="C617" s="194" t="s">
        <v>914</v>
      </c>
      <c r="D617" s="194" t="s">
        <v>387</v>
      </c>
      <c r="E617" s="194" t="s">
        <v>193</v>
      </c>
      <c r="F617" s="194" t="s">
        <v>194</v>
      </c>
      <c r="G617" s="194" t="s">
        <v>378</v>
      </c>
      <c r="H617" s="194" t="s">
        <v>379</v>
      </c>
      <c r="I617" s="168">
        <v>198000</v>
      </c>
      <c r="J617" s="168">
        <v>198000</v>
      </c>
      <c r="K617" s="153"/>
      <c r="L617" s="153"/>
      <c r="M617" s="168">
        <v>198000</v>
      </c>
      <c r="N617" s="153"/>
      <c r="O617" s="168"/>
      <c r="P617" s="168"/>
      <c r="Q617" s="168"/>
      <c r="R617" s="168"/>
      <c r="S617" s="168"/>
      <c r="T617" s="168"/>
      <c r="U617" s="168"/>
      <c r="V617" s="168"/>
      <c r="W617" s="168"/>
      <c r="X617" s="168"/>
    </row>
    <row r="618" s="189" customFormat="1" ht="20.25" customHeight="1" spans="1:24">
      <c r="A618" s="194" t="s">
        <v>71</v>
      </c>
      <c r="B618" s="194" t="s">
        <v>907</v>
      </c>
      <c r="C618" s="194" t="s">
        <v>915</v>
      </c>
      <c r="D618" s="194" t="s">
        <v>389</v>
      </c>
      <c r="E618" s="194" t="s">
        <v>249</v>
      </c>
      <c r="F618" s="194" t="s">
        <v>250</v>
      </c>
      <c r="G618" s="194" t="s">
        <v>390</v>
      </c>
      <c r="H618" s="194" t="s">
        <v>391</v>
      </c>
      <c r="I618" s="168">
        <v>7755.48</v>
      </c>
      <c r="J618" s="168">
        <v>7755.48</v>
      </c>
      <c r="K618" s="153"/>
      <c r="L618" s="153"/>
      <c r="M618" s="168">
        <v>7755.48</v>
      </c>
      <c r="N618" s="153"/>
      <c r="O618" s="168"/>
      <c r="P618" s="168"/>
      <c r="Q618" s="168"/>
      <c r="R618" s="168"/>
      <c r="S618" s="168"/>
      <c r="T618" s="168"/>
      <c r="U618" s="168"/>
      <c r="V618" s="168"/>
      <c r="W618" s="168"/>
      <c r="X618" s="168"/>
    </row>
    <row r="619" s="189" customFormat="1" ht="20.25" customHeight="1" spans="1:24">
      <c r="A619" s="194" t="s">
        <v>71</v>
      </c>
      <c r="B619" s="194" t="s">
        <v>907</v>
      </c>
      <c r="C619" s="194" t="s">
        <v>916</v>
      </c>
      <c r="D619" s="194" t="s">
        <v>395</v>
      </c>
      <c r="E619" s="194" t="s">
        <v>228</v>
      </c>
      <c r="F619" s="194" t="s">
        <v>229</v>
      </c>
      <c r="G619" s="194" t="s">
        <v>396</v>
      </c>
      <c r="H619" s="194" t="s">
        <v>397</v>
      </c>
      <c r="I619" s="168">
        <v>620438.07</v>
      </c>
      <c r="J619" s="168">
        <v>620438.07</v>
      </c>
      <c r="K619" s="153"/>
      <c r="L619" s="153"/>
      <c r="M619" s="168">
        <v>620438.07</v>
      </c>
      <c r="N619" s="153"/>
      <c r="O619" s="168"/>
      <c r="P619" s="168"/>
      <c r="Q619" s="168"/>
      <c r="R619" s="168"/>
      <c r="S619" s="168"/>
      <c r="T619" s="168"/>
      <c r="U619" s="168"/>
      <c r="V619" s="168"/>
      <c r="W619" s="168"/>
      <c r="X619" s="168"/>
    </row>
    <row r="620" s="189" customFormat="1" ht="20.25" customHeight="1" spans="1:24">
      <c r="A620" s="194" t="s">
        <v>71</v>
      </c>
      <c r="B620" s="194" t="s">
        <v>907</v>
      </c>
      <c r="C620" s="194" t="s">
        <v>917</v>
      </c>
      <c r="D620" s="194" t="s">
        <v>405</v>
      </c>
      <c r="E620" s="194" t="s">
        <v>230</v>
      </c>
      <c r="F620" s="194" t="s">
        <v>231</v>
      </c>
      <c r="G620" s="194" t="s">
        <v>406</v>
      </c>
      <c r="H620" s="194" t="s">
        <v>405</v>
      </c>
      <c r="I620" s="168">
        <v>110000</v>
      </c>
      <c r="J620" s="168">
        <v>110000</v>
      </c>
      <c r="K620" s="153"/>
      <c r="L620" s="153"/>
      <c r="M620" s="168">
        <v>110000</v>
      </c>
      <c r="N620" s="153"/>
      <c r="O620" s="168"/>
      <c r="P620" s="168"/>
      <c r="Q620" s="168"/>
      <c r="R620" s="168"/>
      <c r="S620" s="168"/>
      <c r="T620" s="168"/>
      <c r="U620" s="168"/>
      <c r="V620" s="168"/>
      <c r="W620" s="168"/>
      <c r="X620" s="168"/>
    </row>
    <row r="621" s="189" customFormat="1" ht="20.25" customHeight="1" spans="1:24">
      <c r="A621" s="194" t="s">
        <v>71</v>
      </c>
      <c r="B621" s="194" t="s">
        <v>918</v>
      </c>
      <c r="C621" s="194" t="s">
        <v>919</v>
      </c>
      <c r="D621" s="194" t="s">
        <v>346</v>
      </c>
      <c r="E621" s="194" t="s">
        <v>193</v>
      </c>
      <c r="F621" s="194" t="s">
        <v>194</v>
      </c>
      <c r="G621" s="194" t="s">
        <v>343</v>
      </c>
      <c r="H621" s="194" t="s">
        <v>344</v>
      </c>
      <c r="I621" s="168">
        <v>1501500</v>
      </c>
      <c r="J621" s="168">
        <v>1501500</v>
      </c>
      <c r="K621" s="153"/>
      <c r="L621" s="153"/>
      <c r="M621" s="168">
        <v>1501500</v>
      </c>
      <c r="N621" s="153"/>
      <c r="O621" s="168"/>
      <c r="P621" s="168"/>
      <c r="Q621" s="168"/>
      <c r="R621" s="168"/>
      <c r="S621" s="168"/>
      <c r="T621" s="168"/>
      <c r="U621" s="168"/>
      <c r="V621" s="168"/>
      <c r="W621" s="168"/>
      <c r="X621" s="168"/>
    </row>
    <row r="622" s="189" customFormat="1" ht="20.25" customHeight="1" spans="1:24">
      <c r="A622" s="194" t="s">
        <v>71</v>
      </c>
      <c r="B622" s="194" t="s">
        <v>918</v>
      </c>
      <c r="C622" s="194" t="s">
        <v>920</v>
      </c>
      <c r="D622" s="194" t="s">
        <v>261</v>
      </c>
      <c r="E622" s="194" t="s">
        <v>260</v>
      </c>
      <c r="F622" s="194" t="s">
        <v>261</v>
      </c>
      <c r="G622" s="194" t="s">
        <v>348</v>
      </c>
      <c r="H622" s="194" t="s">
        <v>261</v>
      </c>
      <c r="I622" s="168">
        <v>445579.32</v>
      </c>
      <c r="J622" s="168">
        <v>445579.32</v>
      </c>
      <c r="K622" s="153"/>
      <c r="L622" s="153"/>
      <c r="M622" s="168">
        <v>445579.32</v>
      </c>
      <c r="N622" s="153"/>
      <c r="O622" s="168"/>
      <c r="P622" s="168"/>
      <c r="Q622" s="168"/>
      <c r="R622" s="168"/>
      <c r="S622" s="168"/>
      <c r="T622" s="168"/>
      <c r="U622" s="168"/>
      <c r="V622" s="168"/>
      <c r="W622" s="168"/>
      <c r="X622" s="168"/>
    </row>
    <row r="623" s="189" customFormat="1" ht="20.25" customHeight="1" spans="1:24">
      <c r="A623" s="194" t="s">
        <v>71</v>
      </c>
      <c r="B623" s="194" t="s">
        <v>918</v>
      </c>
      <c r="C623" s="194" t="s">
        <v>921</v>
      </c>
      <c r="D623" s="194" t="s">
        <v>358</v>
      </c>
      <c r="E623" s="194" t="s">
        <v>193</v>
      </c>
      <c r="F623" s="194" t="s">
        <v>194</v>
      </c>
      <c r="G623" s="194" t="s">
        <v>359</v>
      </c>
      <c r="H623" s="194" t="s">
        <v>358</v>
      </c>
      <c r="I623" s="168">
        <v>19800</v>
      </c>
      <c r="J623" s="168">
        <v>19800</v>
      </c>
      <c r="K623" s="153"/>
      <c r="L623" s="153"/>
      <c r="M623" s="168">
        <v>19800</v>
      </c>
      <c r="N623" s="153"/>
      <c r="O623" s="168"/>
      <c r="P623" s="168"/>
      <c r="Q623" s="168"/>
      <c r="R623" s="168"/>
      <c r="S623" s="168"/>
      <c r="T623" s="168"/>
      <c r="U623" s="168"/>
      <c r="V623" s="168"/>
      <c r="W623" s="168"/>
      <c r="X623" s="168"/>
    </row>
    <row r="624" s="189" customFormat="1" ht="20.25" customHeight="1" spans="1:24">
      <c r="A624" s="194" t="s">
        <v>71</v>
      </c>
      <c r="B624" s="194" t="s">
        <v>918</v>
      </c>
      <c r="C624" s="194" t="s">
        <v>922</v>
      </c>
      <c r="D624" s="194" t="s">
        <v>381</v>
      </c>
      <c r="E624" s="194" t="s">
        <v>193</v>
      </c>
      <c r="F624" s="194" t="s">
        <v>194</v>
      </c>
      <c r="G624" s="194" t="s">
        <v>382</v>
      </c>
      <c r="H624" s="194" t="s">
        <v>383</v>
      </c>
      <c r="I624" s="168">
        <v>277200</v>
      </c>
      <c r="J624" s="168">
        <v>277200</v>
      </c>
      <c r="K624" s="153"/>
      <c r="L624" s="153"/>
      <c r="M624" s="168">
        <v>277200</v>
      </c>
      <c r="N624" s="153"/>
      <c r="O624" s="168"/>
      <c r="P624" s="168"/>
      <c r="Q624" s="168"/>
      <c r="R624" s="168"/>
      <c r="S624" s="168"/>
      <c r="T624" s="168"/>
      <c r="U624" s="168"/>
      <c r="V624" s="168"/>
      <c r="W624" s="168"/>
      <c r="X624" s="168"/>
    </row>
    <row r="625" s="189" customFormat="1" ht="20.25" customHeight="1" spans="1:24">
      <c r="A625" s="194" t="s">
        <v>71</v>
      </c>
      <c r="B625" s="194" t="s">
        <v>918</v>
      </c>
      <c r="C625" s="194" t="s">
        <v>923</v>
      </c>
      <c r="D625" s="194" t="s">
        <v>373</v>
      </c>
      <c r="E625" s="194" t="s">
        <v>193</v>
      </c>
      <c r="F625" s="194" t="s">
        <v>194</v>
      </c>
      <c r="G625" s="194" t="s">
        <v>370</v>
      </c>
      <c r="H625" s="194" t="s">
        <v>371</v>
      </c>
      <c r="I625" s="168">
        <v>125125</v>
      </c>
      <c r="J625" s="168">
        <v>125125</v>
      </c>
      <c r="K625" s="153"/>
      <c r="L625" s="153"/>
      <c r="M625" s="168">
        <v>125125</v>
      </c>
      <c r="N625" s="153"/>
      <c r="O625" s="168"/>
      <c r="P625" s="168"/>
      <c r="Q625" s="168"/>
      <c r="R625" s="168"/>
      <c r="S625" s="168"/>
      <c r="T625" s="168"/>
      <c r="U625" s="168"/>
      <c r="V625" s="168"/>
      <c r="W625" s="168"/>
      <c r="X625" s="168"/>
    </row>
    <row r="626" s="189" customFormat="1" ht="20.25" customHeight="1" spans="1:24">
      <c r="A626" s="194" t="s">
        <v>71</v>
      </c>
      <c r="B626" s="194" t="s">
        <v>918</v>
      </c>
      <c r="C626" s="194" t="s">
        <v>924</v>
      </c>
      <c r="D626" s="194" t="s">
        <v>385</v>
      </c>
      <c r="E626" s="194" t="s">
        <v>193</v>
      </c>
      <c r="F626" s="194" t="s">
        <v>194</v>
      </c>
      <c r="G626" s="194" t="s">
        <v>382</v>
      </c>
      <c r="H626" s="194" t="s">
        <v>383</v>
      </c>
      <c r="I626" s="168">
        <v>619380</v>
      </c>
      <c r="J626" s="168">
        <v>619380</v>
      </c>
      <c r="K626" s="153"/>
      <c r="L626" s="153"/>
      <c r="M626" s="168">
        <v>619380</v>
      </c>
      <c r="N626" s="153"/>
      <c r="O626" s="168"/>
      <c r="P626" s="168"/>
      <c r="Q626" s="168"/>
      <c r="R626" s="168"/>
      <c r="S626" s="168"/>
      <c r="T626" s="168"/>
      <c r="U626" s="168"/>
      <c r="V626" s="168"/>
      <c r="W626" s="168"/>
      <c r="X626" s="168"/>
    </row>
    <row r="627" s="189" customFormat="1" ht="20.25" customHeight="1" spans="1:24">
      <c r="A627" s="194" t="s">
        <v>71</v>
      </c>
      <c r="B627" s="194" t="s">
        <v>918</v>
      </c>
      <c r="C627" s="194" t="s">
        <v>924</v>
      </c>
      <c r="D627" s="194" t="s">
        <v>385</v>
      </c>
      <c r="E627" s="194" t="s">
        <v>193</v>
      </c>
      <c r="F627" s="194" t="s">
        <v>194</v>
      </c>
      <c r="G627" s="194" t="s">
        <v>382</v>
      </c>
      <c r="H627" s="194" t="s">
        <v>383</v>
      </c>
      <c r="I627" s="168">
        <v>335616</v>
      </c>
      <c r="J627" s="168">
        <v>335616</v>
      </c>
      <c r="K627" s="153"/>
      <c r="L627" s="153"/>
      <c r="M627" s="168">
        <v>335616</v>
      </c>
      <c r="N627" s="153"/>
      <c r="O627" s="168"/>
      <c r="P627" s="168"/>
      <c r="Q627" s="168"/>
      <c r="R627" s="168"/>
      <c r="S627" s="168"/>
      <c r="T627" s="168"/>
      <c r="U627" s="168"/>
      <c r="V627" s="168"/>
      <c r="W627" s="168"/>
      <c r="X627" s="168"/>
    </row>
    <row r="628" s="189" customFormat="1" ht="20.25" customHeight="1" spans="1:24">
      <c r="A628" s="194" t="s">
        <v>71</v>
      </c>
      <c r="B628" s="194" t="s">
        <v>918</v>
      </c>
      <c r="C628" s="194" t="s">
        <v>925</v>
      </c>
      <c r="D628" s="194" t="s">
        <v>387</v>
      </c>
      <c r="E628" s="194" t="s">
        <v>193</v>
      </c>
      <c r="F628" s="194" t="s">
        <v>194</v>
      </c>
      <c r="G628" s="194" t="s">
        <v>378</v>
      </c>
      <c r="H628" s="194" t="s">
        <v>379</v>
      </c>
      <c r="I628" s="168">
        <v>854340</v>
      </c>
      <c r="J628" s="168">
        <v>854340</v>
      </c>
      <c r="K628" s="153"/>
      <c r="L628" s="153"/>
      <c r="M628" s="168">
        <v>854340</v>
      </c>
      <c r="N628" s="153"/>
      <c r="O628" s="168"/>
      <c r="P628" s="168"/>
      <c r="Q628" s="168"/>
      <c r="R628" s="168"/>
      <c r="S628" s="168"/>
      <c r="T628" s="168"/>
      <c r="U628" s="168"/>
      <c r="V628" s="168"/>
      <c r="W628" s="168"/>
      <c r="X628" s="168"/>
    </row>
    <row r="629" s="189" customFormat="1" ht="20.25" customHeight="1" spans="1:24">
      <c r="A629" s="194" t="s">
        <v>71</v>
      </c>
      <c r="B629" s="194" t="s">
        <v>918</v>
      </c>
      <c r="C629" s="194" t="s">
        <v>925</v>
      </c>
      <c r="D629" s="194" t="s">
        <v>387</v>
      </c>
      <c r="E629" s="194" t="s">
        <v>193</v>
      </c>
      <c r="F629" s="194" t="s">
        <v>194</v>
      </c>
      <c r="G629" s="194" t="s">
        <v>378</v>
      </c>
      <c r="H629" s="194" t="s">
        <v>379</v>
      </c>
      <c r="I629" s="168">
        <v>198000</v>
      </c>
      <c r="J629" s="168">
        <v>198000</v>
      </c>
      <c r="K629" s="153"/>
      <c r="L629" s="153"/>
      <c r="M629" s="168">
        <v>198000</v>
      </c>
      <c r="N629" s="153"/>
      <c r="O629" s="168"/>
      <c r="P629" s="168"/>
      <c r="Q629" s="168"/>
      <c r="R629" s="168"/>
      <c r="S629" s="168"/>
      <c r="T629" s="168"/>
      <c r="U629" s="168"/>
      <c r="V629" s="168"/>
      <c r="W629" s="168"/>
      <c r="X629" s="168"/>
    </row>
    <row r="630" s="189" customFormat="1" ht="20.25" customHeight="1" spans="1:24">
      <c r="A630" s="194" t="s">
        <v>71</v>
      </c>
      <c r="B630" s="194" t="s">
        <v>918</v>
      </c>
      <c r="C630" s="194" t="s">
        <v>926</v>
      </c>
      <c r="D630" s="194" t="s">
        <v>389</v>
      </c>
      <c r="E630" s="194" t="s">
        <v>249</v>
      </c>
      <c r="F630" s="194" t="s">
        <v>250</v>
      </c>
      <c r="G630" s="194" t="s">
        <v>390</v>
      </c>
      <c r="H630" s="194" t="s">
        <v>391</v>
      </c>
      <c r="I630" s="168">
        <v>7426.32</v>
      </c>
      <c r="J630" s="168">
        <v>7426.32</v>
      </c>
      <c r="K630" s="153"/>
      <c r="L630" s="153"/>
      <c r="M630" s="168">
        <v>7426.32</v>
      </c>
      <c r="N630" s="153"/>
      <c r="O630" s="168"/>
      <c r="P630" s="168"/>
      <c r="Q630" s="168"/>
      <c r="R630" s="168"/>
      <c r="S630" s="168"/>
      <c r="T630" s="168"/>
      <c r="U630" s="168"/>
      <c r="V630" s="168"/>
      <c r="W630" s="168"/>
      <c r="X630" s="168"/>
    </row>
    <row r="631" s="189" customFormat="1" ht="20.25" customHeight="1" spans="1:24">
      <c r="A631" s="194" t="s">
        <v>71</v>
      </c>
      <c r="B631" s="194" t="s">
        <v>918</v>
      </c>
      <c r="C631" s="194" t="s">
        <v>927</v>
      </c>
      <c r="D631" s="194" t="s">
        <v>395</v>
      </c>
      <c r="E631" s="194" t="s">
        <v>228</v>
      </c>
      <c r="F631" s="194" t="s">
        <v>229</v>
      </c>
      <c r="G631" s="194" t="s">
        <v>396</v>
      </c>
      <c r="H631" s="194" t="s">
        <v>397</v>
      </c>
      <c r="I631" s="168">
        <v>594105.75</v>
      </c>
      <c r="J631" s="168">
        <v>594105.75</v>
      </c>
      <c r="K631" s="153"/>
      <c r="L631" s="153"/>
      <c r="M631" s="168">
        <v>594105.75</v>
      </c>
      <c r="N631" s="153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="189" customFormat="1" ht="20.25" customHeight="1" spans="1:24">
      <c r="A632" s="194" t="s">
        <v>71</v>
      </c>
      <c r="B632" s="194" t="s">
        <v>928</v>
      </c>
      <c r="C632" s="194" t="s">
        <v>929</v>
      </c>
      <c r="D632" s="194" t="s">
        <v>346</v>
      </c>
      <c r="E632" s="194" t="s">
        <v>209</v>
      </c>
      <c r="F632" s="194" t="s">
        <v>210</v>
      </c>
      <c r="G632" s="194" t="s">
        <v>343</v>
      </c>
      <c r="H632" s="194" t="s">
        <v>344</v>
      </c>
      <c r="I632" s="168">
        <v>921096</v>
      </c>
      <c r="J632" s="168">
        <v>921096</v>
      </c>
      <c r="K632" s="153"/>
      <c r="L632" s="153"/>
      <c r="M632" s="168">
        <v>921096</v>
      </c>
      <c r="N632" s="153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="189" customFormat="1" ht="20.25" customHeight="1" spans="1:24">
      <c r="A633" s="194" t="s">
        <v>71</v>
      </c>
      <c r="B633" s="194" t="s">
        <v>928</v>
      </c>
      <c r="C633" s="194" t="s">
        <v>930</v>
      </c>
      <c r="D633" s="194" t="s">
        <v>358</v>
      </c>
      <c r="E633" s="194" t="s">
        <v>209</v>
      </c>
      <c r="F633" s="194" t="s">
        <v>210</v>
      </c>
      <c r="G633" s="194" t="s">
        <v>359</v>
      </c>
      <c r="H633" s="194" t="s">
        <v>358</v>
      </c>
      <c r="I633" s="168">
        <v>10800</v>
      </c>
      <c r="J633" s="168">
        <v>10800</v>
      </c>
      <c r="K633" s="153"/>
      <c r="L633" s="153"/>
      <c r="M633" s="168">
        <v>10800</v>
      </c>
      <c r="N633" s="153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="189" customFormat="1" ht="20.25" customHeight="1" spans="1:24">
      <c r="A634" s="194" t="s">
        <v>71</v>
      </c>
      <c r="B634" s="194" t="s">
        <v>928</v>
      </c>
      <c r="C634" s="194" t="s">
        <v>931</v>
      </c>
      <c r="D634" s="194" t="s">
        <v>261</v>
      </c>
      <c r="E634" s="194" t="s">
        <v>260</v>
      </c>
      <c r="F634" s="194" t="s">
        <v>261</v>
      </c>
      <c r="G634" s="194" t="s">
        <v>348</v>
      </c>
      <c r="H634" s="194" t="s">
        <v>261</v>
      </c>
      <c r="I634" s="168">
        <v>276136.49</v>
      </c>
      <c r="J634" s="168">
        <v>276136.49</v>
      </c>
      <c r="K634" s="153"/>
      <c r="L634" s="153"/>
      <c r="M634" s="168">
        <v>276136.49</v>
      </c>
      <c r="N634" s="153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="189" customFormat="1" ht="20.25" customHeight="1" spans="1:24">
      <c r="A635" s="194" t="s">
        <v>71</v>
      </c>
      <c r="B635" s="194" t="s">
        <v>928</v>
      </c>
      <c r="C635" s="194" t="s">
        <v>932</v>
      </c>
      <c r="D635" s="194" t="s">
        <v>381</v>
      </c>
      <c r="E635" s="194" t="s">
        <v>209</v>
      </c>
      <c r="F635" s="194" t="s">
        <v>210</v>
      </c>
      <c r="G635" s="194" t="s">
        <v>382</v>
      </c>
      <c r="H635" s="194" t="s">
        <v>383</v>
      </c>
      <c r="I635" s="168">
        <v>151200</v>
      </c>
      <c r="J635" s="168">
        <v>151200</v>
      </c>
      <c r="K635" s="153"/>
      <c r="L635" s="153"/>
      <c r="M635" s="168">
        <v>151200</v>
      </c>
      <c r="N635" s="153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="189" customFormat="1" ht="20.25" customHeight="1" spans="1:24">
      <c r="A636" s="194" t="s">
        <v>71</v>
      </c>
      <c r="B636" s="194" t="s">
        <v>928</v>
      </c>
      <c r="C636" s="194" t="s">
        <v>933</v>
      </c>
      <c r="D636" s="194" t="s">
        <v>373</v>
      </c>
      <c r="E636" s="194" t="s">
        <v>209</v>
      </c>
      <c r="F636" s="194" t="s">
        <v>210</v>
      </c>
      <c r="G636" s="194" t="s">
        <v>370</v>
      </c>
      <c r="H636" s="194" t="s">
        <v>371</v>
      </c>
      <c r="I636" s="168">
        <v>76758</v>
      </c>
      <c r="J636" s="168">
        <v>76758</v>
      </c>
      <c r="K636" s="153"/>
      <c r="L636" s="153"/>
      <c r="M636" s="168">
        <v>76758</v>
      </c>
      <c r="N636" s="153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="189" customFormat="1" ht="20.25" customHeight="1" spans="1:24">
      <c r="A637" s="194" t="s">
        <v>71</v>
      </c>
      <c r="B637" s="194" t="s">
        <v>928</v>
      </c>
      <c r="C637" s="194" t="s">
        <v>934</v>
      </c>
      <c r="D637" s="194" t="s">
        <v>387</v>
      </c>
      <c r="E637" s="194" t="s">
        <v>209</v>
      </c>
      <c r="F637" s="194" t="s">
        <v>210</v>
      </c>
      <c r="G637" s="194" t="s">
        <v>378</v>
      </c>
      <c r="H637" s="194" t="s">
        <v>379</v>
      </c>
      <c r="I637" s="168">
        <v>619715.4</v>
      </c>
      <c r="J637" s="168">
        <v>619715.4</v>
      </c>
      <c r="K637" s="153"/>
      <c r="L637" s="153"/>
      <c r="M637" s="168">
        <v>619715.4</v>
      </c>
      <c r="N637" s="153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="189" customFormat="1" ht="20.25" customHeight="1" spans="1:24">
      <c r="A638" s="194" t="s">
        <v>71</v>
      </c>
      <c r="B638" s="194" t="s">
        <v>928</v>
      </c>
      <c r="C638" s="194" t="s">
        <v>934</v>
      </c>
      <c r="D638" s="194" t="s">
        <v>387</v>
      </c>
      <c r="E638" s="194" t="s">
        <v>209</v>
      </c>
      <c r="F638" s="194" t="s">
        <v>210</v>
      </c>
      <c r="G638" s="194" t="s">
        <v>378</v>
      </c>
      <c r="H638" s="194" t="s">
        <v>379</v>
      </c>
      <c r="I638" s="168">
        <v>108000</v>
      </c>
      <c r="J638" s="168">
        <v>108000</v>
      </c>
      <c r="K638" s="153"/>
      <c r="L638" s="153"/>
      <c r="M638" s="168">
        <v>108000</v>
      </c>
      <c r="N638" s="153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="189" customFormat="1" ht="20.25" customHeight="1" spans="1:24">
      <c r="A639" s="194" t="s">
        <v>71</v>
      </c>
      <c r="B639" s="194" t="s">
        <v>928</v>
      </c>
      <c r="C639" s="194" t="s">
        <v>935</v>
      </c>
      <c r="D639" s="194" t="s">
        <v>389</v>
      </c>
      <c r="E639" s="194" t="s">
        <v>249</v>
      </c>
      <c r="F639" s="194" t="s">
        <v>250</v>
      </c>
      <c r="G639" s="194" t="s">
        <v>390</v>
      </c>
      <c r="H639" s="194" t="s">
        <v>391</v>
      </c>
      <c r="I639" s="168">
        <v>4602.27</v>
      </c>
      <c r="J639" s="168">
        <v>4602.27</v>
      </c>
      <c r="K639" s="153"/>
      <c r="L639" s="153"/>
      <c r="M639" s="168">
        <v>4602.27</v>
      </c>
      <c r="N639" s="153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="189" customFormat="1" ht="20.25" customHeight="1" spans="1:24">
      <c r="A640" s="194" t="s">
        <v>71</v>
      </c>
      <c r="B640" s="194" t="s">
        <v>928</v>
      </c>
      <c r="C640" s="194" t="s">
        <v>936</v>
      </c>
      <c r="D640" s="194" t="s">
        <v>395</v>
      </c>
      <c r="E640" s="194" t="s">
        <v>228</v>
      </c>
      <c r="F640" s="194" t="s">
        <v>229</v>
      </c>
      <c r="G640" s="194" t="s">
        <v>396</v>
      </c>
      <c r="H640" s="194" t="s">
        <v>397</v>
      </c>
      <c r="I640" s="168">
        <v>368181.98</v>
      </c>
      <c r="J640" s="168">
        <v>368181.98</v>
      </c>
      <c r="K640" s="153"/>
      <c r="L640" s="153"/>
      <c r="M640" s="168">
        <v>368181.98</v>
      </c>
      <c r="N640" s="153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="189" customFormat="1" ht="20.25" customHeight="1" spans="1:24">
      <c r="A641" s="194" t="s">
        <v>71</v>
      </c>
      <c r="B641" s="194" t="s">
        <v>928</v>
      </c>
      <c r="C641" s="194" t="s">
        <v>937</v>
      </c>
      <c r="D641" s="194" t="s">
        <v>385</v>
      </c>
      <c r="E641" s="194" t="s">
        <v>209</v>
      </c>
      <c r="F641" s="194" t="s">
        <v>210</v>
      </c>
      <c r="G641" s="194" t="s">
        <v>382</v>
      </c>
      <c r="H641" s="194" t="s">
        <v>383</v>
      </c>
      <c r="I641" s="168">
        <v>344400</v>
      </c>
      <c r="J641" s="168">
        <v>344400</v>
      </c>
      <c r="K641" s="153"/>
      <c r="L641" s="153"/>
      <c r="M641" s="168">
        <v>344400</v>
      </c>
      <c r="N641" s="153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="189" customFormat="1" ht="20.25" customHeight="1" spans="1:24">
      <c r="A642" s="194" t="s">
        <v>71</v>
      </c>
      <c r="B642" s="194" t="s">
        <v>928</v>
      </c>
      <c r="C642" s="194" t="s">
        <v>937</v>
      </c>
      <c r="D642" s="194" t="s">
        <v>385</v>
      </c>
      <c r="E642" s="194" t="s">
        <v>209</v>
      </c>
      <c r="F642" s="194" t="s">
        <v>210</v>
      </c>
      <c r="G642" s="194" t="s">
        <v>382</v>
      </c>
      <c r="H642" s="194" t="s">
        <v>383</v>
      </c>
      <c r="I642" s="168">
        <v>187968</v>
      </c>
      <c r="J642" s="168">
        <v>187968</v>
      </c>
      <c r="K642" s="153"/>
      <c r="L642" s="153"/>
      <c r="M642" s="168">
        <v>187968</v>
      </c>
      <c r="N642" s="153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="189" customFormat="1" ht="20.25" customHeight="1" spans="1:24">
      <c r="A643" s="194" t="s">
        <v>71</v>
      </c>
      <c r="B643" s="194" t="s">
        <v>928</v>
      </c>
      <c r="C643" s="194" t="s">
        <v>938</v>
      </c>
      <c r="D643" s="194" t="s">
        <v>425</v>
      </c>
      <c r="E643" s="194" t="s">
        <v>209</v>
      </c>
      <c r="F643" s="194" t="s">
        <v>210</v>
      </c>
      <c r="G643" s="194" t="s">
        <v>366</v>
      </c>
      <c r="H643" s="194" t="s">
        <v>367</v>
      </c>
      <c r="I643" s="168">
        <v>125400</v>
      </c>
      <c r="J643" s="168">
        <v>125400</v>
      </c>
      <c r="K643" s="153"/>
      <c r="L643" s="153"/>
      <c r="M643" s="168">
        <v>125400</v>
      </c>
      <c r="N643" s="153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ht="17.25" customHeight="1" spans="1:24">
      <c r="A644" s="49" t="s">
        <v>314</v>
      </c>
      <c r="B644" s="50"/>
      <c r="C644" s="199"/>
      <c r="D644" s="199"/>
      <c r="E644" s="199"/>
      <c r="F644" s="199"/>
      <c r="G644" s="199"/>
      <c r="H644" s="200"/>
      <c r="I644" s="101">
        <f>SUM(I10:I643)</f>
        <v>827322105.7</v>
      </c>
      <c r="J644" s="101">
        <f>SUM(J10:J643)</f>
        <v>827322105.7</v>
      </c>
      <c r="K644" s="101">
        <f>SUM(K10:K643)</f>
        <v>0</v>
      </c>
      <c r="L644" s="101">
        <f>SUM(L10:L643)</f>
        <v>0</v>
      </c>
      <c r="M644" s="101">
        <f>SUM(M10:M643)</f>
        <v>827322105.7</v>
      </c>
      <c r="N644" s="101">
        <f t="shared" ref="N644:X644" si="0">SUM(N10:N643)</f>
        <v>0</v>
      </c>
      <c r="O644" s="101">
        <f t="shared" si="0"/>
        <v>0</v>
      </c>
      <c r="P644" s="101">
        <f t="shared" si="0"/>
        <v>0</v>
      </c>
      <c r="Q644" s="101">
        <f t="shared" si="0"/>
        <v>0</v>
      </c>
      <c r="R644" s="101">
        <f t="shared" si="0"/>
        <v>0</v>
      </c>
      <c r="S644" s="101">
        <f t="shared" si="0"/>
        <v>0</v>
      </c>
      <c r="T644" s="101">
        <f t="shared" si="0"/>
        <v>0</v>
      </c>
      <c r="U644" s="101">
        <f t="shared" si="0"/>
        <v>0</v>
      </c>
      <c r="V644" s="101">
        <f t="shared" si="0"/>
        <v>0</v>
      </c>
      <c r="W644" s="101">
        <f t="shared" si="0"/>
        <v>0</v>
      </c>
      <c r="X644" s="101">
        <f t="shared" si="0"/>
        <v>0</v>
      </c>
    </row>
  </sheetData>
  <mergeCells count="31">
    <mergeCell ref="A3:X3"/>
    <mergeCell ref="A4:H4"/>
    <mergeCell ref="I5:X5"/>
    <mergeCell ref="J6:N6"/>
    <mergeCell ref="O6:Q6"/>
    <mergeCell ref="S6:X6"/>
    <mergeCell ref="A644:H6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07"/>
  <sheetViews>
    <sheetView showZeros="0" zoomScale="115" zoomScaleNormal="115" workbookViewId="0">
      <pane xSplit="2" ySplit="8" topLeftCell="C104" activePane="bottomRight" state="frozen"/>
      <selection/>
      <selection pane="topRight"/>
      <selection pane="bottomLeft"/>
      <selection pane="bottomRight" activeCell="D113" sqref="D113"/>
    </sheetView>
  </sheetViews>
  <sheetFormatPr defaultColWidth="9.14166666666667" defaultRowHeight="14.25" customHeight="1"/>
  <cols>
    <col min="1" max="1" width="10.2833333333333" customWidth="1"/>
    <col min="2" max="2" width="20.8916666666667" customWidth="1"/>
    <col min="3" max="3" width="32.85" customWidth="1"/>
    <col min="4" max="4" width="31.225" customWidth="1"/>
    <col min="5" max="5" width="11.1416666666667" customWidth="1"/>
    <col min="6" max="6" width="17.7166666666667" customWidth="1"/>
    <col min="7" max="7" width="9.85" customWidth="1"/>
    <col min="8" max="8" width="22.1083333333333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ht="13.5" customHeight="1" spans="2:23">
      <c r="B2" s="162"/>
      <c r="E2" s="29"/>
      <c r="F2" s="29"/>
      <c r="G2" s="29"/>
      <c r="H2" s="29"/>
      <c r="U2" s="162"/>
      <c r="W2" s="169" t="s">
        <v>939</v>
      </c>
    </row>
    <row r="3" ht="46.5" customHeight="1" spans="1:23">
      <c r="A3" s="30" t="str">
        <f>"2025"&amp;"年部门项目支出预算表"</f>
        <v>2025年部门项目支出预算表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13.5" customHeight="1" spans="1:23">
      <c r="A4" s="31" t="s">
        <v>1</v>
      </c>
      <c r="B4" s="32"/>
      <c r="C4" s="32"/>
      <c r="D4" s="32"/>
      <c r="E4" s="32"/>
      <c r="F4" s="32"/>
      <c r="G4" s="32"/>
      <c r="H4" s="32"/>
      <c r="I4" s="33"/>
      <c r="J4" s="33"/>
      <c r="K4" s="33"/>
      <c r="L4" s="33"/>
      <c r="M4" s="33"/>
      <c r="N4" s="33"/>
      <c r="O4" s="33"/>
      <c r="P4" s="33"/>
      <c r="Q4" s="33"/>
      <c r="U4" s="162"/>
      <c r="W4" s="139" t="s">
        <v>2</v>
      </c>
    </row>
    <row r="5" ht="21.75" customHeight="1" spans="1:23">
      <c r="A5" s="34" t="s">
        <v>940</v>
      </c>
      <c r="B5" s="35" t="s">
        <v>325</v>
      </c>
      <c r="C5" s="34" t="s">
        <v>326</v>
      </c>
      <c r="D5" s="34" t="s">
        <v>941</v>
      </c>
      <c r="E5" s="35" t="s">
        <v>327</v>
      </c>
      <c r="F5" s="35" t="s">
        <v>328</v>
      </c>
      <c r="G5" s="35" t="s">
        <v>942</v>
      </c>
      <c r="H5" s="35" t="s">
        <v>943</v>
      </c>
      <c r="I5" s="36" t="s">
        <v>56</v>
      </c>
      <c r="J5" s="54" t="s">
        <v>944</v>
      </c>
      <c r="K5" s="55"/>
      <c r="L5" s="55"/>
      <c r="M5" s="56"/>
      <c r="N5" s="54" t="s">
        <v>333</v>
      </c>
      <c r="O5" s="55"/>
      <c r="P5" s="56"/>
      <c r="Q5" s="35" t="s">
        <v>62</v>
      </c>
      <c r="R5" s="54" t="s">
        <v>63</v>
      </c>
      <c r="S5" s="55"/>
      <c r="T5" s="55"/>
      <c r="U5" s="55"/>
      <c r="V5" s="55"/>
      <c r="W5" s="56"/>
    </row>
    <row r="6" ht="21.75" customHeight="1" spans="1:23">
      <c r="A6" s="37"/>
      <c r="B6" s="39"/>
      <c r="C6" s="37"/>
      <c r="D6" s="37"/>
      <c r="E6" s="38"/>
      <c r="F6" s="38"/>
      <c r="G6" s="38"/>
      <c r="H6" s="38"/>
      <c r="I6" s="39"/>
      <c r="J6" s="164" t="s">
        <v>59</v>
      </c>
      <c r="K6" s="165"/>
      <c r="L6" s="35" t="s">
        <v>60</v>
      </c>
      <c r="M6" s="35" t="s">
        <v>61</v>
      </c>
      <c r="N6" s="35" t="s">
        <v>59</v>
      </c>
      <c r="O6" s="35" t="s">
        <v>60</v>
      </c>
      <c r="P6" s="35" t="s">
        <v>61</v>
      </c>
      <c r="Q6" s="38"/>
      <c r="R6" s="35" t="s">
        <v>58</v>
      </c>
      <c r="S6" s="35" t="s">
        <v>65</v>
      </c>
      <c r="T6" s="35" t="s">
        <v>339</v>
      </c>
      <c r="U6" s="35" t="s">
        <v>67</v>
      </c>
      <c r="V6" s="35" t="s">
        <v>68</v>
      </c>
      <c r="W6" s="35" t="s">
        <v>69</v>
      </c>
    </row>
    <row r="7" ht="21" customHeight="1" spans="1:23">
      <c r="A7" s="39"/>
      <c r="B7" s="39"/>
      <c r="C7" s="39"/>
      <c r="D7" s="39"/>
      <c r="E7" s="39"/>
      <c r="F7" s="39"/>
      <c r="G7" s="39"/>
      <c r="H7" s="39"/>
      <c r="I7" s="39"/>
      <c r="J7" s="166" t="s">
        <v>58</v>
      </c>
      <c r="K7" s="167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ht="39.75" customHeight="1" spans="1:23">
      <c r="A8" s="40"/>
      <c r="B8" s="42"/>
      <c r="C8" s="40"/>
      <c r="D8" s="40"/>
      <c r="E8" s="41"/>
      <c r="F8" s="41"/>
      <c r="G8" s="41"/>
      <c r="H8" s="41"/>
      <c r="I8" s="42"/>
      <c r="J8" s="88" t="s">
        <v>58</v>
      </c>
      <c r="K8" s="88" t="s">
        <v>945</v>
      </c>
      <c r="L8" s="41"/>
      <c r="M8" s="41"/>
      <c r="N8" s="41"/>
      <c r="O8" s="41"/>
      <c r="P8" s="41"/>
      <c r="Q8" s="41"/>
      <c r="R8" s="41"/>
      <c r="S8" s="41"/>
      <c r="T8" s="41"/>
      <c r="U8" s="42"/>
      <c r="V8" s="41"/>
      <c r="W8" s="41"/>
    </row>
    <row r="9" ht="20" customHeight="1" spans="1:23">
      <c r="A9" s="43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3">
        <v>7</v>
      </c>
      <c r="H9" s="43">
        <v>8</v>
      </c>
      <c r="I9" s="43">
        <v>9</v>
      </c>
      <c r="J9" s="43">
        <v>10</v>
      </c>
      <c r="K9" s="43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43">
        <v>21</v>
      </c>
      <c r="V9" s="57">
        <v>22</v>
      </c>
      <c r="W9" s="43">
        <v>23</v>
      </c>
    </row>
    <row r="10" ht="20" customHeight="1" spans="1:23">
      <c r="A10" s="163" t="s">
        <v>946</v>
      </c>
      <c r="B10" s="163" t="s">
        <v>947</v>
      </c>
      <c r="C10" s="163" t="s">
        <v>948</v>
      </c>
      <c r="D10" s="163" t="s">
        <v>71</v>
      </c>
      <c r="E10" s="163" t="s">
        <v>199</v>
      </c>
      <c r="F10" s="163" t="s">
        <v>200</v>
      </c>
      <c r="G10" s="163" t="s">
        <v>949</v>
      </c>
      <c r="H10" s="163" t="s">
        <v>950</v>
      </c>
      <c r="I10" s="168">
        <v>99360</v>
      </c>
      <c r="J10" s="168">
        <v>99360</v>
      </c>
      <c r="K10" s="168">
        <v>99360</v>
      </c>
      <c r="L10" s="168"/>
      <c r="M10" s="168"/>
      <c r="N10" s="168"/>
      <c r="O10" s="168"/>
      <c r="P10" s="57"/>
      <c r="Q10" s="57"/>
      <c r="R10" s="57"/>
      <c r="S10" s="57"/>
      <c r="T10" s="57"/>
      <c r="U10" s="43"/>
      <c r="V10" s="57"/>
      <c r="W10" s="43"/>
    </row>
    <row r="11" ht="20" customHeight="1" spans="1:23">
      <c r="A11" s="163" t="s">
        <v>951</v>
      </c>
      <c r="B11" s="163" t="s">
        <v>952</v>
      </c>
      <c r="C11" s="163" t="s">
        <v>953</v>
      </c>
      <c r="D11" s="163" t="s">
        <v>71</v>
      </c>
      <c r="E11" s="163" t="s">
        <v>199</v>
      </c>
      <c r="F11" s="163" t="s">
        <v>200</v>
      </c>
      <c r="G11" s="163" t="s">
        <v>362</v>
      </c>
      <c r="H11" s="163" t="s">
        <v>363</v>
      </c>
      <c r="I11" s="168">
        <v>292500</v>
      </c>
      <c r="J11" s="168">
        <v>292500</v>
      </c>
      <c r="K11" s="168">
        <v>292500</v>
      </c>
      <c r="L11" s="168"/>
      <c r="M11" s="168"/>
      <c r="N11" s="168"/>
      <c r="O11" s="168"/>
      <c r="P11" s="57"/>
      <c r="Q11" s="57"/>
      <c r="R11" s="57"/>
      <c r="S11" s="57"/>
      <c r="T11" s="57"/>
      <c r="U11" s="43"/>
      <c r="V11" s="57"/>
      <c r="W11" s="43"/>
    </row>
    <row r="12" ht="20" customHeight="1" spans="1:23">
      <c r="A12" s="163" t="s">
        <v>954</v>
      </c>
      <c r="B12" s="163" t="s">
        <v>955</v>
      </c>
      <c r="C12" s="163" t="s">
        <v>956</v>
      </c>
      <c r="D12" s="163" t="s">
        <v>71</v>
      </c>
      <c r="E12" s="163" t="s">
        <v>255</v>
      </c>
      <c r="F12" s="163" t="s">
        <v>254</v>
      </c>
      <c r="G12" s="163" t="s">
        <v>957</v>
      </c>
      <c r="H12" s="163" t="s">
        <v>958</v>
      </c>
      <c r="I12" s="168">
        <v>100000</v>
      </c>
      <c r="J12" s="168">
        <v>100000</v>
      </c>
      <c r="K12" s="168">
        <v>100000</v>
      </c>
      <c r="L12" s="168"/>
      <c r="M12" s="168"/>
      <c r="N12" s="168"/>
      <c r="O12" s="168"/>
      <c r="P12" s="57"/>
      <c r="Q12" s="57"/>
      <c r="R12" s="57"/>
      <c r="S12" s="57"/>
      <c r="T12" s="57"/>
      <c r="U12" s="43"/>
      <c r="V12" s="57"/>
      <c r="W12" s="43"/>
    </row>
    <row r="13" ht="20" customHeight="1" spans="1:23">
      <c r="A13" s="163" t="s">
        <v>959</v>
      </c>
      <c r="B13" s="163" t="s">
        <v>960</v>
      </c>
      <c r="C13" s="163" t="s">
        <v>961</v>
      </c>
      <c r="D13" s="163" t="s">
        <v>71</v>
      </c>
      <c r="E13" s="163" t="s">
        <v>201</v>
      </c>
      <c r="F13" s="163" t="s">
        <v>202</v>
      </c>
      <c r="G13" s="163" t="s">
        <v>362</v>
      </c>
      <c r="H13" s="163" t="s">
        <v>363</v>
      </c>
      <c r="I13" s="168">
        <v>4923840</v>
      </c>
      <c r="J13" s="168">
        <v>4923840</v>
      </c>
      <c r="K13" s="168">
        <v>4923840</v>
      </c>
      <c r="L13" s="168"/>
      <c r="M13" s="168"/>
      <c r="N13" s="168"/>
      <c r="O13" s="168"/>
      <c r="P13" s="57"/>
      <c r="Q13" s="57"/>
      <c r="R13" s="57"/>
      <c r="S13" s="57"/>
      <c r="T13" s="57"/>
      <c r="U13" s="43"/>
      <c r="V13" s="57"/>
      <c r="W13" s="43"/>
    </row>
    <row r="14" ht="20" customHeight="1" spans="1:23">
      <c r="A14" s="163" t="s">
        <v>959</v>
      </c>
      <c r="B14" s="163" t="s">
        <v>962</v>
      </c>
      <c r="C14" s="163" t="s">
        <v>963</v>
      </c>
      <c r="D14" s="163" t="s">
        <v>71</v>
      </c>
      <c r="E14" s="163" t="s">
        <v>195</v>
      </c>
      <c r="F14" s="163" t="s">
        <v>196</v>
      </c>
      <c r="G14" s="163" t="s">
        <v>362</v>
      </c>
      <c r="H14" s="163" t="s">
        <v>363</v>
      </c>
      <c r="I14" s="168">
        <v>50000</v>
      </c>
      <c r="J14" s="168">
        <v>50000</v>
      </c>
      <c r="K14" s="168">
        <v>50000</v>
      </c>
      <c r="L14" s="168"/>
      <c r="M14" s="168"/>
      <c r="N14" s="168"/>
      <c r="O14" s="168"/>
      <c r="P14" s="57"/>
      <c r="Q14" s="57"/>
      <c r="R14" s="57"/>
      <c r="S14" s="57"/>
      <c r="T14" s="57"/>
      <c r="U14" s="43"/>
      <c r="V14" s="57"/>
      <c r="W14" s="43"/>
    </row>
    <row r="15" ht="20" customHeight="1" spans="1:23">
      <c r="A15" s="163" t="s">
        <v>959</v>
      </c>
      <c r="B15" s="163" t="s">
        <v>964</v>
      </c>
      <c r="C15" s="163" t="s">
        <v>965</v>
      </c>
      <c r="D15" s="163" t="s">
        <v>71</v>
      </c>
      <c r="E15" s="163" t="s">
        <v>195</v>
      </c>
      <c r="F15" s="163" t="s">
        <v>196</v>
      </c>
      <c r="G15" s="163" t="s">
        <v>362</v>
      </c>
      <c r="H15" s="163" t="s">
        <v>363</v>
      </c>
      <c r="I15" s="168">
        <v>150000</v>
      </c>
      <c r="J15" s="168">
        <v>150000</v>
      </c>
      <c r="K15" s="168">
        <v>150000</v>
      </c>
      <c r="L15" s="168"/>
      <c r="M15" s="168"/>
      <c r="N15" s="168"/>
      <c r="O15" s="168"/>
      <c r="P15" s="57"/>
      <c r="Q15" s="57"/>
      <c r="R15" s="57"/>
      <c r="S15" s="57"/>
      <c r="T15" s="57"/>
      <c r="U15" s="43"/>
      <c r="V15" s="57"/>
      <c r="W15" s="43"/>
    </row>
    <row r="16" ht="20" customHeight="1" spans="1:23">
      <c r="A16" s="163" t="s">
        <v>959</v>
      </c>
      <c r="B16" s="163" t="s">
        <v>966</v>
      </c>
      <c r="C16" s="163" t="s">
        <v>967</v>
      </c>
      <c r="D16" s="163" t="s">
        <v>71</v>
      </c>
      <c r="E16" s="163" t="s">
        <v>201</v>
      </c>
      <c r="F16" s="163" t="s">
        <v>202</v>
      </c>
      <c r="G16" s="163" t="s">
        <v>362</v>
      </c>
      <c r="H16" s="163" t="s">
        <v>363</v>
      </c>
      <c r="I16" s="168">
        <v>50000</v>
      </c>
      <c r="J16" s="168">
        <v>50000</v>
      </c>
      <c r="K16" s="168">
        <v>50000</v>
      </c>
      <c r="L16" s="168"/>
      <c r="M16" s="168"/>
      <c r="N16" s="168"/>
      <c r="O16" s="168"/>
      <c r="P16" s="57"/>
      <c r="Q16" s="57"/>
      <c r="R16" s="57"/>
      <c r="S16" s="57"/>
      <c r="T16" s="57"/>
      <c r="U16" s="43"/>
      <c r="V16" s="57"/>
      <c r="W16" s="43"/>
    </row>
    <row r="17" ht="20" customHeight="1" spans="1:23">
      <c r="A17" s="163" t="s">
        <v>959</v>
      </c>
      <c r="B17" s="163" t="s">
        <v>968</v>
      </c>
      <c r="C17" s="163" t="s">
        <v>969</v>
      </c>
      <c r="D17" s="163" t="s">
        <v>71</v>
      </c>
      <c r="E17" s="163" t="s">
        <v>201</v>
      </c>
      <c r="F17" s="163" t="s">
        <v>202</v>
      </c>
      <c r="G17" s="163" t="s">
        <v>970</v>
      </c>
      <c r="H17" s="163" t="s">
        <v>971</v>
      </c>
      <c r="I17" s="168">
        <v>4972800</v>
      </c>
      <c r="J17" s="168">
        <v>4972800</v>
      </c>
      <c r="K17" s="168">
        <v>4972800</v>
      </c>
      <c r="L17" s="168"/>
      <c r="M17" s="168"/>
      <c r="N17" s="168"/>
      <c r="O17" s="168"/>
      <c r="P17" s="57"/>
      <c r="Q17" s="57"/>
      <c r="R17" s="57"/>
      <c r="S17" s="57"/>
      <c r="T17" s="57"/>
      <c r="U17" s="43"/>
      <c r="V17" s="57"/>
      <c r="W17" s="43"/>
    </row>
    <row r="18" ht="20" customHeight="1" spans="1:23">
      <c r="A18" s="163" t="s">
        <v>959</v>
      </c>
      <c r="B18" s="163" t="s">
        <v>972</v>
      </c>
      <c r="C18" s="163" t="s">
        <v>973</v>
      </c>
      <c r="D18" s="163" t="s">
        <v>71</v>
      </c>
      <c r="E18" s="163" t="s">
        <v>201</v>
      </c>
      <c r="F18" s="163" t="s">
        <v>202</v>
      </c>
      <c r="G18" s="163" t="s">
        <v>362</v>
      </c>
      <c r="H18" s="163" t="s">
        <v>363</v>
      </c>
      <c r="I18" s="168">
        <v>60000</v>
      </c>
      <c r="J18" s="168">
        <v>60000</v>
      </c>
      <c r="K18" s="168">
        <v>60000</v>
      </c>
      <c r="L18" s="168"/>
      <c r="M18" s="168"/>
      <c r="N18" s="168"/>
      <c r="O18" s="168"/>
      <c r="P18" s="57"/>
      <c r="Q18" s="57"/>
      <c r="R18" s="57"/>
      <c r="S18" s="57"/>
      <c r="T18" s="57"/>
      <c r="U18" s="43"/>
      <c r="V18" s="57"/>
      <c r="W18" s="43"/>
    </row>
    <row r="19" ht="20" customHeight="1" spans="1:23">
      <c r="A19" s="163" t="s">
        <v>959</v>
      </c>
      <c r="B19" s="163" t="s">
        <v>974</v>
      </c>
      <c r="C19" s="163" t="s">
        <v>975</v>
      </c>
      <c r="D19" s="163" t="s">
        <v>71</v>
      </c>
      <c r="E19" s="163" t="s">
        <v>201</v>
      </c>
      <c r="F19" s="163" t="s">
        <v>202</v>
      </c>
      <c r="G19" s="163" t="s">
        <v>362</v>
      </c>
      <c r="H19" s="163" t="s">
        <v>363</v>
      </c>
      <c r="I19" s="168">
        <v>100000</v>
      </c>
      <c r="J19" s="168">
        <v>100000</v>
      </c>
      <c r="K19" s="168">
        <v>100000</v>
      </c>
      <c r="L19" s="168"/>
      <c r="M19" s="168"/>
      <c r="N19" s="168"/>
      <c r="O19" s="168"/>
      <c r="P19" s="57"/>
      <c r="Q19" s="57"/>
      <c r="R19" s="57"/>
      <c r="S19" s="57"/>
      <c r="T19" s="57"/>
      <c r="U19" s="43"/>
      <c r="V19" s="57"/>
      <c r="W19" s="43"/>
    </row>
    <row r="20" ht="20" customHeight="1" spans="1:23">
      <c r="A20" s="163" t="s">
        <v>959</v>
      </c>
      <c r="B20" s="163" t="s">
        <v>976</v>
      </c>
      <c r="C20" s="163" t="s">
        <v>977</v>
      </c>
      <c r="D20" s="163" t="s">
        <v>71</v>
      </c>
      <c r="E20" s="163" t="s">
        <v>193</v>
      </c>
      <c r="F20" s="163" t="s">
        <v>194</v>
      </c>
      <c r="G20" s="163" t="s">
        <v>362</v>
      </c>
      <c r="H20" s="163" t="s">
        <v>363</v>
      </c>
      <c r="I20" s="168">
        <v>3840000</v>
      </c>
      <c r="J20" s="168">
        <v>3840000</v>
      </c>
      <c r="K20" s="168">
        <v>3840000</v>
      </c>
      <c r="L20" s="168"/>
      <c r="M20" s="168"/>
      <c r="N20" s="168"/>
      <c r="O20" s="168"/>
      <c r="P20" s="57"/>
      <c r="Q20" s="57"/>
      <c r="R20" s="57"/>
      <c r="S20" s="57"/>
      <c r="T20" s="57"/>
      <c r="U20" s="43"/>
      <c r="V20" s="57"/>
      <c r="W20" s="43"/>
    </row>
    <row r="21" ht="20" customHeight="1" spans="1:23">
      <c r="A21" s="163" t="s">
        <v>959</v>
      </c>
      <c r="B21" s="163" t="s">
        <v>978</v>
      </c>
      <c r="C21" s="163" t="s">
        <v>979</v>
      </c>
      <c r="D21" s="163" t="s">
        <v>71</v>
      </c>
      <c r="E21" s="163" t="s">
        <v>193</v>
      </c>
      <c r="F21" s="163" t="s">
        <v>194</v>
      </c>
      <c r="G21" s="163" t="s">
        <v>362</v>
      </c>
      <c r="H21" s="163" t="s">
        <v>363</v>
      </c>
      <c r="I21" s="168">
        <v>11160000</v>
      </c>
      <c r="J21" s="168">
        <v>11160000</v>
      </c>
      <c r="K21" s="168">
        <v>11160000</v>
      </c>
      <c r="L21" s="168"/>
      <c r="M21" s="168"/>
      <c r="N21" s="168"/>
      <c r="O21" s="168"/>
      <c r="P21" s="57"/>
      <c r="Q21" s="57"/>
      <c r="R21" s="57"/>
      <c r="S21" s="57"/>
      <c r="T21" s="57"/>
      <c r="U21" s="43"/>
      <c r="V21" s="57"/>
      <c r="W21" s="43"/>
    </row>
    <row r="22" ht="20" customHeight="1" spans="1:23">
      <c r="A22" s="163" t="s">
        <v>959</v>
      </c>
      <c r="B22" s="163" t="s">
        <v>980</v>
      </c>
      <c r="C22" s="163" t="s">
        <v>981</v>
      </c>
      <c r="D22" s="163" t="s">
        <v>71</v>
      </c>
      <c r="E22" s="163" t="s">
        <v>201</v>
      </c>
      <c r="F22" s="163" t="s">
        <v>202</v>
      </c>
      <c r="G22" s="163" t="s">
        <v>362</v>
      </c>
      <c r="H22" s="163" t="s">
        <v>363</v>
      </c>
      <c r="I22" s="168">
        <v>76140</v>
      </c>
      <c r="J22" s="168">
        <v>76140</v>
      </c>
      <c r="K22" s="168">
        <v>76140</v>
      </c>
      <c r="L22" s="168"/>
      <c r="M22" s="168"/>
      <c r="N22" s="168"/>
      <c r="O22" s="168"/>
      <c r="P22" s="57"/>
      <c r="Q22" s="57"/>
      <c r="R22" s="57"/>
      <c r="S22" s="57"/>
      <c r="T22" s="57"/>
      <c r="U22" s="43"/>
      <c r="V22" s="57"/>
      <c r="W22" s="43"/>
    </row>
    <row r="23" ht="20" customHeight="1" spans="1:23">
      <c r="A23" s="163" t="s">
        <v>959</v>
      </c>
      <c r="B23" s="163" t="s">
        <v>982</v>
      </c>
      <c r="C23" s="163" t="s">
        <v>983</v>
      </c>
      <c r="D23" s="163" t="s">
        <v>71</v>
      </c>
      <c r="E23" s="163" t="s">
        <v>199</v>
      </c>
      <c r="F23" s="163" t="s">
        <v>200</v>
      </c>
      <c r="G23" s="163" t="s">
        <v>362</v>
      </c>
      <c r="H23" s="163" t="s">
        <v>363</v>
      </c>
      <c r="I23" s="168">
        <v>9396000</v>
      </c>
      <c r="J23" s="168">
        <v>9396000</v>
      </c>
      <c r="K23" s="168">
        <v>9396000</v>
      </c>
      <c r="L23" s="168"/>
      <c r="M23" s="168"/>
      <c r="N23" s="168"/>
      <c r="O23" s="168"/>
      <c r="P23" s="57"/>
      <c r="Q23" s="57"/>
      <c r="R23" s="57"/>
      <c r="S23" s="57"/>
      <c r="T23" s="57"/>
      <c r="U23" s="43"/>
      <c r="V23" s="57"/>
      <c r="W23" s="43"/>
    </row>
    <row r="24" ht="20" customHeight="1" spans="1:23">
      <c r="A24" s="163" t="s">
        <v>959</v>
      </c>
      <c r="B24" s="163" t="s">
        <v>984</v>
      </c>
      <c r="C24" s="163" t="s">
        <v>985</v>
      </c>
      <c r="D24" s="163" t="s">
        <v>71</v>
      </c>
      <c r="E24" s="163" t="s">
        <v>213</v>
      </c>
      <c r="F24" s="163" t="s">
        <v>212</v>
      </c>
      <c r="G24" s="163" t="s">
        <v>362</v>
      </c>
      <c r="H24" s="163" t="s">
        <v>363</v>
      </c>
      <c r="I24" s="168">
        <v>900</v>
      </c>
      <c r="J24" s="168">
        <v>900</v>
      </c>
      <c r="K24" s="168">
        <v>900</v>
      </c>
      <c r="L24" s="168"/>
      <c r="M24" s="168"/>
      <c r="N24" s="168"/>
      <c r="O24" s="168"/>
      <c r="P24" s="57"/>
      <c r="Q24" s="57"/>
      <c r="R24" s="57"/>
      <c r="S24" s="57"/>
      <c r="T24" s="57"/>
      <c r="U24" s="43"/>
      <c r="V24" s="57"/>
      <c r="W24" s="43"/>
    </row>
    <row r="25" ht="20" customHeight="1" spans="1:23">
      <c r="A25" s="163" t="s">
        <v>959</v>
      </c>
      <c r="B25" s="163" t="s">
        <v>986</v>
      </c>
      <c r="C25" s="163" t="s">
        <v>987</v>
      </c>
      <c r="D25" s="163" t="s">
        <v>71</v>
      </c>
      <c r="E25" s="163" t="s">
        <v>195</v>
      </c>
      <c r="F25" s="163" t="s">
        <v>196</v>
      </c>
      <c r="G25" s="163" t="s">
        <v>362</v>
      </c>
      <c r="H25" s="163" t="s">
        <v>363</v>
      </c>
      <c r="I25" s="168">
        <v>611671</v>
      </c>
      <c r="J25" s="168">
        <v>611671</v>
      </c>
      <c r="K25" s="168">
        <v>611671</v>
      </c>
      <c r="L25" s="168"/>
      <c r="M25" s="168"/>
      <c r="N25" s="168"/>
      <c r="O25" s="168"/>
      <c r="P25" s="57"/>
      <c r="Q25" s="57"/>
      <c r="R25" s="57"/>
      <c r="S25" s="57"/>
      <c r="T25" s="57"/>
      <c r="U25" s="43"/>
      <c r="V25" s="57"/>
      <c r="W25" s="43"/>
    </row>
    <row r="26" ht="20" customHeight="1" spans="1:23">
      <c r="A26" s="163" t="s">
        <v>959</v>
      </c>
      <c r="B26" s="163" t="s">
        <v>988</v>
      </c>
      <c r="C26" s="163" t="s">
        <v>989</v>
      </c>
      <c r="D26" s="163" t="s">
        <v>71</v>
      </c>
      <c r="E26" s="163" t="s">
        <v>267</v>
      </c>
      <c r="F26" s="163" t="s">
        <v>268</v>
      </c>
      <c r="G26" s="163" t="s">
        <v>362</v>
      </c>
      <c r="H26" s="163" t="s">
        <v>363</v>
      </c>
      <c r="I26" s="168">
        <v>133000</v>
      </c>
      <c r="J26" s="168"/>
      <c r="K26" s="168"/>
      <c r="L26" s="168">
        <v>133000</v>
      </c>
      <c r="M26" s="168"/>
      <c r="N26" s="168"/>
      <c r="O26" s="168"/>
      <c r="P26" s="57"/>
      <c r="Q26" s="57"/>
      <c r="R26" s="57"/>
      <c r="S26" s="57"/>
      <c r="T26" s="57"/>
      <c r="U26" s="43"/>
      <c r="V26" s="57"/>
      <c r="W26" s="43"/>
    </row>
    <row r="27" ht="20" customHeight="1" spans="1:23">
      <c r="A27" s="163" t="s">
        <v>959</v>
      </c>
      <c r="B27" s="163" t="s">
        <v>990</v>
      </c>
      <c r="C27" s="163" t="s">
        <v>991</v>
      </c>
      <c r="D27" s="163" t="s">
        <v>71</v>
      </c>
      <c r="E27" s="163" t="s">
        <v>265</v>
      </c>
      <c r="F27" s="163" t="s">
        <v>266</v>
      </c>
      <c r="G27" s="163" t="s">
        <v>362</v>
      </c>
      <c r="H27" s="163" t="s">
        <v>363</v>
      </c>
      <c r="I27" s="168">
        <v>1120000</v>
      </c>
      <c r="J27" s="168"/>
      <c r="K27" s="168"/>
      <c r="L27" s="168">
        <v>1120000</v>
      </c>
      <c r="M27" s="168"/>
      <c r="N27" s="168"/>
      <c r="O27" s="168"/>
      <c r="P27" s="57"/>
      <c r="Q27" s="57"/>
      <c r="R27" s="57"/>
      <c r="S27" s="57"/>
      <c r="T27" s="57"/>
      <c r="U27" s="43"/>
      <c r="V27" s="57"/>
      <c r="W27" s="43"/>
    </row>
    <row r="28" ht="20" customHeight="1" spans="1:23">
      <c r="A28" s="163" t="s">
        <v>959</v>
      </c>
      <c r="B28" s="163" t="s">
        <v>992</v>
      </c>
      <c r="C28" s="163" t="s">
        <v>993</v>
      </c>
      <c r="D28" s="163" t="s">
        <v>71</v>
      </c>
      <c r="E28" s="163" t="s">
        <v>265</v>
      </c>
      <c r="F28" s="163" t="s">
        <v>266</v>
      </c>
      <c r="G28" s="163" t="s">
        <v>362</v>
      </c>
      <c r="H28" s="163" t="s">
        <v>363</v>
      </c>
      <c r="I28" s="168">
        <v>2125000</v>
      </c>
      <c r="J28" s="168"/>
      <c r="K28" s="168"/>
      <c r="L28" s="168">
        <v>2125000</v>
      </c>
      <c r="M28" s="168"/>
      <c r="N28" s="168"/>
      <c r="O28" s="168"/>
      <c r="P28" s="57"/>
      <c r="Q28" s="57"/>
      <c r="R28" s="57"/>
      <c r="S28" s="57"/>
      <c r="T28" s="57"/>
      <c r="U28" s="43"/>
      <c r="V28" s="57"/>
      <c r="W28" s="43"/>
    </row>
    <row r="29" ht="20" customHeight="1" spans="1:23">
      <c r="A29" s="163" t="s">
        <v>959</v>
      </c>
      <c r="B29" s="163" t="s">
        <v>994</v>
      </c>
      <c r="C29" s="163" t="s">
        <v>995</v>
      </c>
      <c r="D29" s="163" t="s">
        <v>71</v>
      </c>
      <c r="E29" s="163" t="s">
        <v>269</v>
      </c>
      <c r="F29" s="163" t="s">
        <v>270</v>
      </c>
      <c r="G29" s="163" t="s">
        <v>362</v>
      </c>
      <c r="H29" s="163" t="s">
        <v>363</v>
      </c>
      <c r="I29" s="168">
        <v>110000</v>
      </c>
      <c r="J29" s="168"/>
      <c r="K29" s="168"/>
      <c r="L29" s="168">
        <v>110000</v>
      </c>
      <c r="M29" s="168"/>
      <c r="N29" s="168"/>
      <c r="O29" s="168"/>
      <c r="P29" s="57"/>
      <c r="Q29" s="57"/>
      <c r="R29" s="57"/>
      <c r="S29" s="57"/>
      <c r="T29" s="57"/>
      <c r="U29" s="43"/>
      <c r="V29" s="57"/>
      <c r="W29" s="43"/>
    </row>
    <row r="30" ht="20" customHeight="1" spans="1:23">
      <c r="A30" s="163" t="s">
        <v>959</v>
      </c>
      <c r="B30" s="163" t="s">
        <v>996</v>
      </c>
      <c r="C30" s="163" t="s">
        <v>997</v>
      </c>
      <c r="D30" s="163" t="s">
        <v>71</v>
      </c>
      <c r="E30" s="163" t="s">
        <v>197</v>
      </c>
      <c r="F30" s="163" t="s">
        <v>198</v>
      </c>
      <c r="G30" s="163" t="s">
        <v>362</v>
      </c>
      <c r="H30" s="163" t="s">
        <v>363</v>
      </c>
      <c r="I30" s="168">
        <v>2185000</v>
      </c>
      <c r="J30" s="168">
        <v>2185000</v>
      </c>
      <c r="K30" s="168">
        <v>2185000</v>
      </c>
      <c r="L30" s="168"/>
      <c r="M30" s="168"/>
      <c r="N30" s="168"/>
      <c r="O30" s="168"/>
      <c r="P30" s="57"/>
      <c r="Q30" s="57"/>
      <c r="R30" s="57"/>
      <c r="S30" s="57"/>
      <c r="T30" s="57"/>
      <c r="U30" s="43"/>
      <c r="V30" s="57"/>
      <c r="W30" s="43"/>
    </row>
    <row r="31" ht="20" customHeight="1" spans="1:23">
      <c r="A31" s="163" t="s">
        <v>959</v>
      </c>
      <c r="B31" s="163" t="s">
        <v>998</v>
      </c>
      <c r="C31" s="163" t="s">
        <v>999</v>
      </c>
      <c r="D31" s="163" t="s">
        <v>71</v>
      </c>
      <c r="E31" s="163" t="s">
        <v>218</v>
      </c>
      <c r="F31" s="163" t="s">
        <v>219</v>
      </c>
      <c r="G31" s="163" t="s">
        <v>362</v>
      </c>
      <c r="H31" s="163" t="s">
        <v>363</v>
      </c>
      <c r="I31" s="168">
        <v>691800</v>
      </c>
      <c r="J31" s="168">
        <v>691800</v>
      </c>
      <c r="K31" s="168">
        <v>691800</v>
      </c>
      <c r="L31" s="168"/>
      <c r="M31" s="168"/>
      <c r="N31" s="168"/>
      <c r="O31" s="168"/>
      <c r="P31" s="57"/>
      <c r="Q31" s="57"/>
      <c r="R31" s="57"/>
      <c r="S31" s="57"/>
      <c r="T31" s="57"/>
      <c r="U31" s="43"/>
      <c r="V31" s="57"/>
      <c r="W31" s="43"/>
    </row>
    <row r="32" ht="20" customHeight="1" spans="1:23">
      <c r="A32" s="163" t="s">
        <v>959</v>
      </c>
      <c r="B32" s="163" t="s">
        <v>1000</v>
      </c>
      <c r="C32" s="163" t="s">
        <v>1001</v>
      </c>
      <c r="D32" s="163" t="s">
        <v>71</v>
      </c>
      <c r="E32" s="163" t="s">
        <v>201</v>
      </c>
      <c r="F32" s="163" t="s">
        <v>202</v>
      </c>
      <c r="G32" s="163" t="s">
        <v>362</v>
      </c>
      <c r="H32" s="163" t="s">
        <v>363</v>
      </c>
      <c r="I32" s="168">
        <v>200000</v>
      </c>
      <c r="J32" s="168">
        <v>200000</v>
      </c>
      <c r="K32" s="168">
        <v>200000</v>
      </c>
      <c r="L32" s="168"/>
      <c r="M32" s="168"/>
      <c r="N32" s="168"/>
      <c r="O32" s="168"/>
      <c r="P32" s="57"/>
      <c r="Q32" s="57"/>
      <c r="R32" s="57"/>
      <c r="S32" s="57"/>
      <c r="T32" s="57"/>
      <c r="U32" s="43"/>
      <c r="V32" s="57"/>
      <c r="W32" s="43"/>
    </row>
    <row r="33" ht="20" customHeight="1" spans="1:23">
      <c r="A33" s="163" t="s">
        <v>959</v>
      </c>
      <c r="B33" s="163" t="s">
        <v>1002</v>
      </c>
      <c r="C33" s="163" t="s">
        <v>1003</v>
      </c>
      <c r="D33" s="163" t="s">
        <v>71</v>
      </c>
      <c r="E33" s="163" t="s">
        <v>201</v>
      </c>
      <c r="F33" s="163" t="s">
        <v>202</v>
      </c>
      <c r="G33" s="163" t="s">
        <v>362</v>
      </c>
      <c r="H33" s="163" t="s">
        <v>363</v>
      </c>
      <c r="I33" s="168">
        <v>100000</v>
      </c>
      <c r="J33" s="168">
        <v>100000</v>
      </c>
      <c r="K33" s="168">
        <v>100000</v>
      </c>
      <c r="L33" s="168"/>
      <c r="M33" s="168"/>
      <c r="N33" s="168"/>
      <c r="O33" s="168"/>
      <c r="P33" s="57"/>
      <c r="Q33" s="57"/>
      <c r="R33" s="57"/>
      <c r="S33" s="57"/>
      <c r="T33" s="57"/>
      <c r="U33" s="43"/>
      <c r="V33" s="57"/>
      <c r="W33" s="43"/>
    </row>
    <row r="34" ht="20" customHeight="1" spans="1:23">
      <c r="A34" s="163" t="s">
        <v>959</v>
      </c>
      <c r="B34" s="163" t="s">
        <v>1004</v>
      </c>
      <c r="C34" s="163" t="s">
        <v>1005</v>
      </c>
      <c r="D34" s="163" t="s">
        <v>71</v>
      </c>
      <c r="E34" s="163" t="s">
        <v>195</v>
      </c>
      <c r="F34" s="163" t="s">
        <v>196</v>
      </c>
      <c r="G34" s="163" t="s">
        <v>362</v>
      </c>
      <c r="H34" s="163" t="s">
        <v>363</v>
      </c>
      <c r="I34" s="168">
        <v>13998000</v>
      </c>
      <c r="J34" s="168">
        <v>13998000</v>
      </c>
      <c r="K34" s="168">
        <v>13998000</v>
      </c>
      <c r="L34" s="168"/>
      <c r="M34" s="168"/>
      <c r="N34" s="168"/>
      <c r="O34" s="168"/>
      <c r="P34" s="57"/>
      <c r="Q34" s="57"/>
      <c r="R34" s="57"/>
      <c r="S34" s="57"/>
      <c r="T34" s="57"/>
      <c r="U34" s="43"/>
      <c r="V34" s="57"/>
      <c r="W34" s="43"/>
    </row>
    <row r="35" ht="20" customHeight="1" spans="1:23">
      <c r="A35" s="163" t="s">
        <v>959</v>
      </c>
      <c r="B35" s="163" t="s">
        <v>1006</v>
      </c>
      <c r="C35" s="163" t="s">
        <v>1007</v>
      </c>
      <c r="D35" s="163" t="s">
        <v>71</v>
      </c>
      <c r="E35" s="163" t="s">
        <v>265</v>
      </c>
      <c r="F35" s="163" t="s">
        <v>266</v>
      </c>
      <c r="G35" s="163" t="s">
        <v>362</v>
      </c>
      <c r="H35" s="163" t="s">
        <v>363</v>
      </c>
      <c r="I35" s="168">
        <v>480000</v>
      </c>
      <c r="J35" s="168"/>
      <c r="K35" s="168"/>
      <c r="L35" s="168">
        <v>480000</v>
      </c>
      <c r="M35" s="168"/>
      <c r="N35" s="168"/>
      <c r="O35" s="168"/>
      <c r="P35" s="57"/>
      <c r="Q35" s="57"/>
      <c r="R35" s="57"/>
      <c r="S35" s="57"/>
      <c r="T35" s="57"/>
      <c r="U35" s="43"/>
      <c r="V35" s="57"/>
      <c r="W35" s="43"/>
    </row>
    <row r="36" ht="20" customHeight="1" spans="1:23">
      <c r="A36" s="163" t="s">
        <v>959</v>
      </c>
      <c r="B36" s="163" t="s">
        <v>1008</v>
      </c>
      <c r="C36" s="163" t="s">
        <v>1009</v>
      </c>
      <c r="D36" s="163" t="s">
        <v>71</v>
      </c>
      <c r="E36" s="163" t="s">
        <v>273</v>
      </c>
      <c r="F36" s="163" t="s">
        <v>168</v>
      </c>
      <c r="G36" s="163" t="s">
        <v>1010</v>
      </c>
      <c r="H36" s="163" t="s">
        <v>958</v>
      </c>
      <c r="I36" s="168">
        <v>50000000</v>
      </c>
      <c r="J36" s="168"/>
      <c r="K36" s="168"/>
      <c r="L36" s="168">
        <v>50000000</v>
      </c>
      <c r="M36" s="168"/>
      <c r="N36" s="168"/>
      <c r="O36" s="168"/>
      <c r="P36" s="57"/>
      <c r="Q36" s="57"/>
      <c r="R36" s="57"/>
      <c r="S36" s="57"/>
      <c r="T36" s="57"/>
      <c r="U36" s="43"/>
      <c r="V36" s="57"/>
      <c r="W36" s="43"/>
    </row>
    <row r="37" ht="20" customHeight="1" spans="1:23">
      <c r="A37" s="163" t="s">
        <v>959</v>
      </c>
      <c r="B37" s="163" t="s">
        <v>1011</v>
      </c>
      <c r="C37" s="163" t="s">
        <v>1012</v>
      </c>
      <c r="D37" s="163" t="s">
        <v>71</v>
      </c>
      <c r="E37" s="163" t="s">
        <v>193</v>
      </c>
      <c r="F37" s="163" t="s">
        <v>194</v>
      </c>
      <c r="G37" s="163" t="s">
        <v>362</v>
      </c>
      <c r="H37" s="163" t="s">
        <v>363</v>
      </c>
      <c r="I37" s="168">
        <v>4767000</v>
      </c>
      <c r="J37" s="168">
        <v>4767000</v>
      </c>
      <c r="K37" s="168">
        <v>4767000</v>
      </c>
      <c r="L37" s="168"/>
      <c r="M37" s="168"/>
      <c r="N37" s="168"/>
      <c r="O37" s="168"/>
      <c r="P37" s="57"/>
      <c r="Q37" s="57"/>
      <c r="R37" s="57"/>
      <c r="S37" s="57"/>
      <c r="T37" s="57"/>
      <c r="U37" s="43"/>
      <c r="V37" s="57"/>
      <c r="W37" s="43"/>
    </row>
    <row r="38" ht="20" customHeight="1" spans="1:23">
      <c r="A38" s="163" t="s">
        <v>959</v>
      </c>
      <c r="B38" s="163" t="s">
        <v>1013</v>
      </c>
      <c r="C38" s="163" t="s">
        <v>1014</v>
      </c>
      <c r="D38" s="163" t="s">
        <v>71</v>
      </c>
      <c r="E38" s="163" t="s">
        <v>195</v>
      </c>
      <c r="F38" s="163" t="s">
        <v>196</v>
      </c>
      <c r="G38" s="163" t="s">
        <v>362</v>
      </c>
      <c r="H38" s="163" t="s">
        <v>363</v>
      </c>
      <c r="I38" s="168">
        <v>6090000</v>
      </c>
      <c r="J38" s="168">
        <v>6090000</v>
      </c>
      <c r="K38" s="168">
        <v>6090000</v>
      </c>
      <c r="L38" s="168"/>
      <c r="M38" s="168"/>
      <c r="N38" s="168"/>
      <c r="O38" s="168"/>
      <c r="P38" s="57"/>
      <c r="Q38" s="57"/>
      <c r="R38" s="57"/>
      <c r="S38" s="57"/>
      <c r="T38" s="57"/>
      <c r="U38" s="43"/>
      <c r="V38" s="57"/>
      <c r="W38" s="43"/>
    </row>
    <row r="39" ht="20" customHeight="1" spans="1:23">
      <c r="A39" s="163" t="s">
        <v>959</v>
      </c>
      <c r="B39" s="163" t="s">
        <v>1015</v>
      </c>
      <c r="C39" s="163" t="s">
        <v>1016</v>
      </c>
      <c r="D39" s="163" t="s">
        <v>71</v>
      </c>
      <c r="E39" s="163" t="s">
        <v>265</v>
      </c>
      <c r="F39" s="163" t="s">
        <v>266</v>
      </c>
      <c r="G39" s="163" t="s">
        <v>362</v>
      </c>
      <c r="H39" s="163" t="s">
        <v>363</v>
      </c>
      <c r="I39" s="168">
        <v>152000</v>
      </c>
      <c r="J39" s="168"/>
      <c r="K39" s="168"/>
      <c r="L39" s="168">
        <v>152000</v>
      </c>
      <c r="M39" s="168"/>
      <c r="N39" s="168"/>
      <c r="O39" s="168"/>
      <c r="P39" s="57"/>
      <c r="Q39" s="57"/>
      <c r="R39" s="57"/>
      <c r="S39" s="57"/>
      <c r="T39" s="57"/>
      <c r="U39" s="43"/>
      <c r="V39" s="57"/>
      <c r="W39" s="43"/>
    </row>
    <row r="40" ht="20" customHeight="1" spans="1:23">
      <c r="A40" s="163" t="s">
        <v>959</v>
      </c>
      <c r="B40" s="163" t="s">
        <v>1017</v>
      </c>
      <c r="C40" s="163" t="s">
        <v>1018</v>
      </c>
      <c r="D40" s="163" t="s">
        <v>71</v>
      </c>
      <c r="E40" s="163" t="s">
        <v>195</v>
      </c>
      <c r="F40" s="163" t="s">
        <v>196</v>
      </c>
      <c r="G40" s="163" t="s">
        <v>957</v>
      </c>
      <c r="H40" s="163" t="s">
        <v>958</v>
      </c>
      <c r="I40" s="168">
        <v>1868193.72</v>
      </c>
      <c r="J40" s="168">
        <v>1868193.72</v>
      </c>
      <c r="K40" s="168">
        <v>1868193.72</v>
      </c>
      <c r="L40" s="168"/>
      <c r="M40" s="168"/>
      <c r="N40" s="168"/>
      <c r="O40" s="168"/>
      <c r="P40" s="57"/>
      <c r="Q40" s="57"/>
      <c r="R40" s="57"/>
      <c r="S40" s="57"/>
      <c r="T40" s="57"/>
      <c r="U40" s="43"/>
      <c r="V40" s="57"/>
      <c r="W40" s="43"/>
    </row>
    <row r="41" ht="20" customHeight="1" spans="1:23">
      <c r="A41" s="163" t="s">
        <v>959</v>
      </c>
      <c r="B41" s="163" t="s">
        <v>1019</v>
      </c>
      <c r="C41" s="163" t="s">
        <v>1020</v>
      </c>
      <c r="D41" s="163" t="s">
        <v>71</v>
      </c>
      <c r="E41" s="163" t="s">
        <v>195</v>
      </c>
      <c r="F41" s="163" t="s">
        <v>196</v>
      </c>
      <c r="G41" s="163" t="s">
        <v>957</v>
      </c>
      <c r="H41" s="163" t="s">
        <v>958</v>
      </c>
      <c r="I41" s="168">
        <v>4322400</v>
      </c>
      <c r="J41" s="168">
        <v>4322400</v>
      </c>
      <c r="K41" s="168">
        <v>4322400</v>
      </c>
      <c r="L41" s="168"/>
      <c r="M41" s="168"/>
      <c r="N41" s="168"/>
      <c r="O41" s="168"/>
      <c r="P41" s="57"/>
      <c r="Q41" s="57"/>
      <c r="R41" s="57"/>
      <c r="S41" s="57"/>
      <c r="T41" s="57"/>
      <c r="U41" s="43"/>
      <c r="V41" s="57"/>
      <c r="W41" s="43"/>
    </row>
    <row r="42" ht="20" customHeight="1" spans="1:23">
      <c r="A42" s="163" t="s">
        <v>959</v>
      </c>
      <c r="B42" s="163" t="s">
        <v>1021</v>
      </c>
      <c r="C42" s="163" t="s">
        <v>1022</v>
      </c>
      <c r="D42" s="163" t="s">
        <v>71</v>
      </c>
      <c r="E42" s="163" t="s">
        <v>199</v>
      </c>
      <c r="F42" s="163" t="s">
        <v>200</v>
      </c>
      <c r="G42" s="163" t="s">
        <v>362</v>
      </c>
      <c r="H42" s="163" t="s">
        <v>363</v>
      </c>
      <c r="I42" s="168"/>
      <c r="J42" s="168"/>
      <c r="K42" s="168"/>
      <c r="L42" s="168"/>
      <c r="M42" s="168"/>
      <c r="N42" s="168"/>
      <c r="O42" s="168"/>
      <c r="P42" s="57"/>
      <c r="Q42" s="57"/>
      <c r="R42" s="57"/>
      <c r="S42" s="57"/>
      <c r="T42" s="57"/>
      <c r="U42" s="43"/>
      <c r="V42" s="57"/>
      <c r="W42" s="43"/>
    </row>
    <row r="43" ht="20" customHeight="1" spans="1:23">
      <c r="A43" s="163" t="s">
        <v>946</v>
      </c>
      <c r="B43" s="163" t="s">
        <v>1023</v>
      </c>
      <c r="C43" s="163" t="s">
        <v>1024</v>
      </c>
      <c r="D43" s="163" t="s">
        <v>412</v>
      </c>
      <c r="E43" s="163" t="s">
        <v>226</v>
      </c>
      <c r="F43" s="163" t="s">
        <v>227</v>
      </c>
      <c r="G43" s="163" t="s">
        <v>409</v>
      </c>
      <c r="H43" s="163" t="s">
        <v>408</v>
      </c>
      <c r="I43" s="168">
        <v>535668</v>
      </c>
      <c r="J43" s="168">
        <v>535668</v>
      </c>
      <c r="K43" s="168">
        <v>535668</v>
      </c>
      <c r="L43" s="168"/>
      <c r="M43" s="168"/>
      <c r="N43" s="168"/>
      <c r="O43" s="168"/>
      <c r="P43" s="57"/>
      <c r="Q43" s="57"/>
      <c r="R43" s="57"/>
      <c r="S43" s="57"/>
      <c r="T43" s="57"/>
      <c r="U43" s="43"/>
      <c r="V43" s="57"/>
      <c r="W43" s="43"/>
    </row>
    <row r="44" ht="20" customHeight="1" spans="1:23">
      <c r="A44" s="163" t="s">
        <v>946</v>
      </c>
      <c r="B44" s="163" t="s">
        <v>1025</v>
      </c>
      <c r="C44" s="163" t="s">
        <v>1026</v>
      </c>
      <c r="D44" s="163" t="s">
        <v>439</v>
      </c>
      <c r="E44" s="163" t="s">
        <v>195</v>
      </c>
      <c r="F44" s="163" t="s">
        <v>196</v>
      </c>
      <c r="G44" s="163" t="s">
        <v>366</v>
      </c>
      <c r="H44" s="163" t="s">
        <v>367</v>
      </c>
      <c r="I44" s="168">
        <v>76524</v>
      </c>
      <c r="J44" s="168">
        <v>76524</v>
      </c>
      <c r="K44" s="168">
        <v>76524</v>
      </c>
      <c r="L44" s="168"/>
      <c r="M44" s="168"/>
      <c r="N44" s="168"/>
      <c r="O44" s="168"/>
      <c r="P44" s="57"/>
      <c r="Q44" s="57"/>
      <c r="R44" s="57"/>
      <c r="S44" s="57"/>
      <c r="T44" s="57"/>
      <c r="U44" s="43"/>
      <c r="V44" s="57"/>
      <c r="W44" s="43"/>
    </row>
    <row r="45" ht="20" customHeight="1" spans="1:23">
      <c r="A45" s="163" t="s">
        <v>946</v>
      </c>
      <c r="B45" s="163" t="s">
        <v>1027</v>
      </c>
      <c r="C45" s="163" t="s">
        <v>1026</v>
      </c>
      <c r="D45" s="163" t="s">
        <v>518</v>
      </c>
      <c r="E45" s="163" t="s">
        <v>195</v>
      </c>
      <c r="F45" s="163" t="s">
        <v>196</v>
      </c>
      <c r="G45" s="163" t="s">
        <v>1028</v>
      </c>
      <c r="H45" s="163" t="s">
        <v>1029</v>
      </c>
      <c r="I45" s="168">
        <v>153048</v>
      </c>
      <c r="J45" s="168">
        <v>153048</v>
      </c>
      <c r="K45" s="168">
        <v>153048</v>
      </c>
      <c r="L45" s="168"/>
      <c r="M45" s="168"/>
      <c r="N45" s="168"/>
      <c r="O45" s="168"/>
      <c r="P45" s="57"/>
      <c r="Q45" s="57"/>
      <c r="R45" s="57"/>
      <c r="S45" s="57"/>
      <c r="T45" s="57"/>
      <c r="U45" s="43"/>
      <c r="V45" s="57"/>
      <c r="W45" s="43"/>
    </row>
    <row r="46" ht="20" customHeight="1" spans="1:23">
      <c r="A46" s="163" t="s">
        <v>946</v>
      </c>
      <c r="B46" s="163" t="s">
        <v>1030</v>
      </c>
      <c r="C46" s="163" t="s">
        <v>1031</v>
      </c>
      <c r="D46" s="163" t="s">
        <v>568</v>
      </c>
      <c r="E46" s="163" t="s">
        <v>195</v>
      </c>
      <c r="F46" s="163" t="s">
        <v>196</v>
      </c>
      <c r="G46" s="163" t="s">
        <v>1028</v>
      </c>
      <c r="H46" s="163" t="s">
        <v>1029</v>
      </c>
      <c r="I46" s="168">
        <v>153048</v>
      </c>
      <c r="J46" s="168">
        <v>153048</v>
      </c>
      <c r="K46" s="168">
        <v>153048</v>
      </c>
      <c r="L46" s="168"/>
      <c r="M46" s="168"/>
      <c r="N46" s="168"/>
      <c r="O46" s="168"/>
      <c r="P46" s="57"/>
      <c r="Q46" s="57"/>
      <c r="R46" s="57"/>
      <c r="S46" s="57"/>
      <c r="T46" s="57"/>
      <c r="U46" s="43"/>
      <c r="V46" s="57"/>
      <c r="W46" s="43"/>
    </row>
    <row r="47" ht="20" customHeight="1" spans="1:23">
      <c r="A47" s="163" t="s">
        <v>946</v>
      </c>
      <c r="B47" s="163" t="s">
        <v>1032</v>
      </c>
      <c r="C47" s="163" t="s">
        <v>1033</v>
      </c>
      <c r="D47" s="163" t="s">
        <v>592</v>
      </c>
      <c r="E47" s="163" t="s">
        <v>238</v>
      </c>
      <c r="F47" s="163" t="s">
        <v>237</v>
      </c>
      <c r="G47" s="163" t="s">
        <v>366</v>
      </c>
      <c r="H47" s="163" t="s">
        <v>367</v>
      </c>
      <c r="I47" s="168">
        <v>306096</v>
      </c>
      <c r="J47" s="168">
        <v>306096</v>
      </c>
      <c r="K47" s="168">
        <v>306096</v>
      </c>
      <c r="L47" s="168"/>
      <c r="M47" s="168"/>
      <c r="N47" s="168"/>
      <c r="O47" s="168"/>
      <c r="P47" s="57"/>
      <c r="Q47" s="57"/>
      <c r="R47" s="57"/>
      <c r="S47" s="57"/>
      <c r="T47" s="57"/>
      <c r="U47" s="43"/>
      <c r="V47" s="57"/>
      <c r="W47" s="43"/>
    </row>
    <row r="48" ht="20" customHeight="1" spans="1:23">
      <c r="A48" s="163" t="s">
        <v>954</v>
      </c>
      <c r="B48" s="163" t="s">
        <v>1034</v>
      </c>
      <c r="C48" s="163" t="s">
        <v>1035</v>
      </c>
      <c r="D48" s="163" t="s">
        <v>592</v>
      </c>
      <c r="E48" s="163" t="s">
        <v>199</v>
      </c>
      <c r="F48" s="163" t="s">
        <v>200</v>
      </c>
      <c r="G48" s="163" t="s">
        <v>949</v>
      </c>
      <c r="H48" s="163" t="s">
        <v>950</v>
      </c>
      <c r="I48" s="168">
        <v>3900</v>
      </c>
      <c r="J48" s="168">
        <v>3900</v>
      </c>
      <c r="K48" s="168">
        <v>3900</v>
      </c>
      <c r="L48" s="168"/>
      <c r="M48" s="168"/>
      <c r="N48" s="168"/>
      <c r="O48" s="168"/>
      <c r="P48" s="57"/>
      <c r="Q48" s="57"/>
      <c r="R48" s="57"/>
      <c r="S48" s="57"/>
      <c r="T48" s="57"/>
      <c r="U48" s="43"/>
      <c r="V48" s="57"/>
      <c r="W48" s="43"/>
    </row>
    <row r="49" ht="20" customHeight="1" spans="1:23">
      <c r="A49" s="163" t="s">
        <v>954</v>
      </c>
      <c r="B49" s="163" t="s">
        <v>1034</v>
      </c>
      <c r="C49" s="163" t="s">
        <v>1035</v>
      </c>
      <c r="D49" s="163" t="s">
        <v>592</v>
      </c>
      <c r="E49" s="163" t="s">
        <v>205</v>
      </c>
      <c r="F49" s="163" t="s">
        <v>206</v>
      </c>
      <c r="G49" s="163" t="s">
        <v>949</v>
      </c>
      <c r="H49" s="163" t="s">
        <v>950</v>
      </c>
      <c r="I49" s="168">
        <v>10350</v>
      </c>
      <c r="J49" s="168">
        <v>10350</v>
      </c>
      <c r="K49" s="168">
        <v>10350</v>
      </c>
      <c r="L49" s="168"/>
      <c r="M49" s="168"/>
      <c r="N49" s="168"/>
      <c r="O49" s="168"/>
      <c r="P49" s="57"/>
      <c r="Q49" s="57"/>
      <c r="R49" s="57"/>
      <c r="S49" s="57"/>
      <c r="T49" s="57"/>
      <c r="U49" s="43"/>
      <c r="V49" s="57"/>
      <c r="W49" s="43"/>
    </row>
    <row r="50" ht="20" customHeight="1" spans="1:23">
      <c r="A50" s="163" t="s">
        <v>946</v>
      </c>
      <c r="B50" s="163" t="s">
        <v>1036</v>
      </c>
      <c r="C50" s="163" t="s">
        <v>1024</v>
      </c>
      <c r="D50" s="163" t="s">
        <v>643</v>
      </c>
      <c r="E50" s="163" t="s">
        <v>195</v>
      </c>
      <c r="F50" s="163" t="s">
        <v>196</v>
      </c>
      <c r="G50" s="163" t="s">
        <v>366</v>
      </c>
      <c r="H50" s="163" t="s">
        <v>367</v>
      </c>
      <c r="I50" s="168">
        <v>76524</v>
      </c>
      <c r="J50" s="168">
        <v>76524</v>
      </c>
      <c r="K50" s="168">
        <v>76524</v>
      </c>
      <c r="L50" s="168"/>
      <c r="M50" s="168"/>
      <c r="N50" s="168"/>
      <c r="O50" s="168"/>
      <c r="P50" s="57"/>
      <c r="Q50" s="57"/>
      <c r="R50" s="57"/>
      <c r="S50" s="57"/>
      <c r="T50" s="57"/>
      <c r="U50" s="43"/>
      <c r="V50" s="57"/>
      <c r="W50" s="43"/>
    </row>
    <row r="51" ht="20" customHeight="1" spans="1:23">
      <c r="A51" s="163" t="s">
        <v>946</v>
      </c>
      <c r="B51" s="163" t="s">
        <v>1037</v>
      </c>
      <c r="C51" s="163" t="s">
        <v>1026</v>
      </c>
      <c r="D51" s="163" t="s">
        <v>669</v>
      </c>
      <c r="E51" s="163" t="s">
        <v>195</v>
      </c>
      <c r="F51" s="163" t="s">
        <v>196</v>
      </c>
      <c r="G51" s="163" t="s">
        <v>1028</v>
      </c>
      <c r="H51" s="163" t="s">
        <v>1029</v>
      </c>
      <c r="I51" s="168">
        <v>153048</v>
      </c>
      <c r="J51" s="168">
        <v>153048</v>
      </c>
      <c r="K51" s="168">
        <v>153048</v>
      </c>
      <c r="L51" s="168"/>
      <c r="M51" s="168"/>
      <c r="N51" s="168"/>
      <c r="O51" s="168"/>
      <c r="P51" s="57"/>
      <c r="Q51" s="57"/>
      <c r="R51" s="57"/>
      <c r="S51" s="57"/>
      <c r="T51" s="57"/>
      <c r="U51" s="43"/>
      <c r="V51" s="57"/>
      <c r="W51" s="43"/>
    </row>
    <row r="52" ht="20" customHeight="1" spans="1:23">
      <c r="A52" s="163" t="s">
        <v>946</v>
      </c>
      <c r="B52" s="163" t="s">
        <v>1038</v>
      </c>
      <c r="C52" s="163" t="s">
        <v>1039</v>
      </c>
      <c r="D52" s="163" t="s">
        <v>709</v>
      </c>
      <c r="E52" s="163" t="s">
        <v>195</v>
      </c>
      <c r="F52" s="163" t="s">
        <v>196</v>
      </c>
      <c r="G52" s="163" t="s">
        <v>366</v>
      </c>
      <c r="H52" s="163" t="s">
        <v>367</v>
      </c>
      <c r="I52" s="168">
        <v>306096</v>
      </c>
      <c r="J52" s="168">
        <v>306096</v>
      </c>
      <c r="K52" s="168">
        <v>306096</v>
      </c>
      <c r="L52" s="168"/>
      <c r="M52" s="168"/>
      <c r="N52" s="168"/>
      <c r="O52" s="168"/>
      <c r="P52" s="57"/>
      <c r="Q52" s="57"/>
      <c r="R52" s="57"/>
      <c r="S52" s="57"/>
      <c r="T52" s="57"/>
      <c r="U52" s="43"/>
      <c r="V52" s="57"/>
      <c r="W52" s="43"/>
    </row>
    <row r="53" ht="20" customHeight="1" spans="1:23">
      <c r="A53" s="163" t="s">
        <v>946</v>
      </c>
      <c r="B53" s="163" t="s">
        <v>1040</v>
      </c>
      <c r="C53" s="163" t="s">
        <v>1024</v>
      </c>
      <c r="D53" s="163" t="s">
        <v>734</v>
      </c>
      <c r="E53" s="163" t="s">
        <v>226</v>
      </c>
      <c r="F53" s="163" t="s">
        <v>227</v>
      </c>
      <c r="G53" s="163" t="s">
        <v>366</v>
      </c>
      <c r="H53" s="163" t="s">
        <v>367</v>
      </c>
      <c r="I53" s="168">
        <v>229572</v>
      </c>
      <c r="J53" s="168">
        <v>229572</v>
      </c>
      <c r="K53" s="168">
        <v>229572</v>
      </c>
      <c r="L53" s="168"/>
      <c r="M53" s="168"/>
      <c r="N53" s="168"/>
      <c r="O53" s="168"/>
      <c r="P53" s="57"/>
      <c r="Q53" s="57"/>
      <c r="R53" s="57"/>
      <c r="S53" s="57"/>
      <c r="T53" s="57"/>
      <c r="U53" s="43"/>
      <c r="V53" s="57"/>
      <c r="W53" s="43"/>
    </row>
    <row r="54" ht="20" customHeight="1" spans="1:23">
      <c r="A54" s="163" t="s">
        <v>959</v>
      </c>
      <c r="B54" s="163" t="s">
        <v>1041</v>
      </c>
      <c r="C54" s="163" t="s">
        <v>1042</v>
      </c>
      <c r="D54" s="163" t="s">
        <v>785</v>
      </c>
      <c r="E54" s="163" t="s">
        <v>193</v>
      </c>
      <c r="F54" s="163" t="s">
        <v>194</v>
      </c>
      <c r="G54" s="163" t="s">
        <v>1043</v>
      </c>
      <c r="H54" s="163" t="s">
        <v>1044</v>
      </c>
      <c r="I54" s="168">
        <v>483312</v>
      </c>
      <c r="J54" s="168">
        <v>483312</v>
      </c>
      <c r="K54" s="168">
        <v>483312</v>
      </c>
      <c r="L54" s="168"/>
      <c r="M54" s="168"/>
      <c r="N54" s="168"/>
      <c r="O54" s="168"/>
      <c r="P54" s="57"/>
      <c r="Q54" s="57"/>
      <c r="R54" s="57"/>
      <c r="S54" s="57"/>
      <c r="T54" s="57"/>
      <c r="U54" s="43"/>
      <c r="V54" s="57"/>
      <c r="W54" s="43"/>
    </row>
    <row r="55" ht="20" customHeight="1" spans="1:23">
      <c r="A55" s="163" t="s">
        <v>951</v>
      </c>
      <c r="B55" s="163" t="s">
        <v>1045</v>
      </c>
      <c r="C55" s="163" t="s">
        <v>1046</v>
      </c>
      <c r="D55" s="163" t="s">
        <v>796</v>
      </c>
      <c r="E55" s="163" t="s">
        <v>199</v>
      </c>
      <c r="F55" s="163" t="s">
        <v>200</v>
      </c>
      <c r="G55" s="163" t="s">
        <v>362</v>
      </c>
      <c r="H55" s="163" t="s">
        <v>363</v>
      </c>
      <c r="I55" s="168">
        <v>1735500</v>
      </c>
      <c r="J55" s="168">
        <v>1735500</v>
      </c>
      <c r="K55" s="168">
        <v>1735500</v>
      </c>
      <c r="L55" s="168"/>
      <c r="M55" s="168"/>
      <c r="N55" s="168"/>
      <c r="O55" s="168"/>
      <c r="P55" s="57"/>
      <c r="Q55" s="57"/>
      <c r="R55" s="57"/>
      <c r="S55" s="57"/>
      <c r="T55" s="57"/>
      <c r="U55" s="43"/>
      <c r="V55" s="57"/>
      <c r="W55" s="43"/>
    </row>
    <row r="56" ht="20" customHeight="1" spans="1:23">
      <c r="A56" s="163" t="s">
        <v>951</v>
      </c>
      <c r="B56" s="163" t="s">
        <v>1045</v>
      </c>
      <c r="C56" s="163" t="s">
        <v>1046</v>
      </c>
      <c r="D56" s="163" t="s">
        <v>796</v>
      </c>
      <c r="E56" s="163" t="s">
        <v>199</v>
      </c>
      <c r="F56" s="163" t="s">
        <v>200</v>
      </c>
      <c r="G56" s="163" t="s">
        <v>1047</v>
      </c>
      <c r="H56" s="163" t="s">
        <v>1048</v>
      </c>
      <c r="I56" s="168">
        <v>210000</v>
      </c>
      <c r="J56" s="168">
        <v>210000</v>
      </c>
      <c r="K56" s="168">
        <v>210000</v>
      </c>
      <c r="L56" s="168"/>
      <c r="M56" s="168"/>
      <c r="N56" s="168"/>
      <c r="O56" s="168"/>
      <c r="P56" s="57"/>
      <c r="Q56" s="57"/>
      <c r="R56" s="57"/>
      <c r="S56" s="57"/>
      <c r="T56" s="57"/>
      <c r="U56" s="43"/>
      <c r="V56" s="57"/>
      <c r="W56" s="43"/>
    </row>
    <row r="57" ht="20" customHeight="1" spans="1:23">
      <c r="A57" s="163" t="s">
        <v>951</v>
      </c>
      <c r="B57" s="163" t="s">
        <v>1045</v>
      </c>
      <c r="C57" s="163" t="s">
        <v>1046</v>
      </c>
      <c r="D57" s="163" t="s">
        <v>796</v>
      </c>
      <c r="E57" s="163" t="s">
        <v>199</v>
      </c>
      <c r="F57" s="163" t="s">
        <v>200</v>
      </c>
      <c r="G57" s="163" t="s">
        <v>1049</v>
      </c>
      <c r="H57" s="163" t="s">
        <v>1050</v>
      </c>
      <c r="I57" s="168">
        <v>210000</v>
      </c>
      <c r="J57" s="168">
        <v>210000</v>
      </c>
      <c r="K57" s="168">
        <v>210000</v>
      </c>
      <c r="L57" s="168"/>
      <c r="M57" s="168"/>
      <c r="N57" s="168"/>
      <c r="O57" s="168"/>
      <c r="P57" s="57"/>
      <c r="Q57" s="57"/>
      <c r="R57" s="57"/>
      <c r="S57" s="57"/>
      <c r="T57" s="57"/>
      <c r="U57" s="43"/>
      <c r="V57" s="57"/>
      <c r="W57" s="43"/>
    </row>
    <row r="58" ht="20" customHeight="1" spans="1:23">
      <c r="A58" s="163" t="s">
        <v>951</v>
      </c>
      <c r="B58" s="163" t="s">
        <v>1045</v>
      </c>
      <c r="C58" s="163" t="s">
        <v>1046</v>
      </c>
      <c r="D58" s="163" t="s">
        <v>796</v>
      </c>
      <c r="E58" s="163" t="s">
        <v>199</v>
      </c>
      <c r="F58" s="163" t="s">
        <v>200</v>
      </c>
      <c r="G58" s="163" t="s">
        <v>1051</v>
      </c>
      <c r="H58" s="163" t="s">
        <v>1052</v>
      </c>
      <c r="I58" s="168">
        <v>30000</v>
      </c>
      <c r="J58" s="168">
        <v>30000</v>
      </c>
      <c r="K58" s="168">
        <v>30000</v>
      </c>
      <c r="L58" s="168"/>
      <c r="M58" s="168"/>
      <c r="N58" s="168"/>
      <c r="O58" s="168"/>
      <c r="P58" s="57"/>
      <c r="Q58" s="57"/>
      <c r="R58" s="57"/>
      <c r="S58" s="57"/>
      <c r="T58" s="57"/>
      <c r="U58" s="43"/>
      <c r="V58" s="57"/>
      <c r="W58" s="43"/>
    </row>
    <row r="59" ht="20" customHeight="1" spans="1:23">
      <c r="A59" s="163" t="s">
        <v>951</v>
      </c>
      <c r="B59" s="163" t="s">
        <v>1045</v>
      </c>
      <c r="C59" s="163" t="s">
        <v>1046</v>
      </c>
      <c r="D59" s="163" t="s">
        <v>796</v>
      </c>
      <c r="E59" s="163" t="s">
        <v>199</v>
      </c>
      <c r="F59" s="163" t="s">
        <v>200</v>
      </c>
      <c r="G59" s="163" t="s">
        <v>1053</v>
      </c>
      <c r="H59" s="163" t="s">
        <v>1054</v>
      </c>
      <c r="I59" s="168">
        <v>810000</v>
      </c>
      <c r="J59" s="168">
        <v>810000</v>
      </c>
      <c r="K59" s="168">
        <v>810000</v>
      </c>
      <c r="L59" s="168"/>
      <c r="M59" s="168"/>
      <c r="N59" s="168"/>
      <c r="O59" s="168"/>
      <c r="P59" s="57"/>
      <c r="Q59" s="57"/>
      <c r="R59" s="57"/>
      <c r="S59" s="57"/>
      <c r="T59" s="57"/>
      <c r="U59" s="43"/>
      <c r="V59" s="57"/>
      <c r="W59" s="43"/>
    </row>
    <row r="60" ht="20" customHeight="1" spans="1:23">
      <c r="A60" s="163" t="s">
        <v>951</v>
      </c>
      <c r="B60" s="163" t="s">
        <v>1045</v>
      </c>
      <c r="C60" s="163" t="s">
        <v>1046</v>
      </c>
      <c r="D60" s="163" t="s">
        <v>796</v>
      </c>
      <c r="E60" s="163" t="s">
        <v>199</v>
      </c>
      <c r="F60" s="163" t="s">
        <v>200</v>
      </c>
      <c r="G60" s="163" t="s">
        <v>1055</v>
      </c>
      <c r="H60" s="163" t="s">
        <v>1056</v>
      </c>
      <c r="I60" s="168">
        <v>1599000</v>
      </c>
      <c r="J60" s="168">
        <v>1599000</v>
      </c>
      <c r="K60" s="168">
        <v>1599000</v>
      </c>
      <c r="L60" s="168"/>
      <c r="M60" s="168"/>
      <c r="N60" s="168"/>
      <c r="O60" s="168"/>
      <c r="P60" s="57"/>
      <c r="Q60" s="57"/>
      <c r="R60" s="57"/>
      <c r="S60" s="57"/>
      <c r="T60" s="57"/>
      <c r="U60" s="43"/>
      <c r="V60" s="57"/>
      <c r="W60" s="43"/>
    </row>
    <row r="61" ht="20" customHeight="1" spans="1:23">
      <c r="A61" s="163" t="s">
        <v>959</v>
      </c>
      <c r="B61" s="163" t="s">
        <v>1057</v>
      </c>
      <c r="C61" s="163" t="s">
        <v>1058</v>
      </c>
      <c r="D61" s="163" t="s">
        <v>796</v>
      </c>
      <c r="E61" s="163" t="s">
        <v>199</v>
      </c>
      <c r="F61" s="163" t="s">
        <v>200</v>
      </c>
      <c r="G61" s="163" t="s">
        <v>362</v>
      </c>
      <c r="H61" s="163" t="s">
        <v>363</v>
      </c>
      <c r="I61" s="168">
        <v>4000000</v>
      </c>
      <c r="J61" s="168">
        <v>4000000</v>
      </c>
      <c r="K61" s="168">
        <v>4000000</v>
      </c>
      <c r="L61" s="168"/>
      <c r="M61" s="168"/>
      <c r="N61" s="168"/>
      <c r="O61" s="168"/>
      <c r="P61" s="57"/>
      <c r="Q61" s="57"/>
      <c r="R61" s="57"/>
      <c r="S61" s="57"/>
      <c r="T61" s="57"/>
      <c r="U61" s="43"/>
      <c r="V61" s="57"/>
      <c r="W61" s="43"/>
    </row>
    <row r="62" ht="20" customHeight="1" spans="1:23">
      <c r="A62" s="163" t="s">
        <v>951</v>
      </c>
      <c r="B62" s="163" t="s">
        <v>1059</v>
      </c>
      <c r="C62" s="163" t="s">
        <v>1060</v>
      </c>
      <c r="D62" s="163" t="s">
        <v>808</v>
      </c>
      <c r="E62" s="163" t="s">
        <v>199</v>
      </c>
      <c r="F62" s="163" t="s">
        <v>200</v>
      </c>
      <c r="G62" s="163" t="s">
        <v>362</v>
      </c>
      <c r="H62" s="163" t="s">
        <v>363</v>
      </c>
      <c r="I62" s="168">
        <v>1755000</v>
      </c>
      <c r="J62" s="168">
        <v>1755000</v>
      </c>
      <c r="K62" s="168">
        <v>1755000</v>
      </c>
      <c r="L62" s="168"/>
      <c r="M62" s="168"/>
      <c r="N62" s="168"/>
      <c r="O62" s="168"/>
      <c r="P62" s="57"/>
      <c r="Q62" s="57"/>
      <c r="R62" s="57"/>
      <c r="S62" s="57"/>
      <c r="T62" s="57"/>
      <c r="U62" s="43"/>
      <c r="V62" s="57"/>
      <c r="W62" s="43"/>
    </row>
    <row r="63" ht="20" customHeight="1" spans="1:23">
      <c r="A63" s="163" t="s">
        <v>951</v>
      </c>
      <c r="B63" s="163" t="s">
        <v>1059</v>
      </c>
      <c r="C63" s="163" t="s">
        <v>1060</v>
      </c>
      <c r="D63" s="163" t="s">
        <v>808</v>
      </c>
      <c r="E63" s="163" t="s">
        <v>199</v>
      </c>
      <c r="F63" s="163" t="s">
        <v>200</v>
      </c>
      <c r="G63" s="163" t="s">
        <v>1051</v>
      </c>
      <c r="H63" s="163" t="s">
        <v>1052</v>
      </c>
      <c r="I63" s="168">
        <v>79500</v>
      </c>
      <c r="J63" s="168">
        <v>79500</v>
      </c>
      <c r="K63" s="168">
        <v>79500</v>
      </c>
      <c r="L63" s="168"/>
      <c r="M63" s="168"/>
      <c r="N63" s="168"/>
      <c r="O63" s="168"/>
      <c r="P63" s="57"/>
      <c r="Q63" s="57"/>
      <c r="R63" s="57"/>
      <c r="S63" s="57"/>
      <c r="T63" s="57"/>
      <c r="U63" s="43"/>
      <c r="V63" s="57"/>
      <c r="W63" s="43"/>
    </row>
    <row r="64" ht="20" customHeight="1" spans="1:23">
      <c r="A64" s="163" t="s">
        <v>951</v>
      </c>
      <c r="B64" s="163" t="s">
        <v>1059</v>
      </c>
      <c r="C64" s="163" t="s">
        <v>1060</v>
      </c>
      <c r="D64" s="163" t="s">
        <v>808</v>
      </c>
      <c r="E64" s="163" t="s">
        <v>199</v>
      </c>
      <c r="F64" s="163" t="s">
        <v>200</v>
      </c>
      <c r="G64" s="163" t="s">
        <v>1053</v>
      </c>
      <c r="H64" s="163" t="s">
        <v>1054</v>
      </c>
      <c r="I64" s="168">
        <v>799500</v>
      </c>
      <c r="J64" s="168">
        <v>799500</v>
      </c>
      <c r="K64" s="168">
        <v>799500</v>
      </c>
      <c r="L64" s="168"/>
      <c r="M64" s="168"/>
      <c r="N64" s="168"/>
      <c r="O64" s="168"/>
      <c r="P64" s="57"/>
      <c r="Q64" s="57"/>
      <c r="R64" s="57"/>
      <c r="S64" s="57"/>
      <c r="T64" s="57"/>
      <c r="U64" s="43"/>
      <c r="V64" s="57"/>
      <c r="W64" s="43"/>
    </row>
    <row r="65" ht="20" customHeight="1" spans="1:23">
      <c r="A65" s="163" t="s">
        <v>951</v>
      </c>
      <c r="B65" s="163" t="s">
        <v>1059</v>
      </c>
      <c r="C65" s="163" t="s">
        <v>1060</v>
      </c>
      <c r="D65" s="163" t="s">
        <v>808</v>
      </c>
      <c r="E65" s="163" t="s">
        <v>199</v>
      </c>
      <c r="F65" s="163" t="s">
        <v>200</v>
      </c>
      <c r="G65" s="163" t="s">
        <v>1061</v>
      </c>
      <c r="H65" s="163" t="s">
        <v>1062</v>
      </c>
      <c r="I65" s="168">
        <v>1600500</v>
      </c>
      <c r="J65" s="168">
        <v>1600500</v>
      </c>
      <c r="K65" s="168">
        <v>1600500</v>
      </c>
      <c r="L65" s="168"/>
      <c r="M65" s="168"/>
      <c r="N65" s="168"/>
      <c r="O65" s="168"/>
      <c r="P65" s="57"/>
      <c r="Q65" s="57"/>
      <c r="R65" s="57"/>
      <c r="S65" s="57"/>
      <c r="T65" s="57"/>
      <c r="U65" s="43"/>
      <c r="V65" s="57"/>
      <c r="W65" s="43"/>
    </row>
    <row r="66" ht="20" customHeight="1" spans="1:23">
      <c r="A66" s="163" t="s">
        <v>959</v>
      </c>
      <c r="B66" s="163" t="s">
        <v>1063</v>
      </c>
      <c r="C66" s="163" t="s">
        <v>1064</v>
      </c>
      <c r="D66" s="163" t="s">
        <v>808</v>
      </c>
      <c r="E66" s="163" t="s">
        <v>199</v>
      </c>
      <c r="F66" s="163" t="s">
        <v>200</v>
      </c>
      <c r="G66" s="163" t="s">
        <v>362</v>
      </c>
      <c r="H66" s="163" t="s">
        <v>363</v>
      </c>
      <c r="I66" s="168">
        <v>1500000</v>
      </c>
      <c r="J66" s="168">
        <v>1500000</v>
      </c>
      <c r="K66" s="168">
        <v>1500000</v>
      </c>
      <c r="L66" s="168"/>
      <c r="M66" s="168"/>
      <c r="N66" s="168"/>
      <c r="O66" s="168"/>
      <c r="P66" s="57"/>
      <c r="Q66" s="57"/>
      <c r="R66" s="57"/>
      <c r="S66" s="57"/>
      <c r="T66" s="57"/>
      <c r="U66" s="43"/>
      <c r="V66" s="57"/>
      <c r="W66" s="43"/>
    </row>
    <row r="67" ht="20" customHeight="1" spans="1:23">
      <c r="A67" s="163" t="s">
        <v>959</v>
      </c>
      <c r="B67" s="163" t="s">
        <v>1065</v>
      </c>
      <c r="C67" s="163" t="s">
        <v>1066</v>
      </c>
      <c r="D67" s="163" t="s">
        <v>808</v>
      </c>
      <c r="E67" s="163" t="s">
        <v>199</v>
      </c>
      <c r="F67" s="163" t="s">
        <v>200</v>
      </c>
      <c r="G67" s="163" t="s">
        <v>366</v>
      </c>
      <c r="H67" s="163" t="s">
        <v>367</v>
      </c>
      <c r="I67" s="168"/>
      <c r="J67" s="168"/>
      <c r="K67" s="168"/>
      <c r="L67" s="168"/>
      <c r="M67" s="168"/>
      <c r="N67" s="168"/>
      <c r="O67" s="168"/>
      <c r="P67" s="57"/>
      <c r="Q67" s="57"/>
      <c r="R67" s="57"/>
      <c r="S67" s="57"/>
      <c r="T67" s="57"/>
      <c r="U67" s="43"/>
      <c r="V67" s="57"/>
      <c r="W67" s="43"/>
    </row>
    <row r="68" ht="20" customHeight="1" spans="1:23">
      <c r="A68" s="163" t="s">
        <v>1067</v>
      </c>
      <c r="B68" s="163" t="s">
        <v>1068</v>
      </c>
      <c r="C68" s="163" t="s">
        <v>1069</v>
      </c>
      <c r="D68" s="163" t="s">
        <v>819</v>
      </c>
      <c r="E68" s="163" t="s">
        <v>205</v>
      </c>
      <c r="F68" s="163" t="s">
        <v>206</v>
      </c>
      <c r="G68" s="163" t="s">
        <v>957</v>
      </c>
      <c r="H68" s="163" t="s">
        <v>958</v>
      </c>
      <c r="I68" s="168">
        <v>1000000</v>
      </c>
      <c r="J68" s="168">
        <v>1000000</v>
      </c>
      <c r="K68" s="168">
        <v>1000000</v>
      </c>
      <c r="L68" s="168"/>
      <c r="M68" s="168"/>
      <c r="N68" s="168"/>
      <c r="O68" s="168"/>
      <c r="P68" s="57"/>
      <c r="Q68" s="57"/>
      <c r="R68" s="57"/>
      <c r="S68" s="57"/>
      <c r="T68" s="57"/>
      <c r="U68" s="43"/>
      <c r="V68" s="57"/>
      <c r="W68" s="43"/>
    </row>
    <row r="69" ht="20" customHeight="1" spans="1:23">
      <c r="A69" s="163" t="s">
        <v>959</v>
      </c>
      <c r="B69" s="163" t="s">
        <v>1070</v>
      </c>
      <c r="C69" s="163" t="s">
        <v>1071</v>
      </c>
      <c r="D69" s="163" t="s">
        <v>819</v>
      </c>
      <c r="E69" s="163" t="s">
        <v>205</v>
      </c>
      <c r="F69" s="163" t="s">
        <v>206</v>
      </c>
      <c r="G69" s="163" t="s">
        <v>957</v>
      </c>
      <c r="H69" s="163" t="s">
        <v>958</v>
      </c>
      <c r="I69" s="168">
        <v>180000</v>
      </c>
      <c r="J69" s="168">
        <v>180000</v>
      </c>
      <c r="K69" s="168">
        <v>180000</v>
      </c>
      <c r="L69" s="168"/>
      <c r="M69" s="168"/>
      <c r="N69" s="168"/>
      <c r="O69" s="168"/>
      <c r="P69" s="57"/>
      <c r="Q69" s="57"/>
      <c r="R69" s="57"/>
      <c r="S69" s="57"/>
      <c r="T69" s="57"/>
      <c r="U69" s="43"/>
      <c r="V69" s="57"/>
      <c r="W69" s="43"/>
    </row>
    <row r="70" ht="20" customHeight="1" spans="1:23">
      <c r="A70" s="163" t="s">
        <v>959</v>
      </c>
      <c r="B70" s="163" t="s">
        <v>1072</v>
      </c>
      <c r="C70" s="163" t="s">
        <v>1073</v>
      </c>
      <c r="D70" s="163" t="s">
        <v>819</v>
      </c>
      <c r="E70" s="163" t="s">
        <v>205</v>
      </c>
      <c r="F70" s="163" t="s">
        <v>206</v>
      </c>
      <c r="G70" s="163" t="s">
        <v>362</v>
      </c>
      <c r="H70" s="163" t="s">
        <v>363</v>
      </c>
      <c r="I70" s="168">
        <v>120000</v>
      </c>
      <c r="J70" s="168">
        <v>120000</v>
      </c>
      <c r="K70" s="168">
        <v>120000</v>
      </c>
      <c r="L70" s="168"/>
      <c r="M70" s="168"/>
      <c r="N70" s="168"/>
      <c r="O70" s="168"/>
      <c r="P70" s="57"/>
      <c r="Q70" s="57"/>
      <c r="R70" s="57"/>
      <c r="S70" s="57"/>
      <c r="T70" s="57"/>
      <c r="U70" s="43"/>
      <c r="V70" s="57"/>
      <c r="W70" s="43"/>
    </row>
    <row r="71" ht="20" customHeight="1" spans="1:23">
      <c r="A71" s="163" t="s">
        <v>959</v>
      </c>
      <c r="B71" s="163" t="s">
        <v>1072</v>
      </c>
      <c r="C71" s="163" t="s">
        <v>1073</v>
      </c>
      <c r="D71" s="163" t="s">
        <v>819</v>
      </c>
      <c r="E71" s="163" t="s">
        <v>205</v>
      </c>
      <c r="F71" s="163" t="s">
        <v>206</v>
      </c>
      <c r="G71" s="163" t="s">
        <v>957</v>
      </c>
      <c r="H71" s="163" t="s">
        <v>958</v>
      </c>
      <c r="I71" s="168">
        <v>3780076.03</v>
      </c>
      <c r="J71" s="168">
        <v>3780076.03</v>
      </c>
      <c r="K71" s="168">
        <v>3780076.03</v>
      </c>
      <c r="L71" s="168"/>
      <c r="M71" s="168"/>
      <c r="N71" s="168"/>
      <c r="O71" s="168"/>
      <c r="P71" s="57"/>
      <c r="Q71" s="57"/>
      <c r="R71" s="57"/>
      <c r="S71" s="57"/>
      <c r="T71" s="57"/>
      <c r="U71" s="43"/>
      <c r="V71" s="57"/>
      <c r="W71" s="43"/>
    </row>
    <row r="72" ht="20" customHeight="1" spans="1:23">
      <c r="A72" s="163" t="s">
        <v>959</v>
      </c>
      <c r="B72" s="163" t="s">
        <v>1074</v>
      </c>
      <c r="C72" s="163" t="s">
        <v>1075</v>
      </c>
      <c r="D72" s="163" t="s">
        <v>819</v>
      </c>
      <c r="E72" s="163" t="s">
        <v>205</v>
      </c>
      <c r="F72" s="163" t="s">
        <v>206</v>
      </c>
      <c r="G72" s="163" t="s">
        <v>1061</v>
      </c>
      <c r="H72" s="163" t="s">
        <v>1062</v>
      </c>
      <c r="I72" s="168"/>
      <c r="J72" s="168"/>
      <c r="K72" s="168"/>
      <c r="L72" s="168"/>
      <c r="M72" s="168"/>
      <c r="N72" s="168"/>
      <c r="O72" s="168"/>
      <c r="P72" s="57"/>
      <c r="Q72" s="57"/>
      <c r="R72" s="57"/>
      <c r="S72" s="57"/>
      <c r="T72" s="57"/>
      <c r="U72" s="43"/>
      <c r="V72" s="57"/>
      <c r="W72" s="43"/>
    </row>
    <row r="73" ht="20" customHeight="1" spans="1:23">
      <c r="A73" s="163" t="s">
        <v>946</v>
      </c>
      <c r="B73" s="163" t="s">
        <v>1076</v>
      </c>
      <c r="C73" s="163" t="s">
        <v>1077</v>
      </c>
      <c r="D73" s="163" t="s">
        <v>858</v>
      </c>
      <c r="E73" s="163" t="s">
        <v>195</v>
      </c>
      <c r="F73" s="163" t="s">
        <v>196</v>
      </c>
      <c r="G73" s="163" t="s">
        <v>1028</v>
      </c>
      <c r="H73" s="163" t="s">
        <v>1029</v>
      </c>
      <c r="I73" s="168">
        <v>153048</v>
      </c>
      <c r="J73" s="168">
        <v>153048</v>
      </c>
      <c r="K73" s="168">
        <v>153048</v>
      </c>
      <c r="L73" s="168"/>
      <c r="M73" s="168"/>
      <c r="N73" s="168"/>
      <c r="O73" s="168"/>
      <c r="P73" s="57"/>
      <c r="Q73" s="57"/>
      <c r="R73" s="57"/>
      <c r="S73" s="57"/>
      <c r="T73" s="57"/>
      <c r="U73" s="43"/>
      <c r="V73" s="57"/>
      <c r="W73" s="43"/>
    </row>
    <row r="74" ht="20" customHeight="1" spans="1:23">
      <c r="A74" s="163" t="s">
        <v>946</v>
      </c>
      <c r="B74" s="163" t="s">
        <v>1078</v>
      </c>
      <c r="C74" s="163" t="s">
        <v>1079</v>
      </c>
      <c r="D74" s="163" t="s">
        <v>871</v>
      </c>
      <c r="E74" s="163" t="s">
        <v>195</v>
      </c>
      <c r="F74" s="163" t="s">
        <v>196</v>
      </c>
      <c r="G74" s="163" t="s">
        <v>366</v>
      </c>
      <c r="H74" s="163" t="s">
        <v>367</v>
      </c>
      <c r="I74" s="168">
        <v>76524</v>
      </c>
      <c r="J74" s="168">
        <v>76524</v>
      </c>
      <c r="K74" s="168">
        <v>76524</v>
      </c>
      <c r="L74" s="168"/>
      <c r="M74" s="168"/>
      <c r="N74" s="168"/>
      <c r="O74" s="168"/>
      <c r="P74" s="57"/>
      <c r="Q74" s="57"/>
      <c r="R74" s="57"/>
      <c r="S74" s="57"/>
      <c r="T74" s="57"/>
      <c r="U74" s="43"/>
      <c r="V74" s="57"/>
      <c r="W74" s="43"/>
    </row>
    <row r="75" s="161" customFormat="1" ht="20" customHeight="1" spans="1:23">
      <c r="A75" s="170" t="s">
        <v>1067</v>
      </c>
      <c r="B75" s="163" t="s">
        <v>1011</v>
      </c>
      <c r="C75" s="170" t="s">
        <v>1080</v>
      </c>
      <c r="D75" s="171" t="s">
        <v>71</v>
      </c>
      <c r="E75" s="172" t="s">
        <v>1081</v>
      </c>
      <c r="F75" s="172" t="s">
        <v>190</v>
      </c>
      <c r="G75" s="172" t="s">
        <v>362</v>
      </c>
      <c r="H75" s="173" t="s">
        <v>363</v>
      </c>
      <c r="I75" s="178">
        <v>150000</v>
      </c>
      <c r="J75" s="178">
        <v>150000</v>
      </c>
      <c r="K75" s="178">
        <v>150000</v>
      </c>
      <c r="L75" s="179"/>
      <c r="M75" s="179"/>
      <c r="N75" s="179"/>
      <c r="O75" s="179"/>
      <c r="P75" s="171"/>
      <c r="Q75" s="184"/>
      <c r="R75" s="185"/>
      <c r="S75" s="185"/>
      <c r="T75" s="185"/>
      <c r="U75" s="186"/>
      <c r="V75" s="185"/>
      <c r="W75" s="186"/>
    </row>
    <row r="76" s="161" customFormat="1" ht="20" customHeight="1" spans="1:23">
      <c r="A76" s="172" t="s">
        <v>959</v>
      </c>
      <c r="B76" s="163" t="s">
        <v>1034</v>
      </c>
      <c r="C76" s="172" t="s">
        <v>1082</v>
      </c>
      <c r="D76" s="171" t="s">
        <v>71</v>
      </c>
      <c r="E76" s="174" t="s">
        <v>199</v>
      </c>
      <c r="F76" s="174" t="s">
        <v>200</v>
      </c>
      <c r="G76" s="174" t="s">
        <v>949</v>
      </c>
      <c r="H76" s="175" t="s">
        <v>950</v>
      </c>
      <c r="I76" s="178">
        <v>226558</v>
      </c>
      <c r="J76" s="178">
        <v>226558</v>
      </c>
      <c r="K76" s="178">
        <v>226558</v>
      </c>
      <c r="L76" s="180"/>
      <c r="M76" s="180"/>
      <c r="N76" s="180"/>
      <c r="O76" s="180"/>
      <c r="P76" s="181"/>
      <c r="Q76" s="187"/>
      <c r="R76" s="185"/>
      <c r="S76" s="185"/>
      <c r="T76" s="185"/>
      <c r="U76" s="186"/>
      <c r="V76" s="185"/>
      <c r="W76" s="186"/>
    </row>
    <row r="77" s="161" customFormat="1" ht="20" customHeight="1" spans="1:23">
      <c r="A77" s="174" t="s">
        <v>959</v>
      </c>
      <c r="B77" s="163" t="s">
        <v>1034</v>
      </c>
      <c r="C77" s="174" t="s">
        <v>1082</v>
      </c>
      <c r="D77" s="171" t="s">
        <v>71</v>
      </c>
      <c r="E77" s="174" t="s">
        <v>199</v>
      </c>
      <c r="F77" s="174" t="s">
        <v>200</v>
      </c>
      <c r="G77" s="174" t="s">
        <v>949</v>
      </c>
      <c r="H77" s="175" t="s">
        <v>950</v>
      </c>
      <c r="I77" s="178">
        <v>25100</v>
      </c>
      <c r="J77" s="178">
        <v>25100</v>
      </c>
      <c r="K77" s="178">
        <v>25100</v>
      </c>
      <c r="L77" s="180"/>
      <c r="M77" s="180"/>
      <c r="N77" s="180"/>
      <c r="O77" s="180"/>
      <c r="P77" s="181"/>
      <c r="Q77" s="187"/>
      <c r="R77" s="185"/>
      <c r="S77" s="185"/>
      <c r="T77" s="185"/>
      <c r="U77" s="186"/>
      <c r="V77" s="185"/>
      <c r="W77" s="186"/>
    </row>
    <row r="78" s="161" customFormat="1" ht="20" customHeight="1" spans="1:23">
      <c r="A78" s="174" t="s">
        <v>954</v>
      </c>
      <c r="B78" s="270" t="s">
        <v>1083</v>
      </c>
      <c r="C78" s="174" t="s">
        <v>1084</v>
      </c>
      <c r="D78" s="171" t="s">
        <v>71</v>
      </c>
      <c r="E78" s="174" t="s">
        <v>195</v>
      </c>
      <c r="F78" s="174" t="s">
        <v>196</v>
      </c>
      <c r="G78" s="174" t="s">
        <v>362</v>
      </c>
      <c r="H78" s="175" t="s">
        <v>363</v>
      </c>
      <c r="I78" s="178">
        <v>761000</v>
      </c>
      <c r="J78" s="178">
        <v>761000</v>
      </c>
      <c r="K78" s="178">
        <v>761000</v>
      </c>
      <c r="L78" s="180"/>
      <c r="M78" s="180"/>
      <c r="N78" s="180"/>
      <c r="O78" s="180"/>
      <c r="P78" s="181"/>
      <c r="Q78" s="187"/>
      <c r="R78" s="185"/>
      <c r="S78" s="185"/>
      <c r="T78" s="185"/>
      <c r="U78" s="186"/>
      <c r="V78" s="185"/>
      <c r="W78" s="186"/>
    </row>
    <row r="79" s="161" customFormat="1" ht="20" customHeight="1" spans="1:23">
      <c r="A79" s="174" t="s">
        <v>954</v>
      </c>
      <c r="B79" s="270" t="s">
        <v>1083</v>
      </c>
      <c r="C79" s="174" t="s">
        <v>1085</v>
      </c>
      <c r="D79" s="171" t="s">
        <v>71</v>
      </c>
      <c r="E79" s="174" t="s">
        <v>195</v>
      </c>
      <c r="F79" s="174" t="s">
        <v>196</v>
      </c>
      <c r="G79" s="174" t="s">
        <v>362</v>
      </c>
      <c r="H79" s="175" t="s">
        <v>363</v>
      </c>
      <c r="I79" s="178">
        <v>5065073.01</v>
      </c>
      <c r="J79" s="178">
        <v>5065073.01</v>
      </c>
      <c r="K79" s="178">
        <v>5065073.01</v>
      </c>
      <c r="L79" s="180"/>
      <c r="M79" s="180"/>
      <c r="N79" s="180"/>
      <c r="O79" s="180"/>
      <c r="P79" s="181"/>
      <c r="Q79" s="187"/>
      <c r="R79" s="185"/>
      <c r="S79" s="185"/>
      <c r="T79" s="185"/>
      <c r="U79" s="186"/>
      <c r="V79" s="185"/>
      <c r="W79" s="186"/>
    </row>
    <row r="80" s="161" customFormat="1" ht="20" customHeight="1" spans="1:23">
      <c r="A80" s="174" t="s">
        <v>1067</v>
      </c>
      <c r="B80" s="270" t="s">
        <v>1083</v>
      </c>
      <c r="C80" s="174" t="s">
        <v>1086</v>
      </c>
      <c r="D80" s="171" t="s">
        <v>71</v>
      </c>
      <c r="E80" s="174" t="s">
        <v>201</v>
      </c>
      <c r="F80" s="174" t="s">
        <v>202</v>
      </c>
      <c r="G80" s="174" t="s">
        <v>362</v>
      </c>
      <c r="H80" s="175" t="s">
        <v>363</v>
      </c>
      <c r="I80" s="178">
        <v>20000</v>
      </c>
      <c r="J80" s="178">
        <v>20000</v>
      </c>
      <c r="K80" s="178">
        <v>20000</v>
      </c>
      <c r="L80" s="180"/>
      <c r="M80" s="180"/>
      <c r="N80" s="180"/>
      <c r="O80" s="180"/>
      <c r="P80" s="181"/>
      <c r="Q80" s="187"/>
      <c r="R80" s="185"/>
      <c r="S80" s="185"/>
      <c r="T80" s="185"/>
      <c r="U80" s="186"/>
      <c r="V80" s="185"/>
      <c r="W80" s="186"/>
    </row>
    <row r="81" s="161" customFormat="1" ht="20" customHeight="1" spans="1:23">
      <c r="A81" s="174" t="s">
        <v>959</v>
      </c>
      <c r="B81" s="163" t="s">
        <v>1011</v>
      </c>
      <c r="C81" s="174" t="s">
        <v>1087</v>
      </c>
      <c r="D81" s="171" t="s">
        <v>71</v>
      </c>
      <c r="E81" s="174" t="s">
        <v>193</v>
      </c>
      <c r="F81" s="174" t="s">
        <v>194</v>
      </c>
      <c r="G81" s="174" t="s">
        <v>362</v>
      </c>
      <c r="H81" s="175" t="s">
        <v>363</v>
      </c>
      <c r="I81" s="178">
        <v>50000</v>
      </c>
      <c r="J81" s="178">
        <v>50000</v>
      </c>
      <c r="K81" s="178">
        <v>50000</v>
      </c>
      <c r="L81" s="180"/>
      <c r="M81" s="180"/>
      <c r="N81" s="180"/>
      <c r="O81" s="180"/>
      <c r="P81" s="181"/>
      <c r="Q81" s="187"/>
      <c r="R81" s="185"/>
      <c r="S81" s="185"/>
      <c r="T81" s="185"/>
      <c r="U81" s="186"/>
      <c r="V81" s="185"/>
      <c r="W81" s="186"/>
    </row>
    <row r="82" s="161" customFormat="1" ht="20" customHeight="1" spans="1:23">
      <c r="A82" s="174" t="s">
        <v>954</v>
      </c>
      <c r="B82" s="163" t="s">
        <v>1011</v>
      </c>
      <c r="C82" s="174" t="s">
        <v>1088</v>
      </c>
      <c r="D82" s="171" t="s">
        <v>71</v>
      </c>
      <c r="E82" s="174" t="s">
        <v>193</v>
      </c>
      <c r="F82" s="174" t="s">
        <v>194</v>
      </c>
      <c r="G82" s="174" t="s">
        <v>949</v>
      </c>
      <c r="H82" s="175" t="s">
        <v>950</v>
      </c>
      <c r="I82" s="178">
        <v>33852</v>
      </c>
      <c r="J82" s="178">
        <v>33852</v>
      </c>
      <c r="K82" s="178">
        <v>33852</v>
      </c>
      <c r="L82" s="180"/>
      <c r="M82" s="180"/>
      <c r="N82" s="180"/>
      <c r="O82" s="180"/>
      <c r="P82" s="181"/>
      <c r="Q82" s="187"/>
      <c r="R82" s="185"/>
      <c r="S82" s="185"/>
      <c r="T82" s="185"/>
      <c r="U82" s="186"/>
      <c r="V82" s="185"/>
      <c r="W82" s="186"/>
    </row>
    <row r="83" s="161" customFormat="1" ht="20" customHeight="1" spans="1:23">
      <c r="A83" s="174" t="s">
        <v>954</v>
      </c>
      <c r="B83" s="163" t="s">
        <v>1011</v>
      </c>
      <c r="C83" s="174" t="s">
        <v>1089</v>
      </c>
      <c r="D83" s="171" t="s">
        <v>71</v>
      </c>
      <c r="E83" s="174" t="s">
        <v>197</v>
      </c>
      <c r="F83" s="174" t="s">
        <v>198</v>
      </c>
      <c r="G83" s="174" t="s">
        <v>362</v>
      </c>
      <c r="H83" s="175" t="s">
        <v>363</v>
      </c>
      <c r="I83" s="178">
        <v>1832490.25</v>
      </c>
      <c r="J83" s="178">
        <v>1832490.25</v>
      </c>
      <c r="K83" s="178">
        <v>1832490.25</v>
      </c>
      <c r="L83" s="180"/>
      <c r="M83" s="180"/>
      <c r="N83" s="180"/>
      <c r="O83" s="180"/>
      <c r="P83" s="181"/>
      <c r="Q83" s="187"/>
      <c r="R83" s="185"/>
      <c r="S83" s="185"/>
      <c r="T83" s="185"/>
      <c r="U83" s="186"/>
      <c r="V83" s="185"/>
      <c r="W83" s="186"/>
    </row>
    <row r="84" s="161" customFormat="1" ht="20" customHeight="1" spans="1:23">
      <c r="A84" s="174" t="s">
        <v>954</v>
      </c>
      <c r="B84" s="163" t="s">
        <v>1011</v>
      </c>
      <c r="C84" s="174" t="s">
        <v>1090</v>
      </c>
      <c r="D84" s="171" t="s">
        <v>71</v>
      </c>
      <c r="E84" s="174" t="s">
        <v>193</v>
      </c>
      <c r="F84" s="174" t="s">
        <v>194</v>
      </c>
      <c r="G84" s="174" t="s">
        <v>949</v>
      </c>
      <c r="H84" s="175" t="s">
        <v>950</v>
      </c>
      <c r="I84" s="178">
        <v>187900</v>
      </c>
      <c r="J84" s="178">
        <v>187900</v>
      </c>
      <c r="K84" s="178">
        <v>187900</v>
      </c>
      <c r="L84" s="180"/>
      <c r="M84" s="180"/>
      <c r="N84" s="180"/>
      <c r="O84" s="180"/>
      <c r="P84" s="181"/>
      <c r="Q84" s="187"/>
      <c r="R84" s="185"/>
      <c r="S84" s="185"/>
      <c r="T84" s="185"/>
      <c r="U84" s="186"/>
      <c r="V84" s="185"/>
      <c r="W84" s="186"/>
    </row>
    <row r="85" s="161" customFormat="1" ht="20" customHeight="1" spans="1:23">
      <c r="A85" s="174" t="s">
        <v>954</v>
      </c>
      <c r="B85" s="163" t="s">
        <v>1011</v>
      </c>
      <c r="C85" s="174" t="s">
        <v>1090</v>
      </c>
      <c r="D85" s="171" t="s">
        <v>71</v>
      </c>
      <c r="E85" s="174" t="s">
        <v>193</v>
      </c>
      <c r="F85" s="174" t="s">
        <v>194</v>
      </c>
      <c r="G85" s="174" t="s">
        <v>949</v>
      </c>
      <c r="H85" s="175" t="s">
        <v>950</v>
      </c>
      <c r="I85" s="178">
        <v>9420</v>
      </c>
      <c r="J85" s="178">
        <v>9420</v>
      </c>
      <c r="K85" s="178">
        <v>9420</v>
      </c>
      <c r="L85" s="180"/>
      <c r="M85" s="180"/>
      <c r="N85" s="180"/>
      <c r="O85" s="180"/>
      <c r="P85" s="181"/>
      <c r="Q85" s="187"/>
      <c r="R85" s="185"/>
      <c r="S85" s="185"/>
      <c r="T85" s="185"/>
      <c r="U85" s="186"/>
      <c r="V85" s="185"/>
      <c r="W85" s="186"/>
    </row>
    <row r="86" s="161" customFormat="1" ht="20" customHeight="1" spans="1:23">
      <c r="A86" s="174" t="s">
        <v>954</v>
      </c>
      <c r="B86" s="163" t="s">
        <v>1011</v>
      </c>
      <c r="C86" s="174" t="s">
        <v>1091</v>
      </c>
      <c r="D86" s="171" t="s">
        <v>71</v>
      </c>
      <c r="E86" s="174" t="s">
        <v>199</v>
      </c>
      <c r="F86" s="174" t="s">
        <v>200</v>
      </c>
      <c r="G86" s="174" t="s">
        <v>949</v>
      </c>
      <c r="H86" s="175" t="s">
        <v>950</v>
      </c>
      <c r="I86" s="178">
        <v>670090</v>
      </c>
      <c r="J86" s="178">
        <v>670090</v>
      </c>
      <c r="K86" s="178">
        <v>670090</v>
      </c>
      <c r="L86" s="180"/>
      <c r="M86" s="180"/>
      <c r="N86" s="180"/>
      <c r="O86" s="180"/>
      <c r="P86" s="181"/>
      <c r="Q86" s="187"/>
      <c r="R86" s="185"/>
      <c r="S86" s="185"/>
      <c r="T86" s="185"/>
      <c r="U86" s="186"/>
      <c r="V86" s="185"/>
      <c r="W86" s="186"/>
    </row>
    <row r="87" s="161" customFormat="1" ht="20" customHeight="1" spans="1:23">
      <c r="A87" s="174" t="s">
        <v>954</v>
      </c>
      <c r="B87" s="163" t="s">
        <v>1011</v>
      </c>
      <c r="C87" s="174" t="s">
        <v>1091</v>
      </c>
      <c r="D87" s="171" t="s">
        <v>71</v>
      </c>
      <c r="E87" s="174" t="s">
        <v>205</v>
      </c>
      <c r="F87" s="174" t="s">
        <v>206</v>
      </c>
      <c r="G87" s="174" t="s">
        <v>949</v>
      </c>
      <c r="H87" s="175" t="s">
        <v>950</v>
      </c>
      <c r="I87" s="178">
        <v>300721.57</v>
      </c>
      <c r="J87" s="178">
        <v>300721.57</v>
      </c>
      <c r="K87" s="178">
        <v>300721.57</v>
      </c>
      <c r="L87" s="180"/>
      <c r="M87" s="180"/>
      <c r="N87" s="180"/>
      <c r="O87" s="180"/>
      <c r="P87" s="181"/>
      <c r="Q87" s="187"/>
      <c r="R87" s="185"/>
      <c r="S87" s="185"/>
      <c r="T87" s="185"/>
      <c r="U87" s="186"/>
      <c r="V87" s="185"/>
      <c r="W87" s="186"/>
    </row>
    <row r="88" s="161" customFormat="1" ht="20" customHeight="1" spans="1:23">
      <c r="A88" s="174" t="s">
        <v>954</v>
      </c>
      <c r="B88" s="163" t="s">
        <v>1011</v>
      </c>
      <c r="C88" s="174" t="s">
        <v>1091</v>
      </c>
      <c r="D88" s="171" t="s">
        <v>71</v>
      </c>
      <c r="E88" s="174" t="s">
        <v>199</v>
      </c>
      <c r="F88" s="174" t="s">
        <v>200</v>
      </c>
      <c r="G88" s="174" t="s">
        <v>949</v>
      </c>
      <c r="H88" s="175" t="s">
        <v>950</v>
      </c>
      <c r="I88" s="178">
        <v>205190</v>
      </c>
      <c r="J88" s="178">
        <v>205190</v>
      </c>
      <c r="K88" s="178">
        <v>205190</v>
      </c>
      <c r="L88" s="180"/>
      <c r="M88" s="180"/>
      <c r="N88" s="180"/>
      <c r="O88" s="180"/>
      <c r="P88" s="181"/>
      <c r="Q88" s="187"/>
      <c r="R88" s="185"/>
      <c r="S88" s="185"/>
      <c r="T88" s="185"/>
      <c r="U88" s="186"/>
      <c r="V88" s="185"/>
      <c r="W88" s="186"/>
    </row>
    <row r="89" s="161" customFormat="1" ht="20" customHeight="1" spans="1:23">
      <c r="A89" s="174" t="s">
        <v>954</v>
      </c>
      <c r="B89" s="270" t="s">
        <v>1083</v>
      </c>
      <c r="C89" s="174" t="s">
        <v>1092</v>
      </c>
      <c r="D89" s="171" t="s">
        <v>71</v>
      </c>
      <c r="E89" s="174" t="s">
        <v>195</v>
      </c>
      <c r="F89" s="174" t="s">
        <v>196</v>
      </c>
      <c r="G89" s="174" t="s">
        <v>362</v>
      </c>
      <c r="H89" s="175" t="s">
        <v>363</v>
      </c>
      <c r="I89" s="178">
        <v>3693.15</v>
      </c>
      <c r="J89" s="178">
        <v>3693.15</v>
      </c>
      <c r="K89" s="178">
        <v>3693.15</v>
      </c>
      <c r="L89" s="180"/>
      <c r="M89" s="180"/>
      <c r="N89" s="180"/>
      <c r="O89" s="180"/>
      <c r="P89" s="181"/>
      <c r="Q89" s="187"/>
      <c r="R89" s="185"/>
      <c r="S89" s="185"/>
      <c r="T89" s="185"/>
      <c r="U89" s="186"/>
      <c r="V89" s="185"/>
      <c r="W89" s="186"/>
    </row>
    <row r="90" s="161" customFormat="1" ht="20" customHeight="1" spans="1:23">
      <c r="A90" s="174" t="s">
        <v>959</v>
      </c>
      <c r="B90" s="163" t="s">
        <v>1034</v>
      </c>
      <c r="C90" s="174" t="s">
        <v>1093</v>
      </c>
      <c r="D90" s="171" t="s">
        <v>71</v>
      </c>
      <c r="E90" s="174" t="s">
        <v>201</v>
      </c>
      <c r="F90" s="174" t="s">
        <v>202</v>
      </c>
      <c r="G90" s="174" t="s">
        <v>362</v>
      </c>
      <c r="H90" s="175" t="s">
        <v>363</v>
      </c>
      <c r="I90" s="178">
        <v>4730000</v>
      </c>
      <c r="J90" s="178">
        <v>4730000</v>
      </c>
      <c r="K90" s="178">
        <v>4730000</v>
      </c>
      <c r="L90" s="180"/>
      <c r="M90" s="180"/>
      <c r="N90" s="180"/>
      <c r="O90" s="180"/>
      <c r="P90" s="181"/>
      <c r="Q90" s="187"/>
      <c r="R90" s="185"/>
      <c r="S90" s="185"/>
      <c r="T90" s="185"/>
      <c r="U90" s="186"/>
      <c r="V90" s="185"/>
      <c r="W90" s="186"/>
    </row>
    <row r="91" s="161" customFormat="1" ht="20" customHeight="1" spans="1:23">
      <c r="A91" s="174" t="s">
        <v>1067</v>
      </c>
      <c r="B91" s="163" t="s">
        <v>1000</v>
      </c>
      <c r="C91" s="174" t="s">
        <v>1094</v>
      </c>
      <c r="D91" s="171" t="s">
        <v>71</v>
      </c>
      <c r="E91" s="174" t="s">
        <v>201</v>
      </c>
      <c r="F91" s="174" t="s">
        <v>202</v>
      </c>
      <c r="G91" s="174" t="s">
        <v>362</v>
      </c>
      <c r="H91" s="175" t="s">
        <v>363</v>
      </c>
      <c r="I91" s="178">
        <v>144000</v>
      </c>
      <c r="J91" s="178">
        <v>144000</v>
      </c>
      <c r="K91" s="178">
        <v>144000</v>
      </c>
      <c r="L91" s="180"/>
      <c r="M91" s="180"/>
      <c r="N91" s="180"/>
      <c r="O91" s="180"/>
      <c r="P91" s="181"/>
      <c r="Q91" s="187"/>
      <c r="R91" s="185"/>
      <c r="S91" s="185"/>
      <c r="T91" s="185"/>
      <c r="U91" s="186"/>
      <c r="V91" s="185"/>
      <c r="W91" s="186"/>
    </row>
    <row r="92" s="161" customFormat="1" ht="20" customHeight="1" spans="1:23">
      <c r="A92" s="174" t="s">
        <v>1067</v>
      </c>
      <c r="B92" s="163" t="s">
        <v>1000</v>
      </c>
      <c r="C92" s="174" t="s">
        <v>1094</v>
      </c>
      <c r="D92" s="171" t="s">
        <v>71</v>
      </c>
      <c r="E92" s="174" t="s">
        <v>201</v>
      </c>
      <c r="F92" s="174" t="s">
        <v>202</v>
      </c>
      <c r="G92" s="174" t="s">
        <v>362</v>
      </c>
      <c r="H92" s="175" t="s">
        <v>363</v>
      </c>
      <c r="I92" s="178">
        <v>100000</v>
      </c>
      <c r="J92" s="178">
        <v>100000</v>
      </c>
      <c r="K92" s="178">
        <v>100000</v>
      </c>
      <c r="L92" s="180"/>
      <c r="M92" s="180"/>
      <c r="N92" s="180"/>
      <c r="O92" s="180"/>
      <c r="P92" s="181"/>
      <c r="Q92" s="187"/>
      <c r="R92" s="185"/>
      <c r="S92" s="185"/>
      <c r="T92" s="185"/>
      <c r="U92" s="186"/>
      <c r="V92" s="185"/>
      <c r="W92" s="186"/>
    </row>
    <row r="93" s="161" customFormat="1" ht="20" customHeight="1" spans="1:23">
      <c r="A93" s="174" t="s">
        <v>959</v>
      </c>
      <c r="B93" s="163" t="s">
        <v>1034</v>
      </c>
      <c r="C93" s="174" t="s">
        <v>1095</v>
      </c>
      <c r="D93" s="171" t="s">
        <v>71</v>
      </c>
      <c r="E93" s="174" t="s">
        <v>199</v>
      </c>
      <c r="F93" s="174" t="s">
        <v>200</v>
      </c>
      <c r="G93" s="174" t="s">
        <v>949</v>
      </c>
      <c r="H93" s="175" t="s">
        <v>950</v>
      </c>
      <c r="I93" s="178">
        <v>260894</v>
      </c>
      <c r="J93" s="178">
        <v>260894</v>
      </c>
      <c r="K93" s="178">
        <v>260894</v>
      </c>
      <c r="L93" s="180"/>
      <c r="M93" s="180"/>
      <c r="N93" s="180"/>
      <c r="O93" s="180"/>
      <c r="P93" s="181"/>
      <c r="Q93" s="187"/>
      <c r="R93" s="185"/>
      <c r="S93" s="185"/>
      <c r="T93" s="185"/>
      <c r="U93" s="186"/>
      <c r="V93" s="185"/>
      <c r="W93" s="186"/>
    </row>
    <row r="94" s="161" customFormat="1" ht="20" customHeight="1" spans="1:23">
      <c r="A94" s="174" t="s">
        <v>954</v>
      </c>
      <c r="B94" s="163" t="s">
        <v>1034</v>
      </c>
      <c r="C94" s="174" t="s">
        <v>1096</v>
      </c>
      <c r="D94" s="171" t="s">
        <v>71</v>
      </c>
      <c r="E94" s="174" t="s">
        <v>197</v>
      </c>
      <c r="F94" s="174" t="s">
        <v>198</v>
      </c>
      <c r="G94" s="174" t="s">
        <v>362</v>
      </c>
      <c r="H94" s="175" t="s">
        <v>363</v>
      </c>
      <c r="I94" s="178">
        <v>44853.71</v>
      </c>
      <c r="J94" s="178">
        <v>44853.71</v>
      </c>
      <c r="K94" s="178">
        <v>44853.71</v>
      </c>
      <c r="L94" s="180"/>
      <c r="M94" s="180"/>
      <c r="N94" s="180"/>
      <c r="O94" s="180"/>
      <c r="P94" s="181"/>
      <c r="Q94" s="187"/>
      <c r="R94" s="185"/>
      <c r="S94" s="185"/>
      <c r="T94" s="185"/>
      <c r="U94" s="186"/>
      <c r="V94" s="185"/>
      <c r="W94" s="186"/>
    </row>
    <row r="95" s="161" customFormat="1" ht="20" customHeight="1" spans="1:23">
      <c r="A95" s="174" t="s">
        <v>954</v>
      </c>
      <c r="B95" s="163" t="s">
        <v>1034</v>
      </c>
      <c r="C95" s="174" t="s">
        <v>1097</v>
      </c>
      <c r="D95" s="171" t="s">
        <v>71</v>
      </c>
      <c r="E95" s="174" t="s">
        <v>199</v>
      </c>
      <c r="F95" s="174" t="s">
        <v>200</v>
      </c>
      <c r="G95" s="174" t="s">
        <v>949</v>
      </c>
      <c r="H95" s="175" t="s">
        <v>950</v>
      </c>
      <c r="I95" s="178">
        <v>10916</v>
      </c>
      <c r="J95" s="178">
        <v>10916</v>
      </c>
      <c r="K95" s="178">
        <v>10916</v>
      </c>
      <c r="L95" s="180"/>
      <c r="M95" s="180"/>
      <c r="N95" s="180"/>
      <c r="O95" s="180"/>
      <c r="P95" s="181"/>
      <c r="Q95" s="187"/>
      <c r="R95" s="185"/>
      <c r="S95" s="185"/>
      <c r="T95" s="185"/>
      <c r="U95" s="186"/>
      <c r="V95" s="185"/>
      <c r="W95" s="186"/>
    </row>
    <row r="96" s="161" customFormat="1" ht="20" customHeight="1" spans="1:23">
      <c r="A96" s="174" t="s">
        <v>954</v>
      </c>
      <c r="B96" s="163" t="s">
        <v>1034</v>
      </c>
      <c r="C96" s="174" t="s">
        <v>1097</v>
      </c>
      <c r="D96" s="171" t="s">
        <v>71</v>
      </c>
      <c r="E96" s="174" t="s">
        <v>199</v>
      </c>
      <c r="F96" s="174" t="s">
        <v>200</v>
      </c>
      <c r="G96" s="174" t="s">
        <v>949</v>
      </c>
      <c r="H96" s="175" t="s">
        <v>950</v>
      </c>
      <c r="I96" s="178">
        <v>110467.2</v>
      </c>
      <c r="J96" s="178">
        <v>110467.2</v>
      </c>
      <c r="K96" s="178">
        <v>110467.2</v>
      </c>
      <c r="L96" s="180"/>
      <c r="M96" s="180"/>
      <c r="N96" s="180"/>
      <c r="O96" s="180"/>
      <c r="P96" s="181"/>
      <c r="Q96" s="187"/>
      <c r="R96" s="185"/>
      <c r="S96" s="185"/>
      <c r="T96" s="185"/>
      <c r="U96" s="186"/>
      <c r="V96" s="185"/>
      <c r="W96" s="186"/>
    </row>
    <row r="97" s="161" customFormat="1" ht="20" customHeight="1" spans="1:23">
      <c r="A97" s="174" t="s">
        <v>954</v>
      </c>
      <c r="B97" s="163" t="s">
        <v>1034</v>
      </c>
      <c r="C97" s="174" t="s">
        <v>1097</v>
      </c>
      <c r="D97" s="171" t="s">
        <v>71</v>
      </c>
      <c r="E97" s="174" t="s">
        <v>205</v>
      </c>
      <c r="F97" s="174" t="s">
        <v>206</v>
      </c>
      <c r="G97" s="174" t="s">
        <v>949</v>
      </c>
      <c r="H97" s="175" t="s">
        <v>950</v>
      </c>
      <c r="I97" s="178">
        <v>8400</v>
      </c>
      <c r="J97" s="178">
        <v>8400</v>
      </c>
      <c r="K97" s="178">
        <v>8400</v>
      </c>
      <c r="L97" s="180"/>
      <c r="M97" s="180"/>
      <c r="N97" s="180"/>
      <c r="O97" s="180"/>
      <c r="P97" s="181"/>
      <c r="Q97" s="187"/>
      <c r="R97" s="185"/>
      <c r="S97" s="185"/>
      <c r="T97" s="185"/>
      <c r="U97" s="186"/>
      <c r="V97" s="185"/>
      <c r="W97" s="186"/>
    </row>
    <row r="98" s="161" customFormat="1" ht="20" customHeight="1" spans="1:23">
      <c r="A98" s="174" t="s">
        <v>954</v>
      </c>
      <c r="B98" s="163" t="s">
        <v>1034</v>
      </c>
      <c r="C98" s="174" t="s">
        <v>1097</v>
      </c>
      <c r="D98" s="171" t="s">
        <v>71</v>
      </c>
      <c r="E98" s="174" t="s">
        <v>195</v>
      </c>
      <c r="F98" s="174" t="s">
        <v>196</v>
      </c>
      <c r="G98" s="174" t="s">
        <v>949</v>
      </c>
      <c r="H98" s="175" t="s">
        <v>950</v>
      </c>
      <c r="I98" s="178">
        <v>183528.88</v>
      </c>
      <c r="J98" s="178">
        <v>183528.88</v>
      </c>
      <c r="K98" s="178">
        <v>183528.88</v>
      </c>
      <c r="L98" s="180"/>
      <c r="M98" s="180"/>
      <c r="N98" s="180"/>
      <c r="O98" s="180"/>
      <c r="P98" s="181"/>
      <c r="Q98" s="187"/>
      <c r="R98" s="185"/>
      <c r="S98" s="185"/>
      <c r="T98" s="185"/>
      <c r="U98" s="186"/>
      <c r="V98" s="185"/>
      <c r="W98" s="186"/>
    </row>
    <row r="99" s="161" customFormat="1" ht="20" customHeight="1" spans="1:23">
      <c r="A99" s="174" t="s">
        <v>959</v>
      </c>
      <c r="B99" s="163" t="s">
        <v>1015</v>
      </c>
      <c r="C99" s="174" t="s">
        <v>1098</v>
      </c>
      <c r="D99" s="171" t="s">
        <v>71</v>
      </c>
      <c r="E99" s="174" t="s">
        <v>265</v>
      </c>
      <c r="F99" s="174" t="s">
        <v>266</v>
      </c>
      <c r="G99" s="174" t="s">
        <v>362</v>
      </c>
      <c r="H99" s="175" t="s">
        <v>363</v>
      </c>
      <c r="I99" s="178">
        <v>90000</v>
      </c>
      <c r="J99" s="178"/>
      <c r="K99" s="178"/>
      <c r="L99" s="178">
        <v>90000</v>
      </c>
      <c r="M99" s="180"/>
      <c r="N99" s="180"/>
      <c r="O99" s="180"/>
      <c r="P99" s="181"/>
      <c r="Q99" s="187"/>
      <c r="R99" s="185"/>
      <c r="S99" s="185"/>
      <c r="T99" s="185"/>
      <c r="U99" s="186"/>
      <c r="V99" s="185"/>
      <c r="W99" s="186"/>
    </row>
    <row r="100" s="161" customFormat="1" ht="20" customHeight="1" spans="1:23">
      <c r="A100" s="174" t="s">
        <v>954</v>
      </c>
      <c r="B100" s="163" t="s">
        <v>1011</v>
      </c>
      <c r="C100" s="174" t="s">
        <v>1099</v>
      </c>
      <c r="D100" s="171" t="s">
        <v>71</v>
      </c>
      <c r="E100" s="174" t="s">
        <v>195</v>
      </c>
      <c r="F100" s="174" t="s">
        <v>196</v>
      </c>
      <c r="G100" s="174" t="s">
        <v>362</v>
      </c>
      <c r="H100" s="175" t="s">
        <v>363</v>
      </c>
      <c r="I100" s="178">
        <v>337866.05</v>
      </c>
      <c r="J100" s="178">
        <v>337866.05</v>
      </c>
      <c r="K100" s="178">
        <v>337866.05</v>
      </c>
      <c r="L100" s="180"/>
      <c r="M100" s="180"/>
      <c r="N100" s="180"/>
      <c r="O100" s="180"/>
      <c r="P100" s="181"/>
      <c r="Q100" s="187"/>
      <c r="R100" s="185"/>
      <c r="S100" s="185"/>
      <c r="T100" s="185"/>
      <c r="U100" s="186"/>
      <c r="V100" s="185"/>
      <c r="W100" s="186"/>
    </row>
    <row r="101" s="161" customFormat="1" ht="20" customHeight="1" spans="1:23">
      <c r="A101" s="174" t="s">
        <v>954</v>
      </c>
      <c r="B101" s="163" t="s">
        <v>1011</v>
      </c>
      <c r="C101" s="174" t="s">
        <v>1099</v>
      </c>
      <c r="D101" s="171" t="s">
        <v>71</v>
      </c>
      <c r="E101" s="174" t="s">
        <v>195</v>
      </c>
      <c r="F101" s="174" t="s">
        <v>196</v>
      </c>
      <c r="G101" s="174" t="s">
        <v>362</v>
      </c>
      <c r="H101" s="175" t="s">
        <v>363</v>
      </c>
      <c r="I101" s="178">
        <v>7518549.99</v>
      </c>
      <c r="J101" s="178">
        <v>7518549.99</v>
      </c>
      <c r="K101" s="178">
        <v>7518549.99</v>
      </c>
      <c r="L101" s="180"/>
      <c r="M101" s="180"/>
      <c r="N101" s="180"/>
      <c r="O101" s="180"/>
      <c r="P101" s="181"/>
      <c r="Q101" s="187"/>
      <c r="R101" s="185"/>
      <c r="S101" s="185"/>
      <c r="T101" s="185"/>
      <c r="U101" s="186"/>
      <c r="V101" s="185"/>
      <c r="W101" s="186"/>
    </row>
    <row r="102" s="161" customFormat="1" ht="20" customHeight="1" spans="1:23">
      <c r="A102" s="174" t="s">
        <v>954</v>
      </c>
      <c r="B102" s="163" t="s">
        <v>1034</v>
      </c>
      <c r="C102" s="174" t="s">
        <v>1100</v>
      </c>
      <c r="D102" s="171" t="s">
        <v>71</v>
      </c>
      <c r="E102" s="174" t="s">
        <v>1081</v>
      </c>
      <c r="F102" s="174" t="s">
        <v>190</v>
      </c>
      <c r="G102" s="174" t="s">
        <v>949</v>
      </c>
      <c r="H102" s="175" t="s">
        <v>950</v>
      </c>
      <c r="I102" s="178">
        <v>176666.13</v>
      </c>
      <c r="J102" s="178">
        <v>176666.13</v>
      </c>
      <c r="K102" s="178">
        <v>176666.13</v>
      </c>
      <c r="L102" s="180"/>
      <c r="M102" s="180"/>
      <c r="N102" s="180"/>
      <c r="O102" s="180"/>
      <c r="P102" s="181"/>
      <c r="Q102" s="187"/>
      <c r="R102" s="185"/>
      <c r="S102" s="185"/>
      <c r="T102" s="185"/>
      <c r="U102" s="186"/>
      <c r="V102" s="185"/>
      <c r="W102" s="186"/>
    </row>
    <row r="103" s="161" customFormat="1" ht="20" customHeight="1" spans="1:23">
      <c r="A103" s="174" t="s">
        <v>954</v>
      </c>
      <c r="B103" s="270" t="s">
        <v>1083</v>
      </c>
      <c r="C103" s="174" t="s">
        <v>1101</v>
      </c>
      <c r="D103" s="171" t="s">
        <v>71</v>
      </c>
      <c r="E103" s="174" t="s">
        <v>195</v>
      </c>
      <c r="F103" s="174" t="s">
        <v>196</v>
      </c>
      <c r="G103" s="174" t="s">
        <v>362</v>
      </c>
      <c r="H103" s="175" t="s">
        <v>363</v>
      </c>
      <c r="I103" s="178">
        <v>290515.8</v>
      </c>
      <c r="J103" s="178">
        <v>290515.8</v>
      </c>
      <c r="K103" s="178">
        <v>290515.8</v>
      </c>
      <c r="L103" s="180"/>
      <c r="M103" s="180"/>
      <c r="N103" s="180"/>
      <c r="O103" s="180"/>
      <c r="P103" s="181"/>
      <c r="Q103" s="187"/>
      <c r="R103" s="185"/>
      <c r="S103" s="185"/>
      <c r="T103" s="185"/>
      <c r="U103" s="186"/>
      <c r="V103" s="185"/>
      <c r="W103" s="186"/>
    </row>
    <row r="104" s="161" customFormat="1" ht="20" customHeight="1" spans="1:23">
      <c r="A104" s="174" t="s">
        <v>954</v>
      </c>
      <c r="B104" s="163" t="s">
        <v>1034</v>
      </c>
      <c r="C104" s="174" t="s">
        <v>1102</v>
      </c>
      <c r="D104" s="171" t="s">
        <v>71</v>
      </c>
      <c r="E104" s="174" t="s">
        <v>199</v>
      </c>
      <c r="F104" s="174" t="s">
        <v>200</v>
      </c>
      <c r="G104" s="174" t="s">
        <v>949</v>
      </c>
      <c r="H104" s="175" t="s">
        <v>950</v>
      </c>
      <c r="I104" s="178">
        <v>65998</v>
      </c>
      <c r="J104" s="178">
        <v>65998</v>
      </c>
      <c r="K104" s="178">
        <v>65998</v>
      </c>
      <c r="L104" s="180"/>
      <c r="M104" s="180"/>
      <c r="N104" s="180"/>
      <c r="O104" s="180"/>
      <c r="P104" s="181"/>
      <c r="Q104" s="187"/>
      <c r="R104" s="185"/>
      <c r="S104" s="185"/>
      <c r="T104" s="185"/>
      <c r="U104" s="186"/>
      <c r="V104" s="185"/>
      <c r="W104" s="186"/>
    </row>
    <row r="105" s="161" customFormat="1" ht="20" customHeight="1" spans="1:23">
      <c r="A105" s="174" t="s">
        <v>959</v>
      </c>
      <c r="B105" s="163" t="s">
        <v>1068</v>
      </c>
      <c r="C105" s="174" t="s">
        <v>1103</v>
      </c>
      <c r="D105" s="171" t="s">
        <v>71</v>
      </c>
      <c r="E105" s="174" t="s">
        <v>199</v>
      </c>
      <c r="F105" s="174" t="s">
        <v>200</v>
      </c>
      <c r="G105" s="174" t="s">
        <v>949</v>
      </c>
      <c r="H105" s="175" t="s">
        <v>950</v>
      </c>
      <c r="I105" s="178">
        <v>75434</v>
      </c>
      <c r="J105" s="178">
        <v>75434</v>
      </c>
      <c r="K105" s="178">
        <v>75434</v>
      </c>
      <c r="L105" s="180"/>
      <c r="M105" s="180"/>
      <c r="N105" s="180"/>
      <c r="O105" s="180"/>
      <c r="P105" s="181"/>
      <c r="Q105" s="187"/>
      <c r="R105" s="185"/>
      <c r="S105" s="185"/>
      <c r="T105" s="185"/>
      <c r="U105" s="186"/>
      <c r="V105" s="185"/>
      <c r="W105" s="186"/>
    </row>
    <row r="106" s="161" customFormat="1" ht="20" customHeight="1" spans="1:23">
      <c r="A106" s="176" t="s">
        <v>959</v>
      </c>
      <c r="B106" s="163" t="s">
        <v>1068</v>
      </c>
      <c r="C106" s="176" t="s">
        <v>1103</v>
      </c>
      <c r="D106" s="171" t="s">
        <v>71</v>
      </c>
      <c r="E106" s="176" t="s">
        <v>205</v>
      </c>
      <c r="F106" s="176" t="s">
        <v>206</v>
      </c>
      <c r="G106" s="176" t="s">
        <v>949</v>
      </c>
      <c r="H106" s="177" t="s">
        <v>950</v>
      </c>
      <c r="I106" s="178">
        <v>8137.5</v>
      </c>
      <c r="J106" s="178">
        <v>8137.5</v>
      </c>
      <c r="K106" s="178">
        <v>8137.5</v>
      </c>
      <c r="L106" s="182"/>
      <c r="M106" s="182"/>
      <c r="N106" s="182"/>
      <c r="O106" s="182"/>
      <c r="P106" s="183"/>
      <c r="Q106" s="188"/>
      <c r="R106" s="185"/>
      <c r="S106" s="185"/>
      <c r="T106" s="185"/>
      <c r="U106" s="186"/>
      <c r="V106" s="185"/>
      <c r="W106" s="186"/>
    </row>
    <row r="107" ht="18.75" customHeight="1" spans="1:23">
      <c r="A107" s="49" t="s">
        <v>314</v>
      </c>
      <c r="B107" s="50"/>
      <c r="C107" s="50"/>
      <c r="D107" s="50"/>
      <c r="E107" s="50"/>
      <c r="F107" s="50"/>
      <c r="G107" s="50"/>
      <c r="H107" s="51"/>
      <c r="I107" s="101">
        <f>SUM(I10:I106)</f>
        <v>170048753.99</v>
      </c>
      <c r="J107" s="101">
        <f>SUM(J10:J106)</f>
        <v>115838753.99</v>
      </c>
      <c r="K107" s="101">
        <f>SUM(K10:K106)</f>
        <v>115838753.99</v>
      </c>
      <c r="L107" s="101">
        <f>SUM(L10:L106)</f>
        <v>54210000</v>
      </c>
      <c r="M107" s="101">
        <f>SUM(M10:M106)</f>
        <v>0</v>
      </c>
      <c r="N107" s="101">
        <f t="shared" ref="J107:W107" si="0">SUM(N10:N74)</f>
        <v>0</v>
      </c>
      <c r="O107" s="101">
        <f t="shared" si="0"/>
        <v>0</v>
      </c>
      <c r="P107" s="101">
        <f t="shared" si="0"/>
        <v>0</v>
      </c>
      <c r="Q107" s="101">
        <f t="shared" si="0"/>
        <v>0</v>
      </c>
      <c r="R107" s="101">
        <f t="shared" si="0"/>
        <v>0</v>
      </c>
      <c r="S107" s="101">
        <f t="shared" si="0"/>
        <v>0</v>
      </c>
      <c r="T107" s="101">
        <f t="shared" si="0"/>
        <v>0</v>
      </c>
      <c r="U107" s="101">
        <f t="shared" si="0"/>
        <v>0</v>
      </c>
      <c r="V107" s="101">
        <f t="shared" si="0"/>
        <v>0</v>
      </c>
      <c r="W107" s="101">
        <f t="shared" si="0"/>
        <v>0</v>
      </c>
    </row>
  </sheetData>
  <mergeCells count="28">
    <mergeCell ref="A3:W3"/>
    <mergeCell ref="A4:H4"/>
    <mergeCell ref="J5:M5"/>
    <mergeCell ref="N5:P5"/>
    <mergeCell ref="R5:W5"/>
    <mergeCell ref="A107:H10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topLeftCell="A51" workbookViewId="0">
      <selection activeCell="B54" sqref="B54:B59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Format="1" ht="18" customHeight="1" spans="10:10">
      <c r="J1" s="52" t="s">
        <v>1104</v>
      </c>
    </row>
    <row r="2" ht="39.75" customHeight="1" spans="1:10">
      <c r="A2" s="86" t="str">
        <f>"2025"&amp;"年部门项目支出绩效目标表"</f>
        <v>2025年部门项目支出绩效目标表</v>
      </c>
      <c r="B2" s="30"/>
      <c r="C2" s="30"/>
      <c r="D2" s="30"/>
      <c r="E2" s="30"/>
      <c r="F2" s="87"/>
      <c r="G2" s="30"/>
      <c r="H2" s="87"/>
      <c r="I2" s="87"/>
      <c r="J2" s="30"/>
    </row>
    <row r="3" customFormat="1" ht="17.25" customHeight="1" spans="1:1">
      <c r="A3" s="31" t="s">
        <v>1</v>
      </c>
    </row>
    <row r="4" ht="44.25" customHeight="1" spans="1:10">
      <c r="A4" s="88" t="s">
        <v>326</v>
      </c>
      <c r="B4" s="88" t="s">
        <v>1105</v>
      </c>
      <c r="C4" s="88" t="s">
        <v>1106</v>
      </c>
      <c r="D4" s="88" t="s">
        <v>1107</v>
      </c>
      <c r="E4" s="88" t="s">
        <v>1108</v>
      </c>
      <c r="F4" s="89" t="s">
        <v>1109</v>
      </c>
      <c r="G4" s="88" t="s">
        <v>1110</v>
      </c>
      <c r="H4" s="89" t="s">
        <v>1111</v>
      </c>
      <c r="I4" s="89" t="s">
        <v>1112</v>
      </c>
      <c r="J4" s="88" t="s">
        <v>1113</v>
      </c>
    </row>
    <row r="5" ht="18.75" customHeight="1" spans="1:10">
      <c r="A5" s="158">
        <v>1</v>
      </c>
      <c r="B5" s="158">
        <v>2</v>
      </c>
      <c r="C5" s="158">
        <v>3</v>
      </c>
      <c r="D5" s="158">
        <v>4</v>
      </c>
      <c r="E5" s="158">
        <v>5</v>
      </c>
      <c r="F5" s="57">
        <v>6</v>
      </c>
      <c r="G5" s="158">
        <v>7</v>
      </c>
      <c r="H5" s="57">
        <v>8</v>
      </c>
      <c r="I5" s="57">
        <v>9</v>
      </c>
      <c r="J5" s="158">
        <v>10</v>
      </c>
    </row>
    <row r="6" ht="42" customHeight="1" spans="1:10">
      <c r="A6" s="44" t="s">
        <v>71</v>
      </c>
      <c r="B6" s="90"/>
      <c r="C6" s="90"/>
      <c r="D6" s="90"/>
      <c r="E6" s="91"/>
      <c r="F6" s="92"/>
      <c r="G6" s="91"/>
      <c r="H6" s="92"/>
      <c r="I6" s="92"/>
      <c r="J6" s="91"/>
    </row>
    <row r="7" ht="42" customHeight="1" spans="1:10">
      <c r="A7" s="159" t="s">
        <v>669</v>
      </c>
      <c r="B7" s="45"/>
      <c r="C7" s="45"/>
      <c r="D7" s="45"/>
      <c r="E7" s="44"/>
      <c r="F7" s="45"/>
      <c r="G7" s="44"/>
      <c r="H7" s="45"/>
      <c r="I7" s="45"/>
      <c r="J7" s="44"/>
    </row>
    <row r="8" ht="42" customHeight="1" spans="1:10">
      <c r="A8" s="160" t="s">
        <v>1026</v>
      </c>
      <c r="B8" s="45" t="s">
        <v>1114</v>
      </c>
      <c r="C8" s="45" t="s">
        <v>1115</v>
      </c>
      <c r="D8" s="45" t="s">
        <v>1116</v>
      </c>
      <c r="E8" s="44" t="s">
        <v>1117</v>
      </c>
      <c r="F8" s="45" t="s">
        <v>1118</v>
      </c>
      <c r="G8" s="44" t="s">
        <v>170</v>
      </c>
      <c r="H8" s="45" t="s">
        <v>1119</v>
      </c>
      <c r="I8" s="45" t="s">
        <v>1120</v>
      </c>
      <c r="J8" s="44" t="s">
        <v>1121</v>
      </c>
    </row>
    <row r="9" ht="42" customHeight="1" spans="1:10">
      <c r="A9" s="160"/>
      <c r="B9" s="45"/>
      <c r="C9" s="45" t="s">
        <v>1122</v>
      </c>
      <c r="D9" s="45" t="s">
        <v>1123</v>
      </c>
      <c r="E9" s="44" t="s">
        <v>1124</v>
      </c>
      <c r="F9" s="45" t="s">
        <v>1118</v>
      </c>
      <c r="G9" s="44" t="s">
        <v>1125</v>
      </c>
      <c r="H9" s="45"/>
      <c r="I9" s="45" t="s">
        <v>1126</v>
      </c>
      <c r="J9" s="44" t="s">
        <v>1127</v>
      </c>
    </row>
    <row r="10" ht="42" customHeight="1" spans="1:10">
      <c r="A10" s="160"/>
      <c r="B10" s="45"/>
      <c r="C10" s="45" t="s">
        <v>1128</v>
      </c>
      <c r="D10" s="45" t="s">
        <v>1129</v>
      </c>
      <c r="E10" s="44" t="s">
        <v>1130</v>
      </c>
      <c r="F10" s="45" t="s">
        <v>1131</v>
      </c>
      <c r="G10" s="44" t="s">
        <v>1132</v>
      </c>
      <c r="H10" s="45" t="s">
        <v>1133</v>
      </c>
      <c r="I10" s="45" t="s">
        <v>1120</v>
      </c>
      <c r="J10" s="44" t="s">
        <v>1134</v>
      </c>
    </row>
    <row r="11" ht="42" customHeight="1" spans="1:10">
      <c r="A11" s="159" t="s">
        <v>871</v>
      </c>
      <c r="B11" s="153"/>
      <c r="C11" s="153"/>
      <c r="D11" s="153"/>
      <c r="E11" s="153"/>
      <c r="F11" s="153"/>
      <c r="G11" s="153"/>
      <c r="H11" s="153"/>
      <c r="I11" s="153"/>
      <c r="J11" s="153"/>
    </row>
    <row r="12" ht="42" customHeight="1" spans="1:10">
      <c r="A12" s="160" t="s">
        <v>1079</v>
      </c>
      <c r="B12" s="45" t="s">
        <v>1135</v>
      </c>
      <c r="C12" s="45" t="s">
        <v>1115</v>
      </c>
      <c r="D12" s="45" t="s">
        <v>1116</v>
      </c>
      <c r="E12" s="44" t="s">
        <v>1136</v>
      </c>
      <c r="F12" s="45" t="s">
        <v>1118</v>
      </c>
      <c r="G12" s="44" t="s">
        <v>1137</v>
      </c>
      <c r="H12" s="45" t="s">
        <v>1119</v>
      </c>
      <c r="I12" s="45" t="s">
        <v>1120</v>
      </c>
      <c r="J12" s="44" t="s">
        <v>1138</v>
      </c>
    </row>
    <row r="13" ht="42" customHeight="1" spans="1:10">
      <c r="A13" s="160"/>
      <c r="B13" s="45"/>
      <c r="C13" s="45" t="s">
        <v>1115</v>
      </c>
      <c r="D13" s="45" t="s">
        <v>1139</v>
      </c>
      <c r="E13" s="44" t="s">
        <v>1140</v>
      </c>
      <c r="F13" s="45" t="s">
        <v>1118</v>
      </c>
      <c r="G13" s="44" t="s">
        <v>1141</v>
      </c>
      <c r="H13" s="45" t="s">
        <v>1142</v>
      </c>
      <c r="I13" s="45" t="s">
        <v>1120</v>
      </c>
      <c r="J13" s="44" t="s">
        <v>1138</v>
      </c>
    </row>
    <row r="14" ht="42" customHeight="1" spans="1:10">
      <c r="A14" s="160"/>
      <c r="B14" s="45"/>
      <c r="C14" s="45" t="s">
        <v>1115</v>
      </c>
      <c r="D14" s="45" t="s">
        <v>1143</v>
      </c>
      <c r="E14" s="44" t="s">
        <v>1144</v>
      </c>
      <c r="F14" s="45" t="s">
        <v>1118</v>
      </c>
      <c r="G14" s="44" t="s">
        <v>1145</v>
      </c>
      <c r="H14" s="45" t="s">
        <v>1133</v>
      </c>
      <c r="I14" s="45" t="s">
        <v>1120</v>
      </c>
      <c r="J14" s="44" t="s">
        <v>1138</v>
      </c>
    </row>
    <row r="15" ht="42" customHeight="1" spans="1:10">
      <c r="A15" s="160"/>
      <c r="B15" s="45"/>
      <c r="C15" s="45" t="s">
        <v>1115</v>
      </c>
      <c r="D15" s="45" t="s">
        <v>1143</v>
      </c>
      <c r="E15" s="44" t="s">
        <v>1146</v>
      </c>
      <c r="F15" s="45" t="s">
        <v>1118</v>
      </c>
      <c r="G15" s="44" t="s">
        <v>1145</v>
      </c>
      <c r="H15" s="45" t="s">
        <v>1133</v>
      </c>
      <c r="I15" s="45" t="s">
        <v>1120</v>
      </c>
      <c r="J15" s="44" t="s">
        <v>1138</v>
      </c>
    </row>
    <row r="16" ht="42" customHeight="1" spans="1:10">
      <c r="A16" s="160"/>
      <c r="B16" s="45"/>
      <c r="C16" s="45" t="s">
        <v>1115</v>
      </c>
      <c r="D16" s="45" t="s">
        <v>1147</v>
      </c>
      <c r="E16" s="44" t="s">
        <v>1148</v>
      </c>
      <c r="F16" s="45" t="s">
        <v>1118</v>
      </c>
      <c r="G16" s="44" t="s">
        <v>1141</v>
      </c>
      <c r="H16" s="45" t="s">
        <v>1142</v>
      </c>
      <c r="I16" s="45" t="s">
        <v>1120</v>
      </c>
      <c r="J16" s="44" t="s">
        <v>1138</v>
      </c>
    </row>
    <row r="17" ht="42" customHeight="1" spans="1:10">
      <c r="A17" s="160"/>
      <c r="B17" s="45"/>
      <c r="C17" s="45" t="s">
        <v>1122</v>
      </c>
      <c r="D17" s="45" t="s">
        <v>1149</v>
      </c>
      <c r="E17" s="44" t="s">
        <v>1150</v>
      </c>
      <c r="F17" s="45" t="s">
        <v>1131</v>
      </c>
      <c r="G17" s="44" t="s">
        <v>1145</v>
      </c>
      <c r="H17" s="45" t="s">
        <v>1142</v>
      </c>
      <c r="I17" s="45" t="s">
        <v>1120</v>
      </c>
      <c r="J17" s="44" t="s">
        <v>1151</v>
      </c>
    </row>
    <row r="18" ht="42" customHeight="1" spans="1:10">
      <c r="A18" s="160"/>
      <c r="B18" s="45"/>
      <c r="C18" s="45" t="s">
        <v>1128</v>
      </c>
      <c r="D18" s="45" t="s">
        <v>1129</v>
      </c>
      <c r="E18" s="44" t="s">
        <v>1152</v>
      </c>
      <c r="F18" s="45" t="s">
        <v>1131</v>
      </c>
      <c r="G18" s="44" t="s">
        <v>1153</v>
      </c>
      <c r="H18" s="45" t="s">
        <v>1133</v>
      </c>
      <c r="I18" s="45" t="s">
        <v>1120</v>
      </c>
      <c r="J18" s="44" t="s">
        <v>1138</v>
      </c>
    </row>
    <row r="19" ht="42" customHeight="1" spans="1:10">
      <c r="A19" s="159" t="s">
        <v>709</v>
      </c>
      <c r="B19" s="153"/>
      <c r="C19" s="153"/>
      <c r="D19" s="153"/>
      <c r="E19" s="153"/>
      <c r="F19" s="153"/>
      <c r="G19" s="153"/>
      <c r="H19" s="153"/>
      <c r="I19" s="153"/>
      <c r="J19" s="153"/>
    </row>
    <row r="20" ht="42" customHeight="1" spans="1:10">
      <c r="A20" s="160" t="s">
        <v>1039</v>
      </c>
      <c r="B20" s="45" t="s">
        <v>1154</v>
      </c>
      <c r="C20" s="45" t="s">
        <v>1115</v>
      </c>
      <c r="D20" s="45" t="s">
        <v>1116</v>
      </c>
      <c r="E20" s="44" t="s">
        <v>1155</v>
      </c>
      <c r="F20" s="45" t="s">
        <v>1118</v>
      </c>
      <c r="G20" s="44" t="s">
        <v>1156</v>
      </c>
      <c r="H20" s="45" t="s">
        <v>1133</v>
      </c>
      <c r="I20" s="45" t="s">
        <v>1126</v>
      </c>
      <c r="J20" s="44" t="s">
        <v>1121</v>
      </c>
    </row>
    <row r="21" ht="42" customHeight="1" spans="1:10">
      <c r="A21" s="160"/>
      <c r="B21" s="45"/>
      <c r="C21" s="45" t="s">
        <v>1122</v>
      </c>
      <c r="D21" s="45" t="s">
        <v>1123</v>
      </c>
      <c r="E21" s="44" t="s">
        <v>1157</v>
      </c>
      <c r="F21" s="45" t="s">
        <v>1118</v>
      </c>
      <c r="G21" s="44" t="s">
        <v>1156</v>
      </c>
      <c r="H21" s="45" t="s">
        <v>1133</v>
      </c>
      <c r="I21" s="45" t="s">
        <v>1126</v>
      </c>
      <c r="J21" s="44" t="s">
        <v>1121</v>
      </c>
    </row>
    <row r="22" ht="42" customHeight="1" spans="1:10">
      <c r="A22" s="160"/>
      <c r="B22" s="45"/>
      <c r="C22" s="45" t="s">
        <v>1128</v>
      </c>
      <c r="D22" s="45" t="s">
        <v>1129</v>
      </c>
      <c r="E22" s="44" t="s">
        <v>1152</v>
      </c>
      <c r="F22" s="45" t="s">
        <v>1131</v>
      </c>
      <c r="G22" s="44" t="s">
        <v>1158</v>
      </c>
      <c r="H22" s="45" t="s">
        <v>1133</v>
      </c>
      <c r="I22" s="45" t="s">
        <v>1126</v>
      </c>
      <c r="J22" s="44" t="s">
        <v>1121</v>
      </c>
    </row>
    <row r="23" ht="42" customHeight="1" spans="1:10">
      <c r="A23" s="159" t="s">
        <v>734</v>
      </c>
      <c r="B23" s="153"/>
      <c r="C23" s="153"/>
      <c r="D23" s="153"/>
      <c r="E23" s="153"/>
      <c r="F23" s="153"/>
      <c r="G23" s="153"/>
      <c r="H23" s="153"/>
      <c r="I23" s="153"/>
      <c r="J23" s="153"/>
    </row>
    <row r="24" ht="42" customHeight="1" spans="1:10">
      <c r="A24" s="160" t="s">
        <v>1024</v>
      </c>
      <c r="B24" s="45" t="s">
        <v>1159</v>
      </c>
      <c r="C24" s="45" t="s">
        <v>1115</v>
      </c>
      <c r="D24" s="45" t="s">
        <v>1143</v>
      </c>
      <c r="E24" s="44" t="s">
        <v>1160</v>
      </c>
      <c r="F24" s="45" t="s">
        <v>1118</v>
      </c>
      <c r="G24" s="44" t="s">
        <v>1137</v>
      </c>
      <c r="H24" s="45" t="s">
        <v>1161</v>
      </c>
      <c r="I24" s="45" t="s">
        <v>1120</v>
      </c>
      <c r="J24" s="44" t="s">
        <v>1162</v>
      </c>
    </row>
    <row r="25" ht="42" customHeight="1" spans="1:10">
      <c r="A25" s="160"/>
      <c r="B25" s="45"/>
      <c r="C25" s="45" t="s">
        <v>1122</v>
      </c>
      <c r="D25" s="45" t="s">
        <v>1123</v>
      </c>
      <c r="E25" s="44" t="s">
        <v>1163</v>
      </c>
      <c r="F25" s="45" t="s">
        <v>1131</v>
      </c>
      <c r="G25" s="44" t="s">
        <v>1164</v>
      </c>
      <c r="H25" s="45" t="s">
        <v>1133</v>
      </c>
      <c r="I25" s="45" t="s">
        <v>1120</v>
      </c>
      <c r="J25" s="44" t="s">
        <v>1162</v>
      </c>
    </row>
    <row r="26" ht="42" customHeight="1" spans="1:10">
      <c r="A26" s="160"/>
      <c r="B26" s="45"/>
      <c r="C26" s="45" t="s">
        <v>1128</v>
      </c>
      <c r="D26" s="45" t="s">
        <v>1129</v>
      </c>
      <c r="E26" s="44" t="s">
        <v>1165</v>
      </c>
      <c r="F26" s="45" t="s">
        <v>1131</v>
      </c>
      <c r="G26" s="44" t="s">
        <v>1164</v>
      </c>
      <c r="H26" s="45" t="s">
        <v>1133</v>
      </c>
      <c r="I26" s="45" t="s">
        <v>1120</v>
      </c>
      <c r="J26" s="44" t="s">
        <v>1162</v>
      </c>
    </row>
    <row r="27" ht="42" customHeight="1" spans="1:10">
      <c r="A27" s="159" t="s">
        <v>643</v>
      </c>
      <c r="B27" s="153"/>
      <c r="C27" s="153"/>
      <c r="D27" s="153"/>
      <c r="E27" s="153"/>
      <c r="F27" s="153"/>
      <c r="G27" s="153"/>
      <c r="H27" s="153"/>
      <c r="I27" s="153"/>
      <c r="J27" s="153"/>
    </row>
    <row r="28" ht="42" customHeight="1" spans="1:10">
      <c r="A28" s="160" t="s">
        <v>1024</v>
      </c>
      <c r="B28" s="45" t="s">
        <v>1166</v>
      </c>
      <c r="C28" s="45" t="s">
        <v>1115</v>
      </c>
      <c r="D28" s="45" t="s">
        <v>1116</v>
      </c>
      <c r="E28" s="44" t="s">
        <v>1167</v>
      </c>
      <c r="F28" s="45" t="s">
        <v>1118</v>
      </c>
      <c r="G28" s="44" t="s">
        <v>172</v>
      </c>
      <c r="H28" s="45" t="s">
        <v>1119</v>
      </c>
      <c r="I28" s="45" t="s">
        <v>1120</v>
      </c>
      <c r="J28" s="44" t="s">
        <v>1168</v>
      </c>
    </row>
    <row r="29" ht="42" customHeight="1" spans="1:10">
      <c r="A29" s="160"/>
      <c r="B29" s="45"/>
      <c r="C29" s="45" t="s">
        <v>1115</v>
      </c>
      <c r="D29" s="45" t="s">
        <v>1143</v>
      </c>
      <c r="E29" s="44" t="s">
        <v>1169</v>
      </c>
      <c r="F29" s="45" t="s">
        <v>1118</v>
      </c>
      <c r="G29" s="44" t="s">
        <v>1156</v>
      </c>
      <c r="H29" s="45" t="s">
        <v>1133</v>
      </c>
      <c r="I29" s="45" t="s">
        <v>1120</v>
      </c>
      <c r="J29" s="44" t="s">
        <v>1170</v>
      </c>
    </row>
    <row r="30" ht="42" customHeight="1" spans="1:10">
      <c r="A30" s="160"/>
      <c r="B30" s="45"/>
      <c r="C30" s="45" t="s">
        <v>1115</v>
      </c>
      <c r="D30" s="45" t="s">
        <v>1147</v>
      </c>
      <c r="E30" s="44" t="s">
        <v>1171</v>
      </c>
      <c r="F30" s="45" t="s">
        <v>1118</v>
      </c>
      <c r="G30" s="44" t="s">
        <v>1172</v>
      </c>
      <c r="H30" s="45" t="s">
        <v>1142</v>
      </c>
      <c r="I30" s="45" t="s">
        <v>1120</v>
      </c>
      <c r="J30" s="44" t="s">
        <v>1168</v>
      </c>
    </row>
    <row r="31" ht="42" customHeight="1" spans="1:10">
      <c r="A31" s="160"/>
      <c r="B31" s="45"/>
      <c r="C31" s="45" t="s">
        <v>1122</v>
      </c>
      <c r="D31" s="45" t="s">
        <v>1149</v>
      </c>
      <c r="E31" s="44" t="s">
        <v>1173</v>
      </c>
      <c r="F31" s="45" t="s">
        <v>1118</v>
      </c>
      <c r="G31" s="44" t="s">
        <v>1173</v>
      </c>
      <c r="H31" s="45"/>
      <c r="I31" s="45" t="s">
        <v>1126</v>
      </c>
      <c r="J31" s="44" t="s">
        <v>1168</v>
      </c>
    </row>
    <row r="32" ht="42" customHeight="1" spans="1:10">
      <c r="A32" s="160"/>
      <c r="B32" s="45"/>
      <c r="C32" s="45" t="s">
        <v>1128</v>
      </c>
      <c r="D32" s="45" t="s">
        <v>1129</v>
      </c>
      <c r="E32" s="44" t="s">
        <v>1129</v>
      </c>
      <c r="F32" s="45" t="s">
        <v>1131</v>
      </c>
      <c r="G32" s="44" t="s">
        <v>1132</v>
      </c>
      <c r="H32" s="45" t="s">
        <v>1133</v>
      </c>
      <c r="I32" s="45" t="s">
        <v>1120</v>
      </c>
      <c r="J32" s="44" t="s">
        <v>1168</v>
      </c>
    </row>
    <row r="33" ht="42" customHeight="1" spans="1:10">
      <c r="A33" s="159" t="s">
        <v>568</v>
      </c>
      <c r="B33" s="153"/>
      <c r="C33" s="153"/>
      <c r="D33" s="153"/>
      <c r="E33" s="153"/>
      <c r="F33" s="153"/>
      <c r="G33" s="153"/>
      <c r="H33" s="153"/>
      <c r="I33" s="153"/>
      <c r="J33" s="153"/>
    </row>
    <row r="34" ht="42" customHeight="1" spans="1:10">
      <c r="A34" s="160" t="s">
        <v>1031</v>
      </c>
      <c r="B34" s="45" t="s">
        <v>1174</v>
      </c>
      <c r="C34" s="45" t="s">
        <v>1115</v>
      </c>
      <c r="D34" s="45" t="s">
        <v>1147</v>
      </c>
      <c r="E34" s="44" t="s">
        <v>1148</v>
      </c>
      <c r="F34" s="45" t="s">
        <v>1118</v>
      </c>
      <c r="G34" s="44" t="s">
        <v>1175</v>
      </c>
      <c r="H34" s="45" t="s">
        <v>1142</v>
      </c>
      <c r="I34" s="45" t="s">
        <v>1120</v>
      </c>
      <c r="J34" s="44" t="s">
        <v>1176</v>
      </c>
    </row>
    <row r="35" ht="42" customHeight="1" spans="1:10">
      <c r="A35" s="160"/>
      <c r="B35" s="45"/>
      <c r="C35" s="45" t="s">
        <v>1122</v>
      </c>
      <c r="D35" s="45" t="s">
        <v>1177</v>
      </c>
      <c r="E35" s="44" t="s">
        <v>1154</v>
      </c>
      <c r="F35" s="45" t="s">
        <v>1118</v>
      </c>
      <c r="G35" s="44" t="s">
        <v>1175</v>
      </c>
      <c r="H35" s="45" t="s">
        <v>1142</v>
      </c>
      <c r="I35" s="45" t="s">
        <v>1120</v>
      </c>
      <c r="J35" s="44" t="s">
        <v>1176</v>
      </c>
    </row>
    <row r="36" ht="42" customHeight="1" spans="1:10">
      <c r="A36" s="160"/>
      <c r="B36" s="45"/>
      <c r="C36" s="45" t="s">
        <v>1128</v>
      </c>
      <c r="D36" s="45" t="s">
        <v>1129</v>
      </c>
      <c r="E36" s="44" t="s">
        <v>1178</v>
      </c>
      <c r="F36" s="45" t="s">
        <v>1131</v>
      </c>
      <c r="G36" s="44" t="s">
        <v>1179</v>
      </c>
      <c r="H36" s="45" t="s">
        <v>1133</v>
      </c>
      <c r="I36" s="45" t="s">
        <v>1120</v>
      </c>
      <c r="J36" s="44" t="s">
        <v>1176</v>
      </c>
    </row>
    <row r="37" ht="42" customHeight="1" spans="1:10">
      <c r="A37" s="159" t="s">
        <v>592</v>
      </c>
      <c r="B37" s="153"/>
      <c r="C37" s="153"/>
      <c r="D37" s="153"/>
      <c r="E37" s="153"/>
      <c r="F37" s="153"/>
      <c r="G37" s="153"/>
      <c r="H37" s="153"/>
      <c r="I37" s="153"/>
      <c r="J37" s="153"/>
    </row>
    <row r="38" ht="42" customHeight="1" spans="1:10">
      <c r="A38" s="160" t="s">
        <v>1033</v>
      </c>
      <c r="B38" s="45" t="s">
        <v>1180</v>
      </c>
      <c r="C38" s="45" t="s">
        <v>1115</v>
      </c>
      <c r="D38" s="45" t="s">
        <v>1116</v>
      </c>
      <c r="E38" s="44" t="s">
        <v>1181</v>
      </c>
      <c r="F38" s="45" t="s">
        <v>1118</v>
      </c>
      <c r="G38" s="44" t="s">
        <v>172</v>
      </c>
      <c r="H38" s="45" t="s">
        <v>1119</v>
      </c>
      <c r="I38" s="45" t="s">
        <v>1120</v>
      </c>
      <c r="J38" s="44" t="s">
        <v>1182</v>
      </c>
    </row>
    <row r="39" ht="42" customHeight="1" spans="1:10">
      <c r="A39" s="160"/>
      <c r="B39" s="45"/>
      <c r="C39" s="45" t="s">
        <v>1122</v>
      </c>
      <c r="D39" s="45" t="s">
        <v>1123</v>
      </c>
      <c r="E39" s="44" t="s">
        <v>1183</v>
      </c>
      <c r="F39" s="45" t="s">
        <v>1118</v>
      </c>
      <c r="G39" s="44" t="s">
        <v>1156</v>
      </c>
      <c r="H39" s="45" t="s">
        <v>1133</v>
      </c>
      <c r="I39" s="45" t="s">
        <v>1120</v>
      </c>
      <c r="J39" s="44" t="s">
        <v>1182</v>
      </c>
    </row>
    <row r="40" ht="42" customHeight="1" spans="1:10">
      <c r="A40" s="160"/>
      <c r="B40" s="45"/>
      <c r="C40" s="45" t="s">
        <v>1128</v>
      </c>
      <c r="D40" s="45" t="s">
        <v>1129</v>
      </c>
      <c r="E40" s="44" t="s">
        <v>1129</v>
      </c>
      <c r="F40" s="45" t="s">
        <v>1131</v>
      </c>
      <c r="G40" s="44" t="s">
        <v>1179</v>
      </c>
      <c r="H40" s="45" t="s">
        <v>1133</v>
      </c>
      <c r="I40" s="45" t="s">
        <v>1120</v>
      </c>
      <c r="J40" s="44" t="s">
        <v>1182</v>
      </c>
    </row>
    <row r="41" ht="42" customHeight="1" spans="1:10">
      <c r="A41" s="159" t="s">
        <v>71</v>
      </c>
      <c r="B41" s="153"/>
      <c r="C41" s="153"/>
      <c r="D41" s="153"/>
      <c r="E41" s="153"/>
      <c r="F41" s="153"/>
      <c r="G41" s="153"/>
      <c r="H41" s="153"/>
      <c r="I41" s="153"/>
      <c r="J41" s="153"/>
    </row>
    <row r="42" ht="42" customHeight="1" spans="1:10">
      <c r="A42" s="160" t="s">
        <v>979</v>
      </c>
      <c r="B42" s="45" t="s">
        <v>1184</v>
      </c>
      <c r="C42" s="45" t="s">
        <v>1115</v>
      </c>
      <c r="D42" s="45" t="s">
        <v>1116</v>
      </c>
      <c r="E42" s="44" t="s">
        <v>1185</v>
      </c>
      <c r="F42" s="45" t="s">
        <v>1131</v>
      </c>
      <c r="G42" s="44" t="s">
        <v>176</v>
      </c>
      <c r="H42" s="45" t="s">
        <v>1186</v>
      </c>
      <c r="I42" s="45" t="s">
        <v>1120</v>
      </c>
      <c r="J42" s="44" t="s">
        <v>1187</v>
      </c>
    </row>
    <row r="43" ht="42" customHeight="1" spans="1:10">
      <c r="A43" s="160"/>
      <c r="B43" s="45"/>
      <c r="C43" s="45" t="s">
        <v>1122</v>
      </c>
      <c r="D43" s="45" t="s">
        <v>1123</v>
      </c>
      <c r="E43" s="44" t="s">
        <v>1188</v>
      </c>
      <c r="F43" s="45" t="s">
        <v>1131</v>
      </c>
      <c r="G43" s="44" t="s">
        <v>1179</v>
      </c>
      <c r="H43" s="45" t="s">
        <v>1133</v>
      </c>
      <c r="I43" s="45" t="s">
        <v>1120</v>
      </c>
      <c r="J43" s="44" t="s">
        <v>1189</v>
      </c>
    </row>
    <row r="44" ht="42" customHeight="1" spans="1:10">
      <c r="A44" s="160"/>
      <c r="B44" s="45"/>
      <c r="C44" s="45" t="s">
        <v>1128</v>
      </c>
      <c r="D44" s="45" t="s">
        <v>1129</v>
      </c>
      <c r="E44" s="44" t="s">
        <v>1190</v>
      </c>
      <c r="F44" s="45" t="s">
        <v>1131</v>
      </c>
      <c r="G44" s="44" t="s">
        <v>1164</v>
      </c>
      <c r="H44" s="45" t="s">
        <v>1133</v>
      </c>
      <c r="I44" s="45" t="s">
        <v>1120</v>
      </c>
      <c r="J44" s="44" t="s">
        <v>1191</v>
      </c>
    </row>
    <row r="45" ht="42" customHeight="1" spans="1:10">
      <c r="A45" s="160" t="s">
        <v>1022</v>
      </c>
      <c r="B45" s="45" t="s">
        <v>1192</v>
      </c>
      <c r="C45" s="45" t="s">
        <v>1115</v>
      </c>
      <c r="D45" s="45" t="s">
        <v>1143</v>
      </c>
      <c r="E45" s="44" t="s">
        <v>1193</v>
      </c>
      <c r="F45" s="45" t="s">
        <v>1118</v>
      </c>
      <c r="G45" s="44" t="s">
        <v>1156</v>
      </c>
      <c r="H45" s="45" t="s">
        <v>1133</v>
      </c>
      <c r="I45" s="45" t="s">
        <v>1120</v>
      </c>
      <c r="J45" s="44" t="s">
        <v>1192</v>
      </c>
    </row>
    <row r="46" ht="42" customHeight="1" spans="1:10">
      <c r="A46" s="160"/>
      <c r="B46" s="45"/>
      <c r="C46" s="45" t="s">
        <v>1122</v>
      </c>
      <c r="D46" s="45" t="s">
        <v>1149</v>
      </c>
      <c r="E46" s="44" t="s">
        <v>1194</v>
      </c>
      <c r="F46" s="45" t="s">
        <v>1118</v>
      </c>
      <c r="G46" s="44" t="s">
        <v>1195</v>
      </c>
      <c r="H46" s="45"/>
      <c r="I46" s="45" t="s">
        <v>1126</v>
      </c>
      <c r="J46" s="44" t="s">
        <v>1192</v>
      </c>
    </row>
    <row r="47" ht="42" customHeight="1" spans="1:10">
      <c r="A47" s="160"/>
      <c r="B47" s="45"/>
      <c r="C47" s="45" t="s">
        <v>1128</v>
      </c>
      <c r="D47" s="45" t="s">
        <v>1129</v>
      </c>
      <c r="E47" s="44" t="s">
        <v>1196</v>
      </c>
      <c r="F47" s="45" t="s">
        <v>1131</v>
      </c>
      <c r="G47" s="44" t="s">
        <v>1197</v>
      </c>
      <c r="H47" s="45" t="s">
        <v>1133</v>
      </c>
      <c r="I47" s="45" t="s">
        <v>1120</v>
      </c>
      <c r="J47" s="44" t="s">
        <v>1192</v>
      </c>
    </row>
    <row r="48" ht="42" customHeight="1" spans="1:10">
      <c r="A48" s="160" t="s">
        <v>977</v>
      </c>
      <c r="B48" s="45" t="s">
        <v>1184</v>
      </c>
      <c r="C48" s="45" t="s">
        <v>1115</v>
      </c>
      <c r="D48" s="45" t="s">
        <v>1143</v>
      </c>
      <c r="E48" s="44" t="s">
        <v>1198</v>
      </c>
      <c r="F48" s="45" t="s">
        <v>1131</v>
      </c>
      <c r="G48" s="44" t="s">
        <v>1156</v>
      </c>
      <c r="H48" s="45" t="s">
        <v>1133</v>
      </c>
      <c r="I48" s="45" t="s">
        <v>1120</v>
      </c>
      <c r="J48" s="44" t="s">
        <v>1199</v>
      </c>
    </row>
    <row r="49" ht="42" customHeight="1" spans="1:10">
      <c r="A49" s="160"/>
      <c r="B49" s="45"/>
      <c r="C49" s="45" t="s">
        <v>1122</v>
      </c>
      <c r="D49" s="45" t="s">
        <v>1123</v>
      </c>
      <c r="E49" s="44" t="s">
        <v>1200</v>
      </c>
      <c r="F49" s="45" t="s">
        <v>1131</v>
      </c>
      <c r="G49" s="44" t="s">
        <v>1201</v>
      </c>
      <c r="H49" s="45" t="s">
        <v>1133</v>
      </c>
      <c r="I49" s="45" t="s">
        <v>1120</v>
      </c>
      <c r="J49" s="44" t="s">
        <v>1202</v>
      </c>
    </row>
    <row r="50" ht="42" customHeight="1" spans="1:10">
      <c r="A50" s="160"/>
      <c r="B50" s="45"/>
      <c r="C50" s="45" t="s">
        <v>1128</v>
      </c>
      <c r="D50" s="45" t="s">
        <v>1129</v>
      </c>
      <c r="E50" s="44" t="s">
        <v>1203</v>
      </c>
      <c r="F50" s="45" t="s">
        <v>1131</v>
      </c>
      <c r="G50" s="44" t="s">
        <v>1164</v>
      </c>
      <c r="H50" s="45" t="s">
        <v>1133</v>
      </c>
      <c r="I50" s="45" t="s">
        <v>1120</v>
      </c>
      <c r="J50" s="44" t="s">
        <v>1204</v>
      </c>
    </row>
    <row r="51" ht="42" customHeight="1" spans="1:10">
      <c r="A51" s="160" t="s">
        <v>965</v>
      </c>
      <c r="B51" s="45" t="s">
        <v>1205</v>
      </c>
      <c r="C51" s="45" t="s">
        <v>1115</v>
      </c>
      <c r="D51" s="45" t="s">
        <v>1116</v>
      </c>
      <c r="E51" s="44" t="s">
        <v>1185</v>
      </c>
      <c r="F51" s="45" t="s">
        <v>1131</v>
      </c>
      <c r="G51" s="44" t="s">
        <v>170</v>
      </c>
      <c r="H51" s="45" t="s">
        <v>1186</v>
      </c>
      <c r="I51" s="45" t="s">
        <v>1120</v>
      </c>
      <c r="J51" s="44" t="s">
        <v>1187</v>
      </c>
    </row>
    <row r="52" ht="42" customHeight="1" spans="1:10">
      <c r="A52" s="160"/>
      <c r="B52" s="45"/>
      <c r="C52" s="45" t="s">
        <v>1122</v>
      </c>
      <c r="D52" s="45" t="s">
        <v>1123</v>
      </c>
      <c r="E52" s="44" t="s">
        <v>1188</v>
      </c>
      <c r="F52" s="45" t="s">
        <v>1131</v>
      </c>
      <c r="G52" s="44" t="s">
        <v>1164</v>
      </c>
      <c r="H52" s="45" t="s">
        <v>1133</v>
      </c>
      <c r="I52" s="45" t="s">
        <v>1120</v>
      </c>
      <c r="J52" s="44" t="s">
        <v>1189</v>
      </c>
    </row>
    <row r="53" ht="42" customHeight="1" spans="1:10">
      <c r="A53" s="160"/>
      <c r="B53" s="45"/>
      <c r="C53" s="45" t="s">
        <v>1128</v>
      </c>
      <c r="D53" s="45" t="s">
        <v>1129</v>
      </c>
      <c r="E53" s="44" t="s">
        <v>1190</v>
      </c>
      <c r="F53" s="45" t="s">
        <v>1131</v>
      </c>
      <c r="G53" s="44" t="s">
        <v>1156</v>
      </c>
      <c r="H53" s="45" t="s">
        <v>1133</v>
      </c>
      <c r="I53" s="45" t="s">
        <v>1120</v>
      </c>
      <c r="J53" s="44" t="s">
        <v>1191</v>
      </c>
    </row>
    <row r="54" ht="42" customHeight="1" spans="1:10">
      <c r="A54" s="160" t="s">
        <v>963</v>
      </c>
      <c r="B54" s="45" t="s">
        <v>1206</v>
      </c>
      <c r="C54" s="45" t="s">
        <v>1115</v>
      </c>
      <c r="D54" s="45" t="s">
        <v>1116</v>
      </c>
      <c r="E54" s="44" t="s">
        <v>1207</v>
      </c>
      <c r="F54" s="45" t="s">
        <v>1131</v>
      </c>
      <c r="G54" s="44" t="s">
        <v>178</v>
      </c>
      <c r="H54" s="45" t="s">
        <v>1208</v>
      </c>
      <c r="I54" s="45" t="s">
        <v>1120</v>
      </c>
      <c r="J54" s="44" t="s">
        <v>1209</v>
      </c>
    </row>
    <row r="55" ht="42" customHeight="1" spans="1:10">
      <c r="A55" s="160"/>
      <c r="B55" s="45"/>
      <c r="C55" s="45" t="s">
        <v>1115</v>
      </c>
      <c r="D55" s="45" t="s">
        <v>1116</v>
      </c>
      <c r="E55" s="44" t="s">
        <v>1210</v>
      </c>
      <c r="F55" s="45" t="s">
        <v>1131</v>
      </c>
      <c r="G55" s="44" t="s">
        <v>1211</v>
      </c>
      <c r="H55" s="45" t="s">
        <v>1186</v>
      </c>
      <c r="I55" s="45" t="s">
        <v>1120</v>
      </c>
      <c r="J55" s="44" t="s">
        <v>1212</v>
      </c>
    </row>
    <row r="56" ht="42" customHeight="1" spans="1:10">
      <c r="A56" s="160"/>
      <c r="B56" s="45"/>
      <c r="C56" s="45" t="s">
        <v>1115</v>
      </c>
      <c r="D56" s="45" t="s">
        <v>1116</v>
      </c>
      <c r="E56" s="44" t="s">
        <v>1213</v>
      </c>
      <c r="F56" s="45" t="s">
        <v>1131</v>
      </c>
      <c r="G56" s="44" t="s">
        <v>1214</v>
      </c>
      <c r="H56" s="45" t="s">
        <v>1215</v>
      </c>
      <c r="I56" s="45" t="s">
        <v>1120</v>
      </c>
      <c r="J56" s="44" t="s">
        <v>1216</v>
      </c>
    </row>
    <row r="57" ht="42" customHeight="1" spans="1:10">
      <c r="A57" s="160"/>
      <c r="B57" s="45"/>
      <c r="C57" s="45" t="s">
        <v>1115</v>
      </c>
      <c r="D57" s="45" t="s">
        <v>1139</v>
      </c>
      <c r="E57" s="44" t="s">
        <v>1217</v>
      </c>
      <c r="F57" s="45" t="s">
        <v>1131</v>
      </c>
      <c r="G57" s="44" t="s">
        <v>1179</v>
      </c>
      <c r="H57" s="45" t="s">
        <v>1133</v>
      </c>
      <c r="I57" s="45" t="s">
        <v>1120</v>
      </c>
      <c r="J57" s="44" t="s">
        <v>1218</v>
      </c>
    </row>
    <row r="58" ht="42" customHeight="1" spans="1:10">
      <c r="A58" s="160"/>
      <c r="B58" s="45"/>
      <c r="C58" s="45" t="s">
        <v>1122</v>
      </c>
      <c r="D58" s="45" t="s">
        <v>1123</v>
      </c>
      <c r="E58" s="44" t="s">
        <v>1188</v>
      </c>
      <c r="F58" s="45" t="s">
        <v>1131</v>
      </c>
      <c r="G58" s="44" t="s">
        <v>1156</v>
      </c>
      <c r="H58" s="45" t="s">
        <v>1133</v>
      </c>
      <c r="I58" s="45" t="s">
        <v>1120</v>
      </c>
      <c r="J58" s="44" t="s">
        <v>1219</v>
      </c>
    </row>
    <row r="59" ht="42" customHeight="1" spans="1:10">
      <c r="A59" s="160"/>
      <c r="B59" s="45"/>
      <c r="C59" s="45" t="s">
        <v>1128</v>
      </c>
      <c r="D59" s="45" t="s">
        <v>1129</v>
      </c>
      <c r="E59" s="44" t="s">
        <v>1220</v>
      </c>
      <c r="F59" s="45" t="s">
        <v>1131</v>
      </c>
      <c r="G59" s="44" t="s">
        <v>1156</v>
      </c>
      <c r="H59" s="45" t="s">
        <v>1133</v>
      </c>
      <c r="I59" s="45" t="s">
        <v>1120</v>
      </c>
      <c r="J59" s="44" t="s">
        <v>1221</v>
      </c>
    </row>
    <row r="60" ht="42" customHeight="1" spans="1:10">
      <c r="A60" s="160" t="s">
        <v>948</v>
      </c>
      <c r="B60" s="45" t="s">
        <v>948</v>
      </c>
      <c r="C60" s="45" t="s">
        <v>1115</v>
      </c>
      <c r="D60" s="45" t="s">
        <v>1116</v>
      </c>
      <c r="E60" s="44" t="s">
        <v>1185</v>
      </c>
      <c r="F60" s="45" t="s">
        <v>1131</v>
      </c>
      <c r="G60" s="44" t="s">
        <v>170</v>
      </c>
      <c r="H60" s="45" t="s">
        <v>1186</v>
      </c>
      <c r="I60" s="45" t="s">
        <v>1120</v>
      </c>
      <c r="J60" s="44" t="s">
        <v>1187</v>
      </c>
    </row>
    <row r="61" ht="42" customHeight="1" spans="1:10">
      <c r="A61" s="160"/>
      <c r="B61" s="45"/>
      <c r="C61" s="45" t="s">
        <v>1122</v>
      </c>
      <c r="D61" s="45" t="s">
        <v>1123</v>
      </c>
      <c r="E61" s="44" t="s">
        <v>1188</v>
      </c>
      <c r="F61" s="45" t="s">
        <v>1131</v>
      </c>
      <c r="G61" s="44" t="s">
        <v>1201</v>
      </c>
      <c r="H61" s="45" t="s">
        <v>1133</v>
      </c>
      <c r="I61" s="45" t="s">
        <v>1120</v>
      </c>
      <c r="J61" s="44" t="s">
        <v>1189</v>
      </c>
    </row>
    <row r="62" ht="42" customHeight="1" spans="1:10">
      <c r="A62" s="160"/>
      <c r="B62" s="45"/>
      <c r="C62" s="45" t="s">
        <v>1128</v>
      </c>
      <c r="D62" s="45" t="s">
        <v>1129</v>
      </c>
      <c r="E62" s="44" t="s">
        <v>1190</v>
      </c>
      <c r="F62" s="45" t="s">
        <v>1131</v>
      </c>
      <c r="G62" s="44" t="s">
        <v>1201</v>
      </c>
      <c r="H62" s="45" t="s">
        <v>1133</v>
      </c>
      <c r="I62" s="45" t="s">
        <v>1120</v>
      </c>
      <c r="J62" s="44" t="s">
        <v>1191</v>
      </c>
    </row>
    <row r="63" ht="42" customHeight="1" spans="1:10">
      <c r="A63" s="160" t="s">
        <v>973</v>
      </c>
      <c r="B63" s="45" t="s">
        <v>1222</v>
      </c>
      <c r="C63" s="45" t="s">
        <v>1115</v>
      </c>
      <c r="D63" s="45" t="s">
        <v>1139</v>
      </c>
      <c r="E63" s="44" t="s">
        <v>1223</v>
      </c>
      <c r="F63" s="45" t="s">
        <v>1118</v>
      </c>
      <c r="G63" s="44" t="s">
        <v>1164</v>
      </c>
      <c r="H63" s="45" t="s">
        <v>1133</v>
      </c>
      <c r="I63" s="45" t="s">
        <v>1120</v>
      </c>
      <c r="J63" s="44" t="s">
        <v>1224</v>
      </c>
    </row>
    <row r="64" ht="42" customHeight="1" spans="1:10">
      <c r="A64" s="160"/>
      <c r="B64" s="45"/>
      <c r="C64" s="45" t="s">
        <v>1115</v>
      </c>
      <c r="D64" s="45" t="s">
        <v>1143</v>
      </c>
      <c r="E64" s="44" t="s">
        <v>1225</v>
      </c>
      <c r="F64" s="45" t="s">
        <v>1118</v>
      </c>
      <c r="G64" s="44" t="s">
        <v>1179</v>
      </c>
      <c r="H64" s="45" t="s">
        <v>1133</v>
      </c>
      <c r="I64" s="45" t="s">
        <v>1120</v>
      </c>
      <c r="J64" s="44" t="s">
        <v>1226</v>
      </c>
    </row>
    <row r="65" ht="42" customHeight="1" spans="1:10">
      <c r="A65" s="160"/>
      <c r="B65" s="45"/>
      <c r="C65" s="45" t="s">
        <v>1122</v>
      </c>
      <c r="D65" s="45" t="s">
        <v>1123</v>
      </c>
      <c r="E65" s="44" t="s">
        <v>1188</v>
      </c>
      <c r="F65" s="45" t="s">
        <v>1131</v>
      </c>
      <c r="G65" s="44" t="s">
        <v>1156</v>
      </c>
      <c r="H65" s="45" t="s">
        <v>1133</v>
      </c>
      <c r="I65" s="45" t="s">
        <v>1120</v>
      </c>
      <c r="J65" s="44" t="s">
        <v>1189</v>
      </c>
    </row>
    <row r="66" ht="42" customHeight="1" spans="1:10">
      <c r="A66" s="160"/>
      <c r="B66" s="45"/>
      <c r="C66" s="45" t="s">
        <v>1128</v>
      </c>
      <c r="D66" s="45" t="s">
        <v>1129</v>
      </c>
      <c r="E66" s="44" t="s">
        <v>1190</v>
      </c>
      <c r="F66" s="45" t="s">
        <v>1131</v>
      </c>
      <c r="G66" s="44" t="s">
        <v>1179</v>
      </c>
      <c r="H66" s="45" t="s">
        <v>1133</v>
      </c>
      <c r="I66" s="45" t="s">
        <v>1120</v>
      </c>
      <c r="J66" s="44" t="s">
        <v>1191</v>
      </c>
    </row>
    <row r="67" ht="42" customHeight="1" spans="1:10">
      <c r="A67" s="160" t="s">
        <v>1020</v>
      </c>
      <c r="B67" s="45" t="s">
        <v>1227</v>
      </c>
      <c r="C67" s="45" t="s">
        <v>1115</v>
      </c>
      <c r="D67" s="45" t="s">
        <v>1116</v>
      </c>
      <c r="E67" s="44" t="s">
        <v>1228</v>
      </c>
      <c r="F67" s="45" t="s">
        <v>1131</v>
      </c>
      <c r="G67" s="44" t="s">
        <v>1132</v>
      </c>
      <c r="H67" s="45" t="s">
        <v>1133</v>
      </c>
      <c r="I67" s="45" t="s">
        <v>1120</v>
      </c>
      <c r="J67" s="44" t="s">
        <v>1229</v>
      </c>
    </row>
    <row r="68" ht="42" customHeight="1" spans="1:10">
      <c r="A68" s="160"/>
      <c r="B68" s="45"/>
      <c r="C68" s="45" t="s">
        <v>1122</v>
      </c>
      <c r="D68" s="45" t="s">
        <v>1123</v>
      </c>
      <c r="E68" s="44" t="s">
        <v>1230</v>
      </c>
      <c r="F68" s="45" t="s">
        <v>1131</v>
      </c>
      <c r="G68" s="44" t="s">
        <v>1201</v>
      </c>
      <c r="H68" s="45" t="s">
        <v>1133</v>
      </c>
      <c r="I68" s="45" t="s">
        <v>1120</v>
      </c>
      <c r="J68" s="44" t="s">
        <v>1231</v>
      </c>
    </row>
    <row r="69" ht="42" customHeight="1" spans="1:10">
      <c r="A69" s="160"/>
      <c r="B69" s="45"/>
      <c r="C69" s="45" t="s">
        <v>1128</v>
      </c>
      <c r="D69" s="45" t="s">
        <v>1129</v>
      </c>
      <c r="E69" s="44" t="s">
        <v>1232</v>
      </c>
      <c r="F69" s="45" t="s">
        <v>1131</v>
      </c>
      <c r="G69" s="44" t="s">
        <v>1164</v>
      </c>
      <c r="H69" s="45" t="s">
        <v>1133</v>
      </c>
      <c r="I69" s="45" t="s">
        <v>1120</v>
      </c>
      <c r="J69" s="44" t="s">
        <v>1233</v>
      </c>
    </row>
    <row r="70" ht="42" customHeight="1" spans="1:10">
      <c r="A70" s="160" t="s">
        <v>967</v>
      </c>
      <c r="B70" s="45" t="s">
        <v>1234</v>
      </c>
      <c r="C70" s="45" t="s">
        <v>1115</v>
      </c>
      <c r="D70" s="45" t="s">
        <v>1116</v>
      </c>
      <c r="E70" s="44" t="s">
        <v>1185</v>
      </c>
      <c r="F70" s="45" t="s">
        <v>1131</v>
      </c>
      <c r="G70" s="44" t="s">
        <v>169</v>
      </c>
      <c r="H70" s="45" t="s">
        <v>1186</v>
      </c>
      <c r="I70" s="45" t="s">
        <v>1120</v>
      </c>
      <c r="J70" s="44" t="s">
        <v>1187</v>
      </c>
    </row>
    <row r="71" ht="42" customHeight="1" spans="1:10">
      <c r="A71" s="160"/>
      <c r="B71" s="45"/>
      <c r="C71" s="45" t="s">
        <v>1122</v>
      </c>
      <c r="D71" s="45" t="s">
        <v>1123</v>
      </c>
      <c r="E71" s="44" t="s">
        <v>1188</v>
      </c>
      <c r="F71" s="45" t="s">
        <v>1131</v>
      </c>
      <c r="G71" s="44" t="s">
        <v>1164</v>
      </c>
      <c r="H71" s="45" t="s">
        <v>1133</v>
      </c>
      <c r="I71" s="45" t="s">
        <v>1120</v>
      </c>
      <c r="J71" s="44" t="s">
        <v>1189</v>
      </c>
    </row>
    <row r="72" ht="42" customHeight="1" spans="1:10">
      <c r="A72" s="160"/>
      <c r="B72" s="45"/>
      <c r="C72" s="45" t="s">
        <v>1128</v>
      </c>
      <c r="D72" s="45" t="s">
        <v>1129</v>
      </c>
      <c r="E72" s="44" t="s">
        <v>1190</v>
      </c>
      <c r="F72" s="45" t="s">
        <v>1131</v>
      </c>
      <c r="G72" s="44" t="s">
        <v>1156</v>
      </c>
      <c r="H72" s="45" t="s">
        <v>1133</v>
      </c>
      <c r="I72" s="45" t="s">
        <v>1120</v>
      </c>
      <c r="J72" s="44" t="s">
        <v>1191</v>
      </c>
    </row>
    <row r="73" ht="42" customHeight="1" spans="1:10">
      <c r="A73" s="160" t="s">
        <v>1018</v>
      </c>
      <c r="B73" s="45" t="s">
        <v>1235</v>
      </c>
      <c r="C73" s="45" t="s">
        <v>1115</v>
      </c>
      <c r="D73" s="45" t="s">
        <v>1116</v>
      </c>
      <c r="E73" s="44" t="s">
        <v>1228</v>
      </c>
      <c r="F73" s="45" t="s">
        <v>1131</v>
      </c>
      <c r="G73" s="44" t="s">
        <v>1132</v>
      </c>
      <c r="H73" s="45" t="s">
        <v>1133</v>
      </c>
      <c r="I73" s="45" t="s">
        <v>1120</v>
      </c>
      <c r="J73" s="44" t="s">
        <v>1229</v>
      </c>
    </row>
    <row r="74" ht="42" customHeight="1" spans="1:10">
      <c r="A74" s="160"/>
      <c r="B74" s="45"/>
      <c r="C74" s="45" t="s">
        <v>1122</v>
      </c>
      <c r="D74" s="45" t="s">
        <v>1123</v>
      </c>
      <c r="E74" s="44" t="s">
        <v>1230</v>
      </c>
      <c r="F74" s="45" t="s">
        <v>1131</v>
      </c>
      <c r="G74" s="44" t="s">
        <v>1236</v>
      </c>
      <c r="H74" s="45" t="s">
        <v>1133</v>
      </c>
      <c r="I74" s="45" t="s">
        <v>1120</v>
      </c>
      <c r="J74" s="44" t="s">
        <v>1231</v>
      </c>
    </row>
    <row r="75" ht="42" customHeight="1" spans="1:10">
      <c r="A75" s="160"/>
      <c r="B75" s="45"/>
      <c r="C75" s="45" t="s">
        <v>1128</v>
      </c>
      <c r="D75" s="45" t="s">
        <v>1129</v>
      </c>
      <c r="E75" s="44" t="s">
        <v>1232</v>
      </c>
      <c r="F75" s="45" t="s">
        <v>1131</v>
      </c>
      <c r="G75" s="44" t="s">
        <v>1201</v>
      </c>
      <c r="H75" s="45" t="s">
        <v>1133</v>
      </c>
      <c r="I75" s="45" t="s">
        <v>1120</v>
      </c>
      <c r="J75" s="44" t="s">
        <v>1233</v>
      </c>
    </row>
    <row r="76" ht="42" customHeight="1" spans="1:10">
      <c r="A76" s="160" t="s">
        <v>953</v>
      </c>
      <c r="B76" s="45" t="s">
        <v>953</v>
      </c>
      <c r="C76" s="45" t="s">
        <v>1115</v>
      </c>
      <c r="D76" s="45" t="s">
        <v>1116</v>
      </c>
      <c r="E76" s="44" t="s">
        <v>1185</v>
      </c>
      <c r="F76" s="45" t="s">
        <v>1131</v>
      </c>
      <c r="G76" s="44" t="s">
        <v>170</v>
      </c>
      <c r="H76" s="45" t="s">
        <v>1186</v>
      </c>
      <c r="I76" s="45" t="s">
        <v>1120</v>
      </c>
      <c r="J76" s="44" t="s">
        <v>1187</v>
      </c>
    </row>
    <row r="77" ht="42" customHeight="1" spans="1:10">
      <c r="A77" s="160"/>
      <c r="B77" s="45"/>
      <c r="C77" s="45" t="s">
        <v>1122</v>
      </c>
      <c r="D77" s="45" t="s">
        <v>1123</v>
      </c>
      <c r="E77" s="44" t="s">
        <v>1188</v>
      </c>
      <c r="F77" s="45" t="s">
        <v>1131</v>
      </c>
      <c r="G77" s="44" t="s">
        <v>1236</v>
      </c>
      <c r="H77" s="45" t="s">
        <v>1133</v>
      </c>
      <c r="I77" s="45" t="s">
        <v>1120</v>
      </c>
      <c r="J77" s="44" t="s">
        <v>1189</v>
      </c>
    </row>
    <row r="78" ht="42" customHeight="1" spans="1:10">
      <c r="A78" s="160"/>
      <c r="B78" s="45"/>
      <c r="C78" s="45" t="s">
        <v>1128</v>
      </c>
      <c r="D78" s="45" t="s">
        <v>1129</v>
      </c>
      <c r="E78" s="44" t="s">
        <v>1190</v>
      </c>
      <c r="F78" s="45" t="s">
        <v>1131</v>
      </c>
      <c r="G78" s="44" t="s">
        <v>1237</v>
      </c>
      <c r="H78" s="45" t="s">
        <v>1133</v>
      </c>
      <c r="I78" s="45" t="s">
        <v>1120</v>
      </c>
      <c r="J78" s="44" t="s">
        <v>1191</v>
      </c>
    </row>
    <row r="79" ht="42" customHeight="1" spans="1:10">
      <c r="A79" s="160" t="s">
        <v>969</v>
      </c>
      <c r="B79" s="45" t="s">
        <v>1238</v>
      </c>
      <c r="C79" s="45" t="s">
        <v>1115</v>
      </c>
      <c r="D79" s="45" t="s">
        <v>1116</v>
      </c>
      <c r="E79" s="44" t="s">
        <v>1239</v>
      </c>
      <c r="F79" s="45" t="s">
        <v>1118</v>
      </c>
      <c r="G79" s="44" t="s">
        <v>1240</v>
      </c>
      <c r="H79" s="45" t="s">
        <v>1241</v>
      </c>
      <c r="I79" s="45" t="s">
        <v>1120</v>
      </c>
      <c r="J79" s="44" t="s">
        <v>1242</v>
      </c>
    </row>
    <row r="80" ht="42" customHeight="1" spans="1:10">
      <c r="A80" s="160"/>
      <c r="B80" s="45"/>
      <c r="C80" s="45" t="s">
        <v>1122</v>
      </c>
      <c r="D80" s="45" t="s">
        <v>1123</v>
      </c>
      <c r="E80" s="44" t="s">
        <v>1188</v>
      </c>
      <c r="F80" s="45" t="s">
        <v>1131</v>
      </c>
      <c r="G80" s="44" t="s">
        <v>1156</v>
      </c>
      <c r="H80" s="45" t="s">
        <v>1133</v>
      </c>
      <c r="I80" s="45" t="s">
        <v>1120</v>
      </c>
      <c r="J80" s="44" t="s">
        <v>1189</v>
      </c>
    </row>
    <row r="81" ht="42" customHeight="1" spans="1:10">
      <c r="A81" s="160"/>
      <c r="B81" s="45"/>
      <c r="C81" s="45" t="s">
        <v>1128</v>
      </c>
      <c r="D81" s="45" t="s">
        <v>1129</v>
      </c>
      <c r="E81" s="44" t="s">
        <v>1190</v>
      </c>
      <c r="F81" s="45" t="s">
        <v>1131</v>
      </c>
      <c r="G81" s="44" t="s">
        <v>1156</v>
      </c>
      <c r="H81" s="45" t="s">
        <v>1133</v>
      </c>
      <c r="I81" s="45" t="s">
        <v>1120</v>
      </c>
      <c r="J81" s="44" t="s">
        <v>1191</v>
      </c>
    </row>
    <row r="82" ht="42" customHeight="1" spans="1:10">
      <c r="A82" s="160" t="s">
        <v>975</v>
      </c>
      <c r="B82" s="45" t="s">
        <v>1243</v>
      </c>
      <c r="C82" s="45" t="s">
        <v>1115</v>
      </c>
      <c r="D82" s="45" t="s">
        <v>1143</v>
      </c>
      <c r="E82" s="44" t="s">
        <v>1244</v>
      </c>
      <c r="F82" s="45" t="s">
        <v>1118</v>
      </c>
      <c r="G82" s="44" t="s">
        <v>1156</v>
      </c>
      <c r="H82" s="45" t="s">
        <v>1133</v>
      </c>
      <c r="I82" s="45" t="s">
        <v>1120</v>
      </c>
      <c r="J82" s="44" t="s">
        <v>1243</v>
      </c>
    </row>
    <row r="83" ht="42" customHeight="1" spans="1:10">
      <c r="A83" s="160"/>
      <c r="B83" s="45"/>
      <c r="C83" s="45" t="s">
        <v>1122</v>
      </c>
      <c r="D83" s="45" t="s">
        <v>1123</v>
      </c>
      <c r="E83" s="44" t="s">
        <v>1245</v>
      </c>
      <c r="F83" s="45" t="s">
        <v>1131</v>
      </c>
      <c r="G83" s="44" t="s">
        <v>1179</v>
      </c>
      <c r="H83" s="45" t="s">
        <v>1133</v>
      </c>
      <c r="I83" s="45" t="s">
        <v>1120</v>
      </c>
      <c r="J83" s="44" t="s">
        <v>1243</v>
      </c>
    </row>
    <row r="84" ht="42" customHeight="1" spans="1:10">
      <c r="A84" s="160"/>
      <c r="B84" s="45"/>
      <c r="C84" s="45" t="s">
        <v>1128</v>
      </c>
      <c r="D84" s="45" t="s">
        <v>1129</v>
      </c>
      <c r="E84" s="44" t="s">
        <v>1246</v>
      </c>
      <c r="F84" s="45" t="s">
        <v>1131</v>
      </c>
      <c r="G84" s="44" t="s">
        <v>1247</v>
      </c>
      <c r="H84" s="45" t="s">
        <v>1133</v>
      </c>
      <c r="I84" s="45" t="s">
        <v>1120</v>
      </c>
      <c r="J84" s="44" t="s">
        <v>1243</v>
      </c>
    </row>
    <row r="85" ht="42" customHeight="1" spans="1:10">
      <c r="A85" s="160" t="s">
        <v>961</v>
      </c>
      <c r="B85" s="45" t="s">
        <v>1248</v>
      </c>
      <c r="C85" s="45" t="s">
        <v>1115</v>
      </c>
      <c r="D85" s="45" t="s">
        <v>1139</v>
      </c>
      <c r="E85" s="44" t="s">
        <v>1249</v>
      </c>
      <c r="F85" s="45" t="s">
        <v>1131</v>
      </c>
      <c r="G85" s="44" t="s">
        <v>1156</v>
      </c>
      <c r="H85" s="45" t="s">
        <v>1133</v>
      </c>
      <c r="I85" s="45" t="s">
        <v>1120</v>
      </c>
      <c r="J85" s="44" t="s">
        <v>1250</v>
      </c>
    </row>
    <row r="86" ht="42" customHeight="1" spans="1:10">
      <c r="A86" s="160"/>
      <c r="B86" s="45"/>
      <c r="C86" s="45" t="s">
        <v>1122</v>
      </c>
      <c r="D86" s="45" t="s">
        <v>1123</v>
      </c>
      <c r="E86" s="44" t="s">
        <v>1188</v>
      </c>
      <c r="F86" s="45" t="s">
        <v>1131</v>
      </c>
      <c r="G86" s="44" t="s">
        <v>1156</v>
      </c>
      <c r="H86" s="45" t="s">
        <v>1133</v>
      </c>
      <c r="I86" s="45" t="s">
        <v>1120</v>
      </c>
      <c r="J86" s="44" t="s">
        <v>1189</v>
      </c>
    </row>
    <row r="87" ht="42" customHeight="1" spans="1:10">
      <c r="A87" s="160"/>
      <c r="B87" s="45"/>
      <c r="C87" s="45" t="s">
        <v>1128</v>
      </c>
      <c r="D87" s="45" t="s">
        <v>1129</v>
      </c>
      <c r="E87" s="44" t="s">
        <v>1190</v>
      </c>
      <c r="F87" s="45" t="s">
        <v>1131</v>
      </c>
      <c r="G87" s="44" t="s">
        <v>1201</v>
      </c>
      <c r="H87" s="45" t="s">
        <v>1133</v>
      </c>
      <c r="I87" s="45" t="s">
        <v>1120</v>
      </c>
      <c r="J87" s="44" t="s">
        <v>1191</v>
      </c>
    </row>
    <row r="88" ht="42" customHeight="1" spans="1:10">
      <c r="A88" s="159" t="s">
        <v>808</v>
      </c>
      <c r="B88" s="153"/>
      <c r="C88" s="153"/>
      <c r="D88" s="153"/>
      <c r="E88" s="153"/>
      <c r="F88" s="153"/>
      <c r="G88" s="153"/>
      <c r="H88" s="153"/>
      <c r="I88" s="153"/>
      <c r="J88" s="153"/>
    </row>
    <row r="89" ht="42" customHeight="1" spans="1:10">
      <c r="A89" s="160" t="s">
        <v>1066</v>
      </c>
      <c r="B89" s="45" t="s">
        <v>1251</v>
      </c>
      <c r="C89" s="45" t="s">
        <v>1115</v>
      </c>
      <c r="D89" s="45" t="s">
        <v>1143</v>
      </c>
      <c r="E89" s="44" t="s">
        <v>1252</v>
      </c>
      <c r="F89" s="45" t="s">
        <v>1131</v>
      </c>
      <c r="G89" s="44" t="s">
        <v>1179</v>
      </c>
      <c r="H89" s="45" t="s">
        <v>1133</v>
      </c>
      <c r="I89" s="45" t="s">
        <v>1120</v>
      </c>
      <c r="J89" s="44" t="s">
        <v>1253</v>
      </c>
    </row>
    <row r="90" ht="42" customHeight="1" spans="1:10">
      <c r="A90" s="160"/>
      <c r="B90" s="45"/>
      <c r="C90" s="45" t="s">
        <v>1122</v>
      </c>
      <c r="D90" s="45" t="s">
        <v>1149</v>
      </c>
      <c r="E90" s="44" t="s">
        <v>1254</v>
      </c>
      <c r="F90" s="45" t="s">
        <v>1118</v>
      </c>
      <c r="G90" s="44" t="s">
        <v>1195</v>
      </c>
      <c r="H90" s="45"/>
      <c r="I90" s="45" t="s">
        <v>1126</v>
      </c>
      <c r="J90" s="44" t="s">
        <v>1253</v>
      </c>
    </row>
    <row r="91" ht="42" customHeight="1" spans="1:10">
      <c r="A91" s="160"/>
      <c r="B91" s="45"/>
      <c r="C91" s="45" t="s">
        <v>1128</v>
      </c>
      <c r="D91" s="45" t="s">
        <v>1129</v>
      </c>
      <c r="E91" s="44" t="s">
        <v>1255</v>
      </c>
      <c r="F91" s="45" t="s">
        <v>1131</v>
      </c>
      <c r="G91" s="44" t="s">
        <v>1179</v>
      </c>
      <c r="H91" s="45" t="s">
        <v>1133</v>
      </c>
      <c r="I91" s="45" t="s">
        <v>1120</v>
      </c>
      <c r="J91" s="44" t="s">
        <v>1253</v>
      </c>
    </row>
    <row r="92" ht="42" customHeight="1" spans="1:10">
      <c r="A92" s="160"/>
      <c r="B92" s="45"/>
      <c r="C92" s="45" t="s">
        <v>1128</v>
      </c>
      <c r="D92" s="45" t="s">
        <v>1129</v>
      </c>
      <c r="E92" s="44" t="s">
        <v>1256</v>
      </c>
      <c r="F92" s="45" t="s">
        <v>1131</v>
      </c>
      <c r="G92" s="44" t="s">
        <v>1179</v>
      </c>
      <c r="H92" s="45" t="s">
        <v>1133</v>
      </c>
      <c r="I92" s="45" t="s">
        <v>1120</v>
      </c>
      <c r="J92" s="44" t="s">
        <v>1253</v>
      </c>
    </row>
    <row r="93" ht="42" customHeight="1" spans="1:10">
      <c r="A93" s="160" t="s">
        <v>1060</v>
      </c>
      <c r="B93" s="45" t="s">
        <v>1114</v>
      </c>
      <c r="C93" s="45" t="s">
        <v>1115</v>
      </c>
      <c r="D93" s="45" t="s">
        <v>1116</v>
      </c>
      <c r="E93" s="44" t="s">
        <v>1257</v>
      </c>
      <c r="F93" s="45" t="s">
        <v>1118</v>
      </c>
      <c r="G93" s="44" t="s">
        <v>1258</v>
      </c>
      <c r="H93" s="45" t="s">
        <v>1119</v>
      </c>
      <c r="I93" s="45" t="s">
        <v>1120</v>
      </c>
      <c r="J93" s="44" t="s">
        <v>1259</v>
      </c>
    </row>
    <row r="94" ht="42" customHeight="1" spans="1:10">
      <c r="A94" s="160"/>
      <c r="B94" s="45"/>
      <c r="C94" s="45" t="s">
        <v>1122</v>
      </c>
      <c r="D94" s="45" t="s">
        <v>1123</v>
      </c>
      <c r="E94" s="44" t="s">
        <v>1124</v>
      </c>
      <c r="F94" s="45" t="s">
        <v>1118</v>
      </c>
      <c r="G94" s="44" t="s">
        <v>1125</v>
      </c>
      <c r="H94" s="45"/>
      <c r="I94" s="45" t="s">
        <v>1126</v>
      </c>
      <c r="J94" s="44" t="s">
        <v>1260</v>
      </c>
    </row>
    <row r="95" ht="42" customHeight="1" spans="1:10">
      <c r="A95" s="160"/>
      <c r="B95" s="45"/>
      <c r="C95" s="45" t="s">
        <v>1128</v>
      </c>
      <c r="D95" s="45" t="s">
        <v>1129</v>
      </c>
      <c r="E95" s="44" t="s">
        <v>1130</v>
      </c>
      <c r="F95" s="45" t="s">
        <v>1131</v>
      </c>
      <c r="G95" s="44" t="s">
        <v>1132</v>
      </c>
      <c r="H95" s="45" t="s">
        <v>1133</v>
      </c>
      <c r="I95" s="45" t="s">
        <v>1120</v>
      </c>
      <c r="J95" s="44" t="s">
        <v>1261</v>
      </c>
    </row>
    <row r="96" ht="42" customHeight="1" spans="1:10">
      <c r="A96" s="160" t="s">
        <v>1064</v>
      </c>
      <c r="B96" s="45" t="s">
        <v>1262</v>
      </c>
      <c r="C96" s="45" t="s">
        <v>1115</v>
      </c>
      <c r="D96" s="45" t="s">
        <v>1143</v>
      </c>
      <c r="E96" s="44" t="s">
        <v>1263</v>
      </c>
      <c r="F96" s="45" t="s">
        <v>1118</v>
      </c>
      <c r="G96" s="44" t="s">
        <v>1156</v>
      </c>
      <c r="H96" s="45" t="s">
        <v>1133</v>
      </c>
      <c r="I96" s="45" t="s">
        <v>1120</v>
      </c>
      <c r="J96" s="44" t="s">
        <v>1264</v>
      </c>
    </row>
    <row r="97" ht="42" customHeight="1" spans="1:10">
      <c r="A97" s="160"/>
      <c r="B97" s="45"/>
      <c r="C97" s="45" t="s">
        <v>1115</v>
      </c>
      <c r="D97" s="45" t="s">
        <v>1143</v>
      </c>
      <c r="E97" s="44" t="s">
        <v>1265</v>
      </c>
      <c r="F97" s="45" t="s">
        <v>1118</v>
      </c>
      <c r="G97" s="44" t="s">
        <v>1156</v>
      </c>
      <c r="H97" s="45" t="s">
        <v>1133</v>
      </c>
      <c r="I97" s="45" t="s">
        <v>1120</v>
      </c>
      <c r="J97" s="44" t="s">
        <v>1264</v>
      </c>
    </row>
    <row r="98" ht="42" customHeight="1" spans="1:10">
      <c r="A98" s="160"/>
      <c r="B98" s="45"/>
      <c r="C98" s="45" t="s">
        <v>1122</v>
      </c>
      <c r="D98" s="45" t="s">
        <v>1123</v>
      </c>
      <c r="E98" s="44" t="s">
        <v>1266</v>
      </c>
      <c r="F98" s="45" t="s">
        <v>1131</v>
      </c>
      <c r="G98" s="44" t="s">
        <v>1156</v>
      </c>
      <c r="H98" s="45" t="s">
        <v>1133</v>
      </c>
      <c r="I98" s="45" t="s">
        <v>1120</v>
      </c>
      <c r="J98" s="44" t="s">
        <v>1264</v>
      </c>
    </row>
    <row r="99" ht="42" customHeight="1" spans="1:10">
      <c r="A99" s="160"/>
      <c r="B99" s="45"/>
      <c r="C99" s="45" t="s">
        <v>1128</v>
      </c>
      <c r="D99" s="45" t="s">
        <v>1129</v>
      </c>
      <c r="E99" s="44" t="s">
        <v>1267</v>
      </c>
      <c r="F99" s="45" t="s">
        <v>1131</v>
      </c>
      <c r="G99" s="44" t="s">
        <v>1179</v>
      </c>
      <c r="H99" s="45" t="s">
        <v>1133</v>
      </c>
      <c r="I99" s="45" t="s">
        <v>1120</v>
      </c>
      <c r="J99" s="44" t="s">
        <v>1264</v>
      </c>
    </row>
    <row r="100" ht="42" customHeight="1" spans="1:10">
      <c r="A100" s="159" t="s">
        <v>439</v>
      </c>
      <c r="B100" s="153"/>
      <c r="C100" s="153"/>
      <c r="D100" s="153"/>
      <c r="E100" s="153"/>
      <c r="F100" s="153"/>
      <c r="G100" s="153"/>
      <c r="H100" s="153"/>
      <c r="I100" s="153"/>
      <c r="J100" s="153"/>
    </row>
    <row r="101" ht="42" customHeight="1" spans="1:10">
      <c r="A101" s="160" t="s">
        <v>1026</v>
      </c>
      <c r="B101" s="45" t="s">
        <v>1026</v>
      </c>
      <c r="C101" s="45" t="s">
        <v>1115</v>
      </c>
      <c r="D101" s="45" t="s">
        <v>1139</v>
      </c>
      <c r="E101" s="44" t="s">
        <v>1268</v>
      </c>
      <c r="F101" s="45" t="s">
        <v>1131</v>
      </c>
      <c r="G101" s="44" t="s">
        <v>1156</v>
      </c>
      <c r="H101" s="45" t="s">
        <v>1133</v>
      </c>
      <c r="I101" s="45" t="s">
        <v>1120</v>
      </c>
      <c r="J101" s="44" t="s">
        <v>1269</v>
      </c>
    </row>
    <row r="102" ht="42" customHeight="1" spans="1:10">
      <c r="A102" s="160"/>
      <c r="B102" s="45"/>
      <c r="C102" s="45" t="s">
        <v>1122</v>
      </c>
      <c r="D102" s="45" t="s">
        <v>1123</v>
      </c>
      <c r="E102" s="44" t="s">
        <v>1188</v>
      </c>
      <c r="F102" s="45" t="s">
        <v>1131</v>
      </c>
      <c r="G102" s="44" t="s">
        <v>1156</v>
      </c>
      <c r="H102" s="45" t="s">
        <v>1133</v>
      </c>
      <c r="I102" s="45" t="s">
        <v>1120</v>
      </c>
      <c r="J102" s="44" t="s">
        <v>1270</v>
      </c>
    </row>
    <row r="103" ht="42" customHeight="1" spans="1:10">
      <c r="A103" s="160"/>
      <c r="B103" s="45"/>
      <c r="C103" s="45" t="s">
        <v>1128</v>
      </c>
      <c r="D103" s="45" t="s">
        <v>1129</v>
      </c>
      <c r="E103" s="44" t="s">
        <v>1271</v>
      </c>
      <c r="F103" s="45" t="s">
        <v>1131</v>
      </c>
      <c r="G103" s="44" t="s">
        <v>1164</v>
      </c>
      <c r="H103" s="45" t="s">
        <v>1133</v>
      </c>
      <c r="I103" s="45" t="s">
        <v>1120</v>
      </c>
      <c r="J103" s="44" t="s">
        <v>1272</v>
      </c>
    </row>
    <row r="104" ht="42" customHeight="1" spans="1:10">
      <c r="A104" s="159" t="s">
        <v>796</v>
      </c>
      <c r="B104" s="153"/>
      <c r="C104" s="153"/>
      <c r="D104" s="153"/>
      <c r="E104" s="153"/>
      <c r="F104" s="153"/>
      <c r="G104" s="153"/>
      <c r="H104" s="153"/>
      <c r="I104" s="153"/>
      <c r="J104" s="153"/>
    </row>
    <row r="105" ht="42" customHeight="1" spans="1:10">
      <c r="A105" s="160" t="s">
        <v>1046</v>
      </c>
      <c r="B105" s="45" t="s">
        <v>1114</v>
      </c>
      <c r="C105" s="45" t="s">
        <v>1115</v>
      </c>
      <c r="D105" s="45" t="s">
        <v>1116</v>
      </c>
      <c r="E105" s="44" t="s">
        <v>1257</v>
      </c>
      <c r="F105" s="45" t="s">
        <v>1118</v>
      </c>
      <c r="G105" s="44" t="s">
        <v>1273</v>
      </c>
      <c r="H105" s="45" t="s">
        <v>1119</v>
      </c>
      <c r="I105" s="45" t="s">
        <v>1120</v>
      </c>
      <c r="J105" s="44" t="s">
        <v>1259</v>
      </c>
    </row>
    <row r="106" ht="42" customHeight="1" spans="1:10">
      <c r="A106" s="160"/>
      <c r="B106" s="45"/>
      <c r="C106" s="45" t="s">
        <v>1122</v>
      </c>
      <c r="D106" s="45" t="s">
        <v>1123</v>
      </c>
      <c r="E106" s="44" t="s">
        <v>1124</v>
      </c>
      <c r="F106" s="45" t="s">
        <v>1118</v>
      </c>
      <c r="G106" s="44" t="s">
        <v>1125</v>
      </c>
      <c r="H106" s="45"/>
      <c r="I106" s="45" t="s">
        <v>1126</v>
      </c>
      <c r="J106" s="44" t="s">
        <v>1260</v>
      </c>
    </row>
    <row r="107" ht="42" customHeight="1" spans="1:10">
      <c r="A107" s="160"/>
      <c r="B107" s="45"/>
      <c r="C107" s="45" t="s">
        <v>1122</v>
      </c>
      <c r="D107" s="45" t="s">
        <v>1123</v>
      </c>
      <c r="E107" s="44" t="s">
        <v>1274</v>
      </c>
      <c r="F107" s="45" t="s">
        <v>1118</v>
      </c>
      <c r="G107" s="44" t="s">
        <v>1275</v>
      </c>
      <c r="H107" s="45"/>
      <c r="I107" s="45" t="s">
        <v>1126</v>
      </c>
      <c r="J107" s="44" t="s">
        <v>1276</v>
      </c>
    </row>
    <row r="108" ht="42" customHeight="1" spans="1:10">
      <c r="A108" s="160"/>
      <c r="B108" s="45"/>
      <c r="C108" s="45" t="s">
        <v>1128</v>
      </c>
      <c r="D108" s="45" t="s">
        <v>1129</v>
      </c>
      <c r="E108" s="44" t="s">
        <v>1203</v>
      </c>
      <c r="F108" s="45" t="s">
        <v>1131</v>
      </c>
      <c r="G108" s="44" t="s">
        <v>1132</v>
      </c>
      <c r="H108" s="45" t="s">
        <v>1133</v>
      </c>
      <c r="I108" s="45" t="s">
        <v>1120</v>
      </c>
      <c r="J108" s="44" t="s">
        <v>1277</v>
      </c>
    </row>
    <row r="109" ht="42" customHeight="1" spans="1:10">
      <c r="A109" s="160" t="s">
        <v>1058</v>
      </c>
      <c r="B109" s="45" t="s">
        <v>1278</v>
      </c>
      <c r="C109" s="45" t="s">
        <v>1115</v>
      </c>
      <c r="D109" s="45" t="s">
        <v>1139</v>
      </c>
      <c r="E109" s="44" t="s">
        <v>1279</v>
      </c>
      <c r="F109" s="45" t="s">
        <v>1131</v>
      </c>
      <c r="G109" s="44" t="s">
        <v>1247</v>
      </c>
      <c r="H109" s="45" t="s">
        <v>1133</v>
      </c>
      <c r="I109" s="45" t="s">
        <v>1120</v>
      </c>
      <c r="J109" s="44" t="s">
        <v>1280</v>
      </c>
    </row>
    <row r="110" ht="42" customHeight="1" spans="1:10">
      <c r="A110" s="160"/>
      <c r="B110" s="45"/>
      <c r="C110" s="45" t="s">
        <v>1115</v>
      </c>
      <c r="D110" s="45" t="s">
        <v>1139</v>
      </c>
      <c r="E110" s="44" t="s">
        <v>1281</v>
      </c>
      <c r="F110" s="45" t="s">
        <v>1131</v>
      </c>
      <c r="G110" s="44" t="s">
        <v>1282</v>
      </c>
      <c r="H110" s="45" t="s">
        <v>1133</v>
      </c>
      <c r="I110" s="45" t="s">
        <v>1120</v>
      </c>
      <c r="J110" s="44" t="s">
        <v>1280</v>
      </c>
    </row>
    <row r="111" ht="42" customHeight="1" spans="1:10">
      <c r="A111" s="160"/>
      <c r="B111" s="45"/>
      <c r="C111" s="45" t="s">
        <v>1115</v>
      </c>
      <c r="D111" s="45" t="s">
        <v>1147</v>
      </c>
      <c r="E111" s="44" t="s">
        <v>1171</v>
      </c>
      <c r="F111" s="45" t="s">
        <v>1118</v>
      </c>
      <c r="G111" s="44" t="s">
        <v>1283</v>
      </c>
      <c r="H111" s="45" t="s">
        <v>1284</v>
      </c>
      <c r="I111" s="45" t="s">
        <v>1126</v>
      </c>
      <c r="J111" s="44" t="s">
        <v>1285</v>
      </c>
    </row>
    <row r="112" ht="42" customHeight="1" spans="1:10">
      <c r="A112" s="160"/>
      <c r="B112" s="45"/>
      <c r="C112" s="45" t="s">
        <v>1122</v>
      </c>
      <c r="D112" s="45" t="s">
        <v>1149</v>
      </c>
      <c r="E112" s="44" t="s">
        <v>1286</v>
      </c>
      <c r="F112" s="45" t="s">
        <v>1118</v>
      </c>
      <c r="G112" s="44" t="s">
        <v>1286</v>
      </c>
      <c r="H112" s="45"/>
      <c r="I112" s="45" t="s">
        <v>1126</v>
      </c>
      <c r="J112" s="44" t="s">
        <v>1285</v>
      </c>
    </row>
    <row r="113" ht="42" customHeight="1" spans="1:10">
      <c r="A113" s="160"/>
      <c r="B113" s="45"/>
      <c r="C113" s="45" t="s">
        <v>1122</v>
      </c>
      <c r="D113" s="45" t="s">
        <v>1149</v>
      </c>
      <c r="E113" s="44" t="s">
        <v>1287</v>
      </c>
      <c r="F113" s="45" t="s">
        <v>1118</v>
      </c>
      <c r="G113" s="44" t="s">
        <v>1287</v>
      </c>
      <c r="H113" s="45"/>
      <c r="I113" s="45" t="s">
        <v>1126</v>
      </c>
      <c r="J113" s="44" t="s">
        <v>1285</v>
      </c>
    </row>
    <row r="114" ht="42" customHeight="1" spans="1:10">
      <c r="A114" s="160"/>
      <c r="B114" s="45"/>
      <c r="C114" s="45" t="s">
        <v>1122</v>
      </c>
      <c r="D114" s="45" t="s">
        <v>1149</v>
      </c>
      <c r="E114" s="44" t="s">
        <v>1288</v>
      </c>
      <c r="F114" s="45" t="s">
        <v>1118</v>
      </c>
      <c r="G114" s="44" t="s">
        <v>1288</v>
      </c>
      <c r="H114" s="45"/>
      <c r="I114" s="45" t="s">
        <v>1126</v>
      </c>
      <c r="J114" s="44" t="s">
        <v>1285</v>
      </c>
    </row>
    <row r="115" ht="42" customHeight="1" spans="1:10">
      <c r="A115" s="160"/>
      <c r="B115" s="45"/>
      <c r="C115" s="45" t="s">
        <v>1122</v>
      </c>
      <c r="D115" s="45" t="s">
        <v>1149</v>
      </c>
      <c r="E115" s="44" t="s">
        <v>1289</v>
      </c>
      <c r="F115" s="45" t="s">
        <v>1118</v>
      </c>
      <c r="G115" s="44" t="s">
        <v>1289</v>
      </c>
      <c r="H115" s="45"/>
      <c r="I115" s="45" t="s">
        <v>1126</v>
      </c>
      <c r="J115" s="44" t="s">
        <v>1285</v>
      </c>
    </row>
    <row r="116" ht="42" customHeight="1" spans="1:10">
      <c r="A116" s="160"/>
      <c r="B116" s="45"/>
      <c r="C116" s="45" t="s">
        <v>1128</v>
      </c>
      <c r="D116" s="45" t="s">
        <v>1129</v>
      </c>
      <c r="E116" s="44" t="s">
        <v>1267</v>
      </c>
      <c r="F116" s="45" t="s">
        <v>1131</v>
      </c>
      <c r="G116" s="44" t="s">
        <v>1179</v>
      </c>
      <c r="H116" s="45" t="s">
        <v>1133</v>
      </c>
      <c r="I116" s="45" t="s">
        <v>1120</v>
      </c>
      <c r="J116" s="44" t="s">
        <v>1285</v>
      </c>
    </row>
    <row r="117" ht="42" customHeight="1" spans="1:10">
      <c r="A117" s="159" t="s">
        <v>412</v>
      </c>
      <c r="B117" s="153"/>
      <c r="C117" s="153"/>
      <c r="D117" s="153"/>
      <c r="E117" s="153"/>
      <c r="F117" s="153"/>
      <c r="G117" s="153"/>
      <c r="H117" s="153"/>
      <c r="I117" s="153"/>
      <c r="J117" s="153"/>
    </row>
    <row r="118" ht="42" customHeight="1" spans="1:10">
      <c r="A118" s="160" t="s">
        <v>1024</v>
      </c>
      <c r="B118" s="45" t="s">
        <v>1290</v>
      </c>
      <c r="C118" s="45" t="s">
        <v>1115</v>
      </c>
      <c r="D118" s="45" t="s">
        <v>1116</v>
      </c>
      <c r="E118" s="44" t="s">
        <v>1185</v>
      </c>
      <c r="F118" s="45" t="s">
        <v>1131</v>
      </c>
      <c r="G118" s="44" t="s">
        <v>170</v>
      </c>
      <c r="H118" s="45" t="s">
        <v>1186</v>
      </c>
      <c r="I118" s="45" t="s">
        <v>1120</v>
      </c>
      <c r="J118" s="44" t="s">
        <v>1187</v>
      </c>
    </row>
    <row r="119" ht="42" customHeight="1" spans="1:10">
      <c r="A119" s="160"/>
      <c r="B119" s="45"/>
      <c r="C119" s="45" t="s">
        <v>1115</v>
      </c>
      <c r="D119" s="45" t="s">
        <v>1139</v>
      </c>
      <c r="E119" s="44" t="s">
        <v>1291</v>
      </c>
      <c r="F119" s="45" t="s">
        <v>1118</v>
      </c>
      <c r="G119" s="44" t="s">
        <v>175</v>
      </c>
      <c r="H119" s="45" t="s">
        <v>1119</v>
      </c>
      <c r="I119" s="45" t="s">
        <v>1120</v>
      </c>
      <c r="J119" s="44" t="s">
        <v>1292</v>
      </c>
    </row>
    <row r="120" ht="42" customHeight="1" spans="1:10">
      <c r="A120" s="160"/>
      <c r="B120" s="45"/>
      <c r="C120" s="45" t="s">
        <v>1115</v>
      </c>
      <c r="D120" s="45" t="s">
        <v>1139</v>
      </c>
      <c r="E120" s="44" t="s">
        <v>1223</v>
      </c>
      <c r="F120" s="45" t="s">
        <v>1118</v>
      </c>
      <c r="G120" s="44" t="s">
        <v>1156</v>
      </c>
      <c r="H120" s="45" t="s">
        <v>1133</v>
      </c>
      <c r="I120" s="45" t="s">
        <v>1126</v>
      </c>
      <c r="J120" s="44" t="s">
        <v>1224</v>
      </c>
    </row>
    <row r="121" ht="42" customHeight="1" spans="1:10">
      <c r="A121" s="160"/>
      <c r="B121" s="45"/>
      <c r="C121" s="45" t="s">
        <v>1115</v>
      </c>
      <c r="D121" s="45" t="s">
        <v>1139</v>
      </c>
      <c r="E121" s="44" t="s">
        <v>1293</v>
      </c>
      <c r="F121" s="45" t="s">
        <v>1118</v>
      </c>
      <c r="G121" s="44" t="s">
        <v>1156</v>
      </c>
      <c r="H121" s="45" t="s">
        <v>1133</v>
      </c>
      <c r="I121" s="45" t="s">
        <v>1120</v>
      </c>
      <c r="J121" s="44" t="s">
        <v>1294</v>
      </c>
    </row>
    <row r="122" ht="42" customHeight="1" spans="1:10">
      <c r="A122" s="160"/>
      <c r="B122" s="45"/>
      <c r="C122" s="45" t="s">
        <v>1115</v>
      </c>
      <c r="D122" s="45" t="s">
        <v>1143</v>
      </c>
      <c r="E122" s="44" t="s">
        <v>1225</v>
      </c>
      <c r="F122" s="45" t="s">
        <v>1131</v>
      </c>
      <c r="G122" s="44" t="s">
        <v>1295</v>
      </c>
      <c r="H122" s="45" t="s">
        <v>1133</v>
      </c>
      <c r="I122" s="45" t="s">
        <v>1126</v>
      </c>
      <c r="J122" s="44" t="s">
        <v>1226</v>
      </c>
    </row>
    <row r="123" ht="42" customHeight="1" spans="1:10">
      <c r="A123" s="160"/>
      <c r="B123" s="45"/>
      <c r="C123" s="45" t="s">
        <v>1122</v>
      </c>
      <c r="D123" s="45" t="s">
        <v>1123</v>
      </c>
      <c r="E123" s="44" t="s">
        <v>1188</v>
      </c>
      <c r="F123" s="45" t="s">
        <v>1131</v>
      </c>
      <c r="G123" s="44" t="s">
        <v>1179</v>
      </c>
      <c r="H123" s="45" t="s">
        <v>1133</v>
      </c>
      <c r="I123" s="45" t="s">
        <v>1126</v>
      </c>
      <c r="J123" s="44" t="s">
        <v>1189</v>
      </c>
    </row>
    <row r="124" ht="42" customHeight="1" spans="1:10">
      <c r="A124" s="160"/>
      <c r="B124" s="45"/>
      <c r="C124" s="45" t="s">
        <v>1128</v>
      </c>
      <c r="D124" s="45" t="s">
        <v>1129</v>
      </c>
      <c r="E124" s="44" t="s">
        <v>1190</v>
      </c>
      <c r="F124" s="45" t="s">
        <v>1131</v>
      </c>
      <c r="G124" s="44" t="s">
        <v>1164</v>
      </c>
      <c r="H124" s="45" t="s">
        <v>1133</v>
      </c>
      <c r="I124" s="45" t="s">
        <v>1126</v>
      </c>
      <c r="J124" s="44" t="s">
        <v>1191</v>
      </c>
    </row>
    <row r="125" ht="42" customHeight="1" spans="1:10">
      <c r="A125" s="159" t="s">
        <v>819</v>
      </c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ht="42" customHeight="1" spans="1:10">
      <c r="A126" s="160" t="s">
        <v>1075</v>
      </c>
      <c r="B126" s="45" t="s">
        <v>1296</v>
      </c>
      <c r="C126" s="45" t="s">
        <v>1115</v>
      </c>
      <c r="D126" s="45" t="s">
        <v>1116</v>
      </c>
      <c r="E126" s="44" t="s">
        <v>1297</v>
      </c>
      <c r="F126" s="45" t="s">
        <v>1131</v>
      </c>
      <c r="G126" s="44" t="s">
        <v>1247</v>
      </c>
      <c r="H126" s="45" t="s">
        <v>1298</v>
      </c>
      <c r="I126" s="45" t="s">
        <v>1126</v>
      </c>
      <c r="J126" s="44" t="s">
        <v>1299</v>
      </c>
    </row>
    <row r="127" ht="42" customHeight="1" spans="1:10">
      <c r="A127" s="160"/>
      <c r="B127" s="45"/>
      <c r="C127" s="45" t="s">
        <v>1115</v>
      </c>
      <c r="D127" s="45" t="s">
        <v>1139</v>
      </c>
      <c r="E127" s="44" t="s">
        <v>1300</v>
      </c>
      <c r="F127" s="45" t="s">
        <v>1131</v>
      </c>
      <c r="G127" s="44" t="s">
        <v>1179</v>
      </c>
      <c r="H127" s="45" t="s">
        <v>1133</v>
      </c>
      <c r="I127" s="45" t="s">
        <v>1126</v>
      </c>
      <c r="J127" s="44" t="s">
        <v>1301</v>
      </c>
    </row>
    <row r="128" ht="42" customHeight="1" spans="1:10">
      <c r="A128" s="160"/>
      <c r="B128" s="45"/>
      <c r="C128" s="45" t="s">
        <v>1115</v>
      </c>
      <c r="D128" s="45" t="s">
        <v>1139</v>
      </c>
      <c r="E128" s="44" t="s">
        <v>1302</v>
      </c>
      <c r="F128" s="45" t="s">
        <v>1131</v>
      </c>
      <c r="G128" s="44" t="s">
        <v>1179</v>
      </c>
      <c r="H128" s="45" t="s">
        <v>1133</v>
      </c>
      <c r="I128" s="45" t="s">
        <v>1120</v>
      </c>
      <c r="J128" s="44" t="s">
        <v>1303</v>
      </c>
    </row>
    <row r="129" ht="42" customHeight="1" spans="1:10">
      <c r="A129" s="160"/>
      <c r="B129" s="45"/>
      <c r="C129" s="45" t="s">
        <v>1115</v>
      </c>
      <c r="D129" s="45" t="s">
        <v>1143</v>
      </c>
      <c r="E129" s="44" t="s">
        <v>1304</v>
      </c>
      <c r="F129" s="45" t="s">
        <v>1118</v>
      </c>
      <c r="G129" s="44" t="s">
        <v>1156</v>
      </c>
      <c r="H129" s="45" t="s">
        <v>1133</v>
      </c>
      <c r="I129" s="45" t="s">
        <v>1120</v>
      </c>
      <c r="J129" s="44" t="s">
        <v>1305</v>
      </c>
    </row>
    <row r="130" ht="42" customHeight="1" spans="1:10">
      <c r="A130" s="160"/>
      <c r="B130" s="45"/>
      <c r="C130" s="45" t="s">
        <v>1122</v>
      </c>
      <c r="D130" s="45" t="s">
        <v>1149</v>
      </c>
      <c r="E130" s="44" t="s">
        <v>1306</v>
      </c>
      <c r="F130" s="45" t="s">
        <v>1131</v>
      </c>
      <c r="G130" s="44" t="s">
        <v>178</v>
      </c>
      <c r="H130" s="45" t="s">
        <v>1161</v>
      </c>
      <c r="I130" s="45" t="s">
        <v>1126</v>
      </c>
      <c r="J130" s="44" t="s">
        <v>1307</v>
      </c>
    </row>
    <row r="131" ht="42" customHeight="1" spans="1:10">
      <c r="A131" s="160"/>
      <c r="B131" s="45"/>
      <c r="C131" s="45" t="s">
        <v>1128</v>
      </c>
      <c r="D131" s="45" t="s">
        <v>1129</v>
      </c>
      <c r="E131" s="44" t="s">
        <v>1308</v>
      </c>
      <c r="F131" s="45" t="s">
        <v>1131</v>
      </c>
      <c r="G131" s="44" t="s">
        <v>1132</v>
      </c>
      <c r="H131" s="45" t="s">
        <v>1133</v>
      </c>
      <c r="I131" s="45" t="s">
        <v>1126</v>
      </c>
      <c r="J131" s="44" t="s">
        <v>1309</v>
      </c>
    </row>
    <row r="132" ht="42" customHeight="1" spans="1:10">
      <c r="A132" s="159" t="s">
        <v>518</v>
      </c>
      <c r="B132" s="153"/>
      <c r="C132" s="153"/>
      <c r="D132" s="153"/>
      <c r="E132" s="153"/>
      <c r="F132" s="153"/>
      <c r="G132" s="153"/>
      <c r="H132" s="153"/>
      <c r="I132" s="153"/>
      <c r="J132" s="153"/>
    </row>
    <row r="133" ht="42" customHeight="1" spans="1:10">
      <c r="A133" s="160" t="s">
        <v>1026</v>
      </c>
      <c r="B133" s="45" t="s">
        <v>1310</v>
      </c>
      <c r="C133" s="45" t="s">
        <v>1115</v>
      </c>
      <c r="D133" s="45" t="s">
        <v>1143</v>
      </c>
      <c r="E133" s="44" t="s">
        <v>1263</v>
      </c>
      <c r="F133" s="45" t="s">
        <v>1118</v>
      </c>
      <c r="G133" s="44" t="s">
        <v>1156</v>
      </c>
      <c r="H133" s="45" t="s">
        <v>1133</v>
      </c>
      <c r="I133" s="45" t="s">
        <v>1126</v>
      </c>
      <c r="J133" s="44" t="s">
        <v>1121</v>
      </c>
    </row>
    <row r="134" ht="42" customHeight="1" spans="1:10">
      <c r="A134" s="160"/>
      <c r="B134" s="45"/>
      <c r="C134" s="45" t="s">
        <v>1122</v>
      </c>
      <c r="D134" s="45" t="s">
        <v>1123</v>
      </c>
      <c r="E134" s="44" t="s">
        <v>1266</v>
      </c>
      <c r="F134" s="45" t="s">
        <v>1131</v>
      </c>
      <c r="G134" s="44" t="s">
        <v>1158</v>
      </c>
      <c r="H134" s="45" t="s">
        <v>1133</v>
      </c>
      <c r="I134" s="45" t="s">
        <v>1126</v>
      </c>
      <c r="J134" s="44" t="s">
        <v>1121</v>
      </c>
    </row>
    <row r="135" ht="42" customHeight="1" spans="1:10">
      <c r="A135" s="160"/>
      <c r="B135" s="45"/>
      <c r="C135" s="45" t="s">
        <v>1128</v>
      </c>
      <c r="D135" s="45" t="s">
        <v>1129</v>
      </c>
      <c r="E135" s="44" t="s">
        <v>1152</v>
      </c>
      <c r="F135" s="45" t="s">
        <v>1131</v>
      </c>
      <c r="G135" s="44" t="s">
        <v>1158</v>
      </c>
      <c r="H135" s="45" t="s">
        <v>1133</v>
      </c>
      <c r="I135" s="45" t="s">
        <v>1126</v>
      </c>
      <c r="J135" s="44" t="s">
        <v>1121</v>
      </c>
    </row>
    <row r="136" ht="42" customHeight="1" spans="1:10">
      <c r="A136" s="159" t="s">
        <v>858</v>
      </c>
      <c r="B136" s="153"/>
      <c r="C136" s="153"/>
      <c r="D136" s="153"/>
      <c r="E136" s="153"/>
      <c r="F136" s="153"/>
      <c r="G136" s="153"/>
      <c r="H136" s="153"/>
      <c r="I136" s="153"/>
      <c r="J136" s="153"/>
    </row>
    <row r="137" ht="42" customHeight="1" spans="1:10">
      <c r="A137" s="160" t="s">
        <v>1077</v>
      </c>
      <c r="B137" s="45" t="s">
        <v>1311</v>
      </c>
      <c r="C137" s="45" t="s">
        <v>1115</v>
      </c>
      <c r="D137" s="45" t="s">
        <v>1116</v>
      </c>
      <c r="E137" s="44" t="s">
        <v>1312</v>
      </c>
      <c r="F137" s="45" t="s">
        <v>1118</v>
      </c>
      <c r="G137" s="44" t="s">
        <v>1313</v>
      </c>
      <c r="H137" s="45" t="s">
        <v>1314</v>
      </c>
      <c r="I137" s="45" t="s">
        <v>1120</v>
      </c>
      <c r="J137" s="44" t="s">
        <v>1312</v>
      </c>
    </row>
    <row r="138" ht="42" customHeight="1" spans="1:10">
      <c r="A138" s="160"/>
      <c r="B138" s="45"/>
      <c r="C138" s="45" t="s">
        <v>1115</v>
      </c>
      <c r="D138" s="45" t="s">
        <v>1147</v>
      </c>
      <c r="E138" s="44" t="s">
        <v>1148</v>
      </c>
      <c r="F138" s="45" t="s">
        <v>1118</v>
      </c>
      <c r="G138" s="44" t="s">
        <v>1313</v>
      </c>
      <c r="H138" s="45" t="s">
        <v>1314</v>
      </c>
      <c r="I138" s="45" t="s">
        <v>1120</v>
      </c>
      <c r="J138" s="44" t="s">
        <v>1312</v>
      </c>
    </row>
    <row r="139" ht="42" customHeight="1" spans="1:10">
      <c r="A139" s="160"/>
      <c r="B139" s="45"/>
      <c r="C139" s="45" t="s">
        <v>1122</v>
      </c>
      <c r="D139" s="45" t="s">
        <v>1123</v>
      </c>
      <c r="E139" s="44" t="s">
        <v>1312</v>
      </c>
      <c r="F139" s="45" t="s">
        <v>1118</v>
      </c>
      <c r="G139" s="44" t="s">
        <v>1156</v>
      </c>
      <c r="H139" s="45" t="s">
        <v>1133</v>
      </c>
      <c r="I139" s="45" t="s">
        <v>1120</v>
      </c>
      <c r="J139" s="44" t="s">
        <v>1312</v>
      </c>
    </row>
    <row r="140" ht="42" customHeight="1" spans="1:10">
      <c r="A140" s="160"/>
      <c r="B140" s="45"/>
      <c r="C140" s="45" t="s">
        <v>1128</v>
      </c>
      <c r="D140" s="45" t="s">
        <v>1129</v>
      </c>
      <c r="E140" s="44" t="s">
        <v>1312</v>
      </c>
      <c r="F140" s="45" t="s">
        <v>1118</v>
      </c>
      <c r="G140" s="44" t="s">
        <v>1295</v>
      </c>
      <c r="H140" s="45" t="s">
        <v>1133</v>
      </c>
      <c r="I140" s="45" t="s">
        <v>1120</v>
      </c>
      <c r="J140" s="44" t="s">
        <v>1312</v>
      </c>
    </row>
  </sheetData>
  <mergeCells count="64">
    <mergeCell ref="A2:J2"/>
    <mergeCell ref="A3:H3"/>
    <mergeCell ref="A8:A10"/>
    <mergeCell ref="A12:A18"/>
    <mergeCell ref="A20:A22"/>
    <mergeCell ref="A24:A26"/>
    <mergeCell ref="A28:A32"/>
    <mergeCell ref="A34:A36"/>
    <mergeCell ref="A38:A40"/>
    <mergeCell ref="A42:A44"/>
    <mergeCell ref="A45:A47"/>
    <mergeCell ref="A48:A50"/>
    <mergeCell ref="A51:A53"/>
    <mergeCell ref="A54:A59"/>
    <mergeCell ref="A60:A62"/>
    <mergeCell ref="A63:A66"/>
    <mergeCell ref="A67:A69"/>
    <mergeCell ref="A70:A72"/>
    <mergeCell ref="A73:A75"/>
    <mergeCell ref="A76:A78"/>
    <mergeCell ref="A79:A81"/>
    <mergeCell ref="A82:A84"/>
    <mergeCell ref="A85:A87"/>
    <mergeCell ref="A89:A92"/>
    <mergeCell ref="A93:A95"/>
    <mergeCell ref="A96:A99"/>
    <mergeCell ref="A101:A103"/>
    <mergeCell ref="A105:A108"/>
    <mergeCell ref="A109:A116"/>
    <mergeCell ref="A118:A124"/>
    <mergeCell ref="A126:A131"/>
    <mergeCell ref="A133:A135"/>
    <mergeCell ref="A137:A140"/>
    <mergeCell ref="B8:B10"/>
    <mergeCell ref="B12:B18"/>
    <mergeCell ref="B20:B22"/>
    <mergeCell ref="B24:B26"/>
    <mergeCell ref="B28:B32"/>
    <mergeCell ref="B34:B36"/>
    <mergeCell ref="B38:B40"/>
    <mergeCell ref="B42:B44"/>
    <mergeCell ref="B45:B47"/>
    <mergeCell ref="B48:B50"/>
    <mergeCell ref="B51:B53"/>
    <mergeCell ref="B54:B59"/>
    <mergeCell ref="B60:B62"/>
    <mergeCell ref="B63:B66"/>
    <mergeCell ref="B67:B69"/>
    <mergeCell ref="B70:B72"/>
    <mergeCell ref="B73:B75"/>
    <mergeCell ref="B76:B78"/>
    <mergeCell ref="B79:B81"/>
    <mergeCell ref="B82:B84"/>
    <mergeCell ref="B85:B87"/>
    <mergeCell ref="B89:B92"/>
    <mergeCell ref="B93:B95"/>
    <mergeCell ref="B96:B99"/>
    <mergeCell ref="B101:B103"/>
    <mergeCell ref="B105:B108"/>
    <mergeCell ref="B109:B116"/>
    <mergeCell ref="B118:B124"/>
    <mergeCell ref="B126:B131"/>
    <mergeCell ref="B133:B135"/>
    <mergeCell ref="B137:B14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6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28"/>
      <c r="B1" s="28"/>
      <c r="C1" s="28"/>
      <c r="D1" s="28"/>
      <c r="E1" s="28"/>
      <c r="F1" s="28"/>
    </row>
    <row r="2" ht="12" customHeight="1" spans="1:6">
      <c r="A2" s="140">
        <v>1</v>
      </c>
      <c r="B2" s="141">
        <v>0</v>
      </c>
      <c r="C2" s="140">
        <v>1</v>
      </c>
      <c r="D2" s="142"/>
      <c r="E2" s="142"/>
      <c r="F2" s="139" t="s">
        <v>1315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1316</v>
      </c>
      <c r="C3" s="144"/>
      <c r="D3" s="145"/>
      <c r="E3" s="145"/>
      <c r="F3" s="145"/>
    </row>
    <row r="4" ht="13.5" customHeight="1" spans="1:6">
      <c r="A4" s="31" t="s">
        <v>1</v>
      </c>
      <c r="B4" s="31" t="s">
        <v>1317</v>
      </c>
      <c r="C4" s="140"/>
      <c r="D4" s="142"/>
      <c r="E4" s="142"/>
      <c r="F4" s="139" t="s">
        <v>2</v>
      </c>
    </row>
    <row r="5" ht="19.5" customHeight="1" spans="1:6">
      <c r="A5" s="146" t="s">
        <v>324</v>
      </c>
      <c r="B5" s="147" t="s">
        <v>159</v>
      </c>
      <c r="C5" s="146" t="s">
        <v>160</v>
      </c>
      <c r="D5" s="54" t="s">
        <v>1318</v>
      </c>
      <c r="E5" s="55"/>
      <c r="F5" s="56"/>
    </row>
    <row r="6" ht="18.75" customHeight="1" spans="1:6">
      <c r="A6" s="148"/>
      <c r="B6" s="149"/>
      <c r="C6" s="148"/>
      <c r="D6" s="150" t="s">
        <v>56</v>
      </c>
      <c r="E6" s="54" t="s">
        <v>162</v>
      </c>
      <c r="F6" s="150" t="s">
        <v>163</v>
      </c>
    </row>
    <row r="7" ht="18.75" customHeight="1" spans="1:6">
      <c r="A7" s="89">
        <v>1</v>
      </c>
      <c r="B7" s="151" t="s">
        <v>170</v>
      </c>
      <c r="C7" s="89">
        <v>3</v>
      </c>
      <c r="D7" s="152">
        <v>4</v>
      </c>
      <c r="E7" s="152">
        <v>5</v>
      </c>
      <c r="F7" s="152">
        <v>6</v>
      </c>
    </row>
    <row r="8" ht="21" customHeight="1" spans="1:6">
      <c r="A8" s="45" t="s">
        <v>71</v>
      </c>
      <c r="B8" s="45"/>
      <c r="C8" s="45"/>
      <c r="D8" s="101">
        <f>D9</f>
        <v>54210000</v>
      </c>
      <c r="E8" s="101">
        <f>E9</f>
        <v>0</v>
      </c>
      <c r="F8" s="101">
        <f>F9</f>
        <v>54210000</v>
      </c>
    </row>
    <row r="9" ht="21" customHeight="1" spans="1:6">
      <c r="A9" s="45"/>
      <c r="B9" s="45" t="s">
        <v>262</v>
      </c>
      <c r="C9" s="45" t="s">
        <v>168</v>
      </c>
      <c r="D9" s="101">
        <f>D10+D14</f>
        <v>54210000</v>
      </c>
      <c r="E9" s="101">
        <f>E10+E14</f>
        <v>0</v>
      </c>
      <c r="F9" s="101">
        <f>F10+F14</f>
        <v>54210000</v>
      </c>
    </row>
    <row r="10" ht="21" customHeight="1" spans="1:6">
      <c r="A10" s="153"/>
      <c r="B10" s="154" t="s">
        <v>263</v>
      </c>
      <c r="C10" s="154" t="s">
        <v>264</v>
      </c>
      <c r="D10" s="101">
        <f>SUM(D11:D13)</f>
        <v>4210000</v>
      </c>
      <c r="E10" s="101">
        <f>SUM(E11:E13)</f>
        <v>0</v>
      </c>
      <c r="F10" s="101">
        <f>SUM(F11:F13)</f>
        <v>4210000</v>
      </c>
    </row>
    <row r="11" ht="21" customHeight="1" spans="1:6">
      <c r="A11" s="153"/>
      <c r="B11" s="155" t="s">
        <v>265</v>
      </c>
      <c r="C11" s="155" t="s">
        <v>266</v>
      </c>
      <c r="D11" s="101">
        <v>3967000</v>
      </c>
      <c r="E11" s="101"/>
      <c r="F11" s="101">
        <v>3967000</v>
      </c>
    </row>
    <row r="12" ht="21" customHeight="1" spans="1:6">
      <c r="A12" s="153"/>
      <c r="B12" s="155" t="s">
        <v>267</v>
      </c>
      <c r="C12" s="155" t="s">
        <v>268</v>
      </c>
      <c r="D12" s="101">
        <v>133000</v>
      </c>
      <c r="E12" s="101"/>
      <c r="F12" s="101">
        <v>133000</v>
      </c>
    </row>
    <row r="13" ht="21" customHeight="1" spans="1:6">
      <c r="A13" s="153"/>
      <c r="B13" s="155" t="s">
        <v>269</v>
      </c>
      <c r="C13" s="155" t="s">
        <v>270</v>
      </c>
      <c r="D13" s="101">
        <v>110000</v>
      </c>
      <c r="E13" s="101"/>
      <c r="F13" s="101">
        <v>110000</v>
      </c>
    </row>
    <row r="14" ht="21" customHeight="1" spans="1:6">
      <c r="A14" s="153"/>
      <c r="B14" s="154" t="s">
        <v>271</v>
      </c>
      <c r="C14" s="154" t="s">
        <v>272</v>
      </c>
      <c r="D14" s="101">
        <v>50000000</v>
      </c>
      <c r="E14" s="101"/>
      <c r="F14" s="101">
        <v>50000000</v>
      </c>
    </row>
    <row r="15" ht="21" customHeight="1" spans="1:6">
      <c r="A15" s="153"/>
      <c r="B15" s="155" t="s">
        <v>273</v>
      </c>
      <c r="C15" s="155" t="s">
        <v>168</v>
      </c>
      <c r="D15" s="101">
        <v>50000000</v>
      </c>
      <c r="E15" s="101">
        <v>50000001</v>
      </c>
      <c r="F15" s="101">
        <v>50000002</v>
      </c>
    </row>
    <row r="16" ht="18.75" customHeight="1" spans="1:6">
      <c r="A16" s="156" t="s">
        <v>314</v>
      </c>
      <c r="B16" s="156" t="s">
        <v>314</v>
      </c>
      <c r="C16" s="157" t="s">
        <v>314</v>
      </c>
      <c r="D16" s="101">
        <f>D9</f>
        <v>54210000</v>
      </c>
      <c r="E16" s="101">
        <f>E9</f>
        <v>0</v>
      </c>
      <c r="F16" s="101">
        <f>F9</f>
        <v>54210000</v>
      </c>
    </row>
  </sheetData>
  <mergeCells count="7">
    <mergeCell ref="A3:F3"/>
    <mergeCell ref="A4:C4"/>
    <mergeCell ref="D5:F5"/>
    <mergeCell ref="A16:C16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1"/>
  <sheetViews>
    <sheetView showZeros="0" workbookViewId="0">
      <pane ySplit="1" topLeftCell="A7" activePane="bottomLeft" state="frozen"/>
      <selection/>
      <selection pane="bottomLeft" activeCell="A20" sqref="A20:G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ht="15.75" customHeight="1" spans="2:19">
      <c r="B2" s="105"/>
      <c r="C2" s="105"/>
      <c r="R2" s="52"/>
      <c r="S2" s="52" t="s">
        <v>1319</v>
      </c>
    </row>
    <row r="3" ht="41.25" customHeight="1" spans="1:19">
      <c r="A3" s="94" t="str">
        <f>"2025"&amp;"年部门政府采购预算表"</f>
        <v>2025年部门政府采购预算表</v>
      </c>
      <c r="B3" s="87"/>
      <c r="C3" s="87"/>
      <c r="D3" s="30"/>
      <c r="E3" s="30"/>
      <c r="F3" s="30"/>
      <c r="G3" s="30"/>
      <c r="H3" s="30"/>
      <c r="I3" s="30"/>
      <c r="J3" s="30"/>
      <c r="K3" s="30"/>
      <c r="L3" s="30"/>
      <c r="M3" s="87"/>
      <c r="N3" s="30"/>
      <c r="O3" s="30"/>
      <c r="P3" s="87"/>
      <c r="Q3" s="30"/>
      <c r="R3" s="87"/>
      <c r="S3" s="87"/>
    </row>
    <row r="4" ht="18.75" customHeight="1" spans="1:19">
      <c r="A4" s="132" t="s">
        <v>1</v>
      </c>
      <c r="B4" s="107"/>
      <c r="C4" s="107"/>
      <c r="D4" s="33"/>
      <c r="E4" s="33"/>
      <c r="F4" s="33"/>
      <c r="G4" s="33"/>
      <c r="H4" s="33"/>
      <c r="I4" s="33"/>
      <c r="J4" s="33"/>
      <c r="K4" s="33"/>
      <c r="L4" s="33"/>
      <c r="R4" s="53"/>
      <c r="S4" s="139" t="s">
        <v>2</v>
      </c>
    </row>
    <row r="5" ht="15.75" customHeight="1" spans="1:19">
      <c r="A5" s="35" t="s">
        <v>323</v>
      </c>
      <c r="B5" s="108" t="s">
        <v>324</v>
      </c>
      <c r="C5" s="108" t="s">
        <v>1320</v>
      </c>
      <c r="D5" s="109" t="s">
        <v>1321</v>
      </c>
      <c r="E5" s="109" t="s">
        <v>1322</v>
      </c>
      <c r="F5" s="109" t="s">
        <v>1323</v>
      </c>
      <c r="G5" s="109" t="s">
        <v>1324</v>
      </c>
      <c r="H5" s="109" t="s">
        <v>1325</v>
      </c>
      <c r="I5" s="122" t="s">
        <v>331</v>
      </c>
      <c r="J5" s="122"/>
      <c r="K5" s="122"/>
      <c r="L5" s="122"/>
      <c r="M5" s="123"/>
      <c r="N5" s="122"/>
      <c r="O5" s="122"/>
      <c r="P5" s="102"/>
      <c r="Q5" s="122"/>
      <c r="R5" s="123"/>
      <c r="S5" s="103"/>
    </row>
    <row r="6" ht="17.25" customHeight="1" spans="1:19">
      <c r="A6" s="38"/>
      <c r="B6" s="110"/>
      <c r="C6" s="110"/>
      <c r="D6" s="111"/>
      <c r="E6" s="111"/>
      <c r="F6" s="111"/>
      <c r="G6" s="111"/>
      <c r="H6" s="111"/>
      <c r="I6" s="111" t="s">
        <v>56</v>
      </c>
      <c r="J6" s="111" t="s">
        <v>59</v>
      </c>
      <c r="K6" s="111" t="s">
        <v>1326</v>
      </c>
      <c r="L6" s="111" t="s">
        <v>1327</v>
      </c>
      <c r="M6" s="124" t="s">
        <v>1328</v>
      </c>
      <c r="N6" s="125" t="s">
        <v>1329</v>
      </c>
      <c r="O6" s="125"/>
      <c r="P6" s="130"/>
      <c r="Q6" s="125"/>
      <c r="R6" s="131"/>
      <c r="S6" s="112"/>
    </row>
    <row r="7" ht="54" customHeight="1" spans="1:19">
      <c r="A7" s="41"/>
      <c r="B7" s="112"/>
      <c r="C7" s="112"/>
      <c r="D7" s="113"/>
      <c r="E7" s="113"/>
      <c r="F7" s="113"/>
      <c r="G7" s="113"/>
      <c r="H7" s="113"/>
      <c r="I7" s="113"/>
      <c r="J7" s="113" t="s">
        <v>58</v>
      </c>
      <c r="K7" s="113"/>
      <c r="L7" s="113"/>
      <c r="M7" s="126"/>
      <c r="N7" s="113" t="s">
        <v>58</v>
      </c>
      <c r="O7" s="113" t="s">
        <v>65</v>
      </c>
      <c r="P7" s="112" t="s">
        <v>66</v>
      </c>
      <c r="Q7" s="113" t="s">
        <v>67</v>
      </c>
      <c r="R7" s="126" t="s">
        <v>68</v>
      </c>
      <c r="S7" s="112" t="s">
        <v>69</v>
      </c>
    </row>
    <row r="8" ht="18" customHeight="1" spans="1:19">
      <c r="A8" s="133">
        <v>1</v>
      </c>
      <c r="B8" s="133" t="s">
        <v>170</v>
      </c>
      <c r="C8" s="134">
        <v>3</v>
      </c>
      <c r="D8" s="134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</row>
    <row r="9" ht="21" customHeight="1" spans="1:19">
      <c r="A9" s="114" t="s">
        <v>71</v>
      </c>
      <c r="B9" s="115" t="s">
        <v>819</v>
      </c>
      <c r="C9" s="115" t="s">
        <v>1075</v>
      </c>
      <c r="D9" s="116" t="s">
        <v>1330</v>
      </c>
      <c r="E9" s="116" t="s">
        <v>1331</v>
      </c>
      <c r="F9" s="116" t="s">
        <v>1332</v>
      </c>
      <c r="G9" s="135">
        <v>1</v>
      </c>
      <c r="H9" s="101">
        <v>500</v>
      </c>
      <c r="I9" s="101">
        <v>500</v>
      </c>
      <c r="J9" s="101">
        <v>500</v>
      </c>
      <c r="K9" s="101"/>
      <c r="L9" s="101"/>
      <c r="M9" s="101"/>
      <c r="N9" s="101"/>
      <c r="O9" s="101"/>
      <c r="P9" s="101"/>
      <c r="Q9" s="101"/>
      <c r="R9" s="101"/>
      <c r="S9" s="101"/>
    </row>
    <row r="10" ht="21" customHeight="1" spans="1:19">
      <c r="A10" s="114" t="s">
        <v>71</v>
      </c>
      <c r="B10" s="115" t="s">
        <v>819</v>
      </c>
      <c r="C10" s="115" t="s">
        <v>1075</v>
      </c>
      <c r="D10" s="116" t="s">
        <v>1333</v>
      </c>
      <c r="E10" s="116" t="s">
        <v>1334</v>
      </c>
      <c r="F10" s="116" t="s">
        <v>1335</v>
      </c>
      <c r="G10" s="135">
        <v>1</v>
      </c>
      <c r="H10" s="101">
        <v>1200</v>
      </c>
      <c r="I10" s="101">
        <v>1200</v>
      </c>
      <c r="J10" s="101">
        <v>1200</v>
      </c>
      <c r="K10" s="101"/>
      <c r="L10" s="101"/>
      <c r="M10" s="101"/>
      <c r="N10" s="101"/>
      <c r="O10" s="101"/>
      <c r="P10" s="101"/>
      <c r="Q10" s="101"/>
      <c r="R10" s="101"/>
      <c r="S10" s="101"/>
    </row>
    <row r="11" ht="21" customHeight="1" spans="1:19">
      <c r="A11" s="114" t="s">
        <v>71</v>
      </c>
      <c r="B11" s="115" t="s">
        <v>819</v>
      </c>
      <c r="C11" s="115" t="s">
        <v>1075</v>
      </c>
      <c r="D11" s="116" t="s">
        <v>1336</v>
      </c>
      <c r="E11" s="116" t="s">
        <v>1337</v>
      </c>
      <c r="F11" s="116" t="s">
        <v>1335</v>
      </c>
      <c r="G11" s="135">
        <v>2</v>
      </c>
      <c r="H11" s="101">
        <v>1200</v>
      </c>
      <c r="I11" s="101">
        <v>1200</v>
      </c>
      <c r="J11" s="101">
        <v>1200</v>
      </c>
      <c r="K11" s="101"/>
      <c r="L11" s="101"/>
      <c r="M11" s="101"/>
      <c r="N11" s="101"/>
      <c r="O11" s="101"/>
      <c r="P11" s="101"/>
      <c r="Q11" s="101"/>
      <c r="R11" s="101"/>
      <c r="S11" s="101"/>
    </row>
    <row r="12" ht="21" customHeight="1" spans="1:19">
      <c r="A12" s="114" t="s">
        <v>71</v>
      </c>
      <c r="B12" s="115" t="s">
        <v>819</v>
      </c>
      <c r="C12" s="115" t="s">
        <v>1075</v>
      </c>
      <c r="D12" s="116" t="s">
        <v>1338</v>
      </c>
      <c r="E12" s="116" t="s">
        <v>1339</v>
      </c>
      <c r="F12" s="116" t="s">
        <v>1340</v>
      </c>
      <c r="G12" s="135">
        <v>2</v>
      </c>
      <c r="H12" s="101">
        <v>1250</v>
      </c>
      <c r="I12" s="101">
        <v>1250</v>
      </c>
      <c r="J12" s="101">
        <v>1250</v>
      </c>
      <c r="K12" s="101"/>
      <c r="L12" s="101"/>
      <c r="M12" s="101"/>
      <c r="N12" s="101"/>
      <c r="O12" s="101"/>
      <c r="P12" s="101"/>
      <c r="Q12" s="101"/>
      <c r="R12" s="101"/>
      <c r="S12" s="101"/>
    </row>
    <row r="13" ht="21" customHeight="1" spans="1:19">
      <c r="A13" s="114" t="s">
        <v>71</v>
      </c>
      <c r="B13" s="115" t="s">
        <v>819</v>
      </c>
      <c r="C13" s="115" t="s">
        <v>1075</v>
      </c>
      <c r="D13" s="116" t="s">
        <v>1341</v>
      </c>
      <c r="E13" s="116" t="s">
        <v>1342</v>
      </c>
      <c r="F13" s="116" t="s">
        <v>1343</v>
      </c>
      <c r="G13" s="135">
        <v>1</v>
      </c>
      <c r="H13" s="101">
        <v>1800</v>
      </c>
      <c r="I13" s="101">
        <v>1800</v>
      </c>
      <c r="J13" s="101">
        <v>1800</v>
      </c>
      <c r="K13" s="101"/>
      <c r="L13" s="101"/>
      <c r="M13" s="101"/>
      <c r="N13" s="101"/>
      <c r="O13" s="101"/>
      <c r="P13" s="101"/>
      <c r="Q13" s="101"/>
      <c r="R13" s="101"/>
      <c r="S13" s="101"/>
    </row>
    <row r="14" ht="21" customHeight="1" spans="1:19">
      <c r="A14" s="114" t="s">
        <v>71</v>
      </c>
      <c r="B14" s="115" t="s">
        <v>819</v>
      </c>
      <c r="C14" s="115" t="s">
        <v>1075</v>
      </c>
      <c r="D14" s="116" t="s">
        <v>1344</v>
      </c>
      <c r="E14" s="116" t="s">
        <v>1345</v>
      </c>
      <c r="F14" s="116" t="s">
        <v>1340</v>
      </c>
      <c r="G14" s="135">
        <v>2</v>
      </c>
      <c r="H14" s="101">
        <v>3200</v>
      </c>
      <c r="I14" s="101">
        <v>3200</v>
      </c>
      <c r="J14" s="101">
        <v>3200</v>
      </c>
      <c r="K14" s="101"/>
      <c r="L14" s="101"/>
      <c r="M14" s="101"/>
      <c r="N14" s="101"/>
      <c r="O14" s="101"/>
      <c r="P14" s="101"/>
      <c r="Q14" s="101"/>
      <c r="R14" s="101"/>
      <c r="S14" s="101"/>
    </row>
    <row r="15" ht="21" customHeight="1" spans="1:19">
      <c r="A15" s="114" t="s">
        <v>71</v>
      </c>
      <c r="B15" s="115" t="s">
        <v>819</v>
      </c>
      <c r="C15" s="115" t="s">
        <v>1075</v>
      </c>
      <c r="D15" s="116" t="s">
        <v>1346</v>
      </c>
      <c r="E15" s="116" t="s">
        <v>1347</v>
      </c>
      <c r="F15" s="116" t="s">
        <v>1343</v>
      </c>
      <c r="G15" s="135">
        <v>81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ht="21" customHeight="1" spans="1:19">
      <c r="A16" s="114" t="s">
        <v>71</v>
      </c>
      <c r="B16" s="115" t="s">
        <v>819</v>
      </c>
      <c r="C16" s="115" t="s">
        <v>1075</v>
      </c>
      <c r="D16" s="116" t="s">
        <v>1348</v>
      </c>
      <c r="E16" s="116" t="s">
        <v>1347</v>
      </c>
      <c r="F16" s="116" t="s">
        <v>1343</v>
      </c>
      <c r="G16" s="135">
        <v>1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ht="21" customHeight="1" spans="1:19">
      <c r="A17" s="114" t="s">
        <v>71</v>
      </c>
      <c r="B17" s="115" t="s">
        <v>819</v>
      </c>
      <c r="C17" s="115" t="s">
        <v>1075</v>
      </c>
      <c r="D17" s="116" t="s">
        <v>1349</v>
      </c>
      <c r="E17" s="116" t="s">
        <v>1350</v>
      </c>
      <c r="F17" s="116" t="s">
        <v>1351</v>
      </c>
      <c r="G17" s="135">
        <v>1</v>
      </c>
      <c r="H17" s="101">
        <v>420000</v>
      </c>
      <c r="I17" s="101">
        <v>420000</v>
      </c>
      <c r="J17" s="101">
        <v>420000</v>
      </c>
      <c r="K17" s="101"/>
      <c r="L17" s="101"/>
      <c r="M17" s="101"/>
      <c r="N17" s="101"/>
      <c r="O17" s="101"/>
      <c r="P17" s="101"/>
      <c r="Q17" s="101"/>
      <c r="R17" s="101"/>
      <c r="S17" s="101"/>
    </row>
    <row r="18" ht="21" customHeight="1" spans="1:19">
      <c r="A18" s="114" t="s">
        <v>71</v>
      </c>
      <c r="B18" s="115" t="s">
        <v>819</v>
      </c>
      <c r="C18" s="115" t="s">
        <v>1075</v>
      </c>
      <c r="D18" s="116" t="s">
        <v>1352</v>
      </c>
      <c r="E18" s="116" t="s">
        <v>1353</v>
      </c>
      <c r="F18" s="116" t="s">
        <v>1354</v>
      </c>
      <c r="G18" s="135">
        <v>1</v>
      </c>
      <c r="H18" s="101">
        <v>71335</v>
      </c>
      <c r="I18" s="101">
        <v>71335</v>
      </c>
      <c r="J18" s="101">
        <v>71335</v>
      </c>
      <c r="K18" s="101"/>
      <c r="L18" s="101"/>
      <c r="M18" s="101"/>
      <c r="N18" s="101"/>
      <c r="O18" s="101"/>
      <c r="P18" s="101"/>
      <c r="Q18" s="101"/>
      <c r="R18" s="101"/>
      <c r="S18" s="101"/>
    </row>
    <row r="19" ht="21" customHeight="1" spans="1:19">
      <c r="A19" s="114" t="s">
        <v>71</v>
      </c>
      <c r="B19" s="115" t="s">
        <v>819</v>
      </c>
      <c r="C19" s="115" t="s">
        <v>1075</v>
      </c>
      <c r="D19" s="116" t="s">
        <v>1355</v>
      </c>
      <c r="E19" s="116" t="s">
        <v>1356</v>
      </c>
      <c r="F19" s="116" t="s">
        <v>1351</v>
      </c>
      <c r="G19" s="135">
        <v>1</v>
      </c>
      <c r="H19" s="101">
        <v>2240</v>
      </c>
      <c r="I19" s="101">
        <v>2240</v>
      </c>
      <c r="J19" s="101">
        <v>2240</v>
      </c>
      <c r="K19" s="101"/>
      <c r="L19" s="101"/>
      <c r="M19" s="101"/>
      <c r="N19" s="101"/>
      <c r="O19" s="101"/>
      <c r="P19" s="101"/>
      <c r="Q19" s="101"/>
      <c r="R19" s="101"/>
      <c r="S19" s="101"/>
    </row>
    <row r="20" ht="21" customHeight="1" spans="1:19">
      <c r="A20" s="117" t="s">
        <v>314</v>
      </c>
      <c r="B20" s="118"/>
      <c r="C20" s="118"/>
      <c r="D20" s="119"/>
      <c r="E20" s="119"/>
      <c r="F20" s="119"/>
      <c r="G20" s="136"/>
      <c r="H20" s="101">
        <f>SUM(H9:H19)</f>
        <v>502725</v>
      </c>
      <c r="I20" s="101">
        <f>SUM(I9:I19)</f>
        <v>502725</v>
      </c>
      <c r="J20" s="101">
        <f>SUM(J9:J19)</f>
        <v>502725</v>
      </c>
      <c r="K20" s="101"/>
      <c r="L20" s="101"/>
      <c r="M20" s="101"/>
      <c r="N20" s="101"/>
      <c r="O20" s="101"/>
      <c r="P20" s="101"/>
      <c r="Q20" s="101"/>
      <c r="R20" s="101"/>
      <c r="S20" s="101"/>
    </row>
    <row r="21" ht="21" customHeight="1" spans="1:19">
      <c r="A21" s="132" t="s">
        <v>1357</v>
      </c>
      <c r="B21" s="31"/>
      <c r="C21" s="31"/>
      <c r="D21" s="132"/>
      <c r="E21" s="132"/>
      <c r="F21" s="132"/>
      <c r="G21" s="137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</row>
  </sheetData>
  <mergeCells count="19">
    <mergeCell ref="A3:S3"/>
    <mergeCell ref="A4:H4"/>
    <mergeCell ref="I5:S5"/>
    <mergeCell ref="N6:S6"/>
    <mergeCell ref="A20:G20"/>
    <mergeCell ref="A21:S2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ht="16.5" customHeight="1" spans="1:20">
      <c r="A2" s="98"/>
      <c r="B2" s="105"/>
      <c r="C2" s="105"/>
      <c r="D2" s="105"/>
      <c r="E2" s="105"/>
      <c r="F2" s="105"/>
      <c r="G2" s="105"/>
      <c r="H2" s="98"/>
      <c r="I2" s="98"/>
      <c r="J2" s="98"/>
      <c r="K2" s="98"/>
      <c r="L2" s="98"/>
      <c r="M2" s="98"/>
      <c r="N2" s="120"/>
      <c r="O2" s="98"/>
      <c r="P2" s="98"/>
      <c r="Q2" s="105"/>
      <c r="R2" s="98"/>
      <c r="S2" s="128"/>
      <c r="T2" s="128" t="s">
        <v>1358</v>
      </c>
    </row>
    <row r="3" ht="41.25" customHeight="1" spans="1:20">
      <c r="A3" s="94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106"/>
      <c r="I3" s="106"/>
      <c r="J3" s="106"/>
      <c r="K3" s="106"/>
      <c r="L3" s="106"/>
      <c r="M3" s="106"/>
      <c r="N3" s="121"/>
      <c r="O3" s="106"/>
      <c r="P3" s="106"/>
      <c r="Q3" s="87"/>
      <c r="R3" s="106"/>
      <c r="S3" s="121"/>
      <c r="T3" s="87"/>
    </row>
    <row r="4" ht="22.5" customHeight="1" spans="1:20">
      <c r="A4" s="95" t="s">
        <v>1</v>
      </c>
      <c r="B4" s="107"/>
      <c r="C4" s="107"/>
      <c r="D4" s="107"/>
      <c r="E4" s="107"/>
      <c r="F4" s="107"/>
      <c r="G4" s="107"/>
      <c r="H4" s="96"/>
      <c r="I4" s="96"/>
      <c r="J4" s="96"/>
      <c r="K4" s="96"/>
      <c r="L4" s="96"/>
      <c r="M4" s="96"/>
      <c r="N4" s="120"/>
      <c r="O4" s="98"/>
      <c r="P4" s="98"/>
      <c r="Q4" s="105"/>
      <c r="R4" s="98"/>
      <c r="S4" s="129"/>
      <c r="T4" s="128" t="s">
        <v>2</v>
      </c>
    </row>
    <row r="5" ht="24" customHeight="1" spans="1:20">
      <c r="A5" s="35" t="s">
        <v>323</v>
      </c>
      <c r="B5" s="108" t="s">
        <v>324</v>
      </c>
      <c r="C5" s="108" t="s">
        <v>1320</v>
      </c>
      <c r="D5" s="108" t="s">
        <v>1359</v>
      </c>
      <c r="E5" s="108" t="s">
        <v>1360</v>
      </c>
      <c r="F5" s="108" t="s">
        <v>1361</v>
      </c>
      <c r="G5" s="108" t="s">
        <v>1362</v>
      </c>
      <c r="H5" s="109" t="s">
        <v>1363</v>
      </c>
      <c r="I5" s="109" t="s">
        <v>1364</v>
      </c>
      <c r="J5" s="122" t="s">
        <v>331</v>
      </c>
      <c r="K5" s="122"/>
      <c r="L5" s="122"/>
      <c r="M5" s="122"/>
      <c r="N5" s="123"/>
      <c r="O5" s="122"/>
      <c r="P5" s="122"/>
      <c r="Q5" s="102"/>
      <c r="R5" s="122"/>
      <c r="S5" s="123"/>
      <c r="T5" s="103"/>
    </row>
    <row r="6" ht="24" customHeight="1" spans="1:20">
      <c r="A6" s="38"/>
      <c r="B6" s="110"/>
      <c r="C6" s="110"/>
      <c r="D6" s="110"/>
      <c r="E6" s="110"/>
      <c r="F6" s="110"/>
      <c r="G6" s="110"/>
      <c r="H6" s="111"/>
      <c r="I6" s="111"/>
      <c r="J6" s="111" t="s">
        <v>56</v>
      </c>
      <c r="K6" s="111" t="s">
        <v>59</v>
      </c>
      <c r="L6" s="111" t="s">
        <v>1326</v>
      </c>
      <c r="M6" s="111" t="s">
        <v>1327</v>
      </c>
      <c r="N6" s="124" t="s">
        <v>1328</v>
      </c>
      <c r="O6" s="125" t="s">
        <v>1329</v>
      </c>
      <c r="P6" s="125"/>
      <c r="Q6" s="130"/>
      <c r="R6" s="125"/>
      <c r="S6" s="131"/>
      <c r="T6" s="112"/>
    </row>
    <row r="7" ht="54" customHeight="1" spans="1:20">
      <c r="A7" s="41"/>
      <c r="B7" s="112"/>
      <c r="C7" s="112"/>
      <c r="D7" s="112"/>
      <c r="E7" s="112"/>
      <c r="F7" s="112"/>
      <c r="G7" s="112"/>
      <c r="H7" s="113"/>
      <c r="I7" s="113"/>
      <c r="J7" s="113"/>
      <c r="K7" s="113" t="s">
        <v>58</v>
      </c>
      <c r="L7" s="113"/>
      <c r="M7" s="113"/>
      <c r="N7" s="126"/>
      <c r="O7" s="113" t="s">
        <v>58</v>
      </c>
      <c r="P7" s="113" t="s">
        <v>65</v>
      </c>
      <c r="Q7" s="112" t="s">
        <v>66</v>
      </c>
      <c r="R7" s="113" t="s">
        <v>67</v>
      </c>
      <c r="S7" s="126" t="s">
        <v>68</v>
      </c>
      <c r="T7" s="112" t="s">
        <v>69</v>
      </c>
    </row>
    <row r="8" ht="17.25" customHeight="1" spans="1:20">
      <c r="A8" s="42">
        <v>1</v>
      </c>
      <c r="B8" s="112">
        <v>2</v>
      </c>
      <c r="C8" s="42">
        <v>3</v>
      </c>
      <c r="D8" s="42">
        <v>4</v>
      </c>
      <c r="E8" s="112">
        <v>5</v>
      </c>
      <c r="F8" s="42">
        <v>6</v>
      </c>
      <c r="G8" s="42">
        <v>7</v>
      </c>
      <c r="H8" s="112">
        <v>8</v>
      </c>
      <c r="I8" s="42">
        <v>9</v>
      </c>
      <c r="J8" s="42">
        <v>10</v>
      </c>
      <c r="K8" s="112">
        <v>11</v>
      </c>
      <c r="L8" s="42">
        <v>12</v>
      </c>
      <c r="M8" s="42">
        <v>13</v>
      </c>
      <c r="N8" s="112">
        <v>14</v>
      </c>
      <c r="O8" s="42">
        <v>15</v>
      </c>
      <c r="P8" s="42">
        <v>16</v>
      </c>
      <c r="Q8" s="112">
        <v>17</v>
      </c>
      <c r="R8" s="42">
        <v>18</v>
      </c>
      <c r="S8" s="42">
        <v>19</v>
      </c>
      <c r="T8" s="42">
        <v>20</v>
      </c>
    </row>
    <row r="9" ht="21" customHeight="1" spans="1:20">
      <c r="A9" s="114"/>
      <c r="B9" s="115"/>
      <c r="C9" s="115"/>
      <c r="D9" s="115"/>
      <c r="E9" s="115"/>
      <c r="F9" s="115"/>
      <c r="G9" s="115"/>
      <c r="H9" s="116"/>
      <c r="I9" s="116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ht="21" customHeight="1" spans="1:20">
      <c r="A10" s="117" t="s">
        <v>314</v>
      </c>
      <c r="B10" s="118"/>
      <c r="C10" s="118"/>
      <c r="D10" s="118"/>
      <c r="E10" s="118"/>
      <c r="F10" s="118"/>
      <c r="G10" s="118"/>
      <c r="H10" s="119"/>
      <c r="I10" s="1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customHeight="1" spans="1:1">
      <c r="A11" t="s">
        <v>1365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ht="17.25" customHeight="1" spans="4:24">
      <c r="D2" s="93"/>
      <c r="W2" s="52"/>
      <c r="X2" s="52" t="s">
        <v>1366</v>
      </c>
    </row>
    <row r="3" ht="41.25" customHeight="1" spans="1:24">
      <c r="A3" s="94" t="s">
        <v>1367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87"/>
      <c r="X3" s="87"/>
    </row>
    <row r="4" ht="18" customHeight="1" spans="1:24">
      <c r="A4" s="95" t="s">
        <v>1</v>
      </c>
      <c r="B4" s="96"/>
      <c r="C4" s="96"/>
      <c r="D4" s="97"/>
      <c r="E4" s="98"/>
      <c r="F4" s="98"/>
      <c r="G4" s="98"/>
      <c r="H4" s="98"/>
      <c r="I4" s="98"/>
      <c r="W4" s="53"/>
      <c r="X4" s="53" t="s">
        <v>2</v>
      </c>
    </row>
    <row r="5" ht="19.5" customHeight="1" spans="1:24">
      <c r="A5" s="36" t="s">
        <v>1368</v>
      </c>
      <c r="B5" s="54" t="s">
        <v>331</v>
      </c>
      <c r="C5" s="55"/>
      <c r="D5" s="55"/>
      <c r="E5" s="54" t="s">
        <v>1369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02"/>
      <c r="X5" s="103"/>
    </row>
    <row r="6" ht="40.5" customHeight="1" spans="1:24">
      <c r="A6" s="42"/>
      <c r="B6" s="39" t="s">
        <v>56</v>
      </c>
      <c r="C6" s="35" t="s">
        <v>59</v>
      </c>
      <c r="D6" s="99" t="s">
        <v>1326</v>
      </c>
      <c r="E6" s="69" t="s">
        <v>1370</v>
      </c>
      <c r="F6" s="69" t="s">
        <v>1371</v>
      </c>
      <c r="G6" s="69" t="s">
        <v>1372</v>
      </c>
      <c r="H6" s="69" t="s">
        <v>1373</v>
      </c>
      <c r="I6" s="69" t="s">
        <v>1374</v>
      </c>
      <c r="J6" s="69" t="s">
        <v>1375</v>
      </c>
      <c r="K6" s="69" t="s">
        <v>1376</v>
      </c>
      <c r="L6" s="69" t="s">
        <v>1377</v>
      </c>
      <c r="M6" s="69" t="s">
        <v>1378</v>
      </c>
      <c r="N6" s="69" t="s">
        <v>1379</v>
      </c>
      <c r="O6" s="69" t="s">
        <v>1380</v>
      </c>
      <c r="P6" s="69" t="s">
        <v>1381</v>
      </c>
      <c r="Q6" s="69" t="s">
        <v>1382</v>
      </c>
      <c r="R6" s="69" t="s">
        <v>1383</v>
      </c>
      <c r="S6" s="69" t="s">
        <v>1384</v>
      </c>
      <c r="T6" s="69" t="s">
        <v>1385</v>
      </c>
      <c r="U6" s="69" t="s">
        <v>1386</v>
      </c>
      <c r="V6" s="69" t="s">
        <v>1387</v>
      </c>
      <c r="W6" s="69" t="s">
        <v>1388</v>
      </c>
      <c r="X6" s="104" t="s">
        <v>1389</v>
      </c>
    </row>
    <row r="7" ht="19.5" customHeight="1" spans="1:24">
      <c r="A7" s="43">
        <v>1</v>
      </c>
      <c r="B7" s="43">
        <v>2</v>
      </c>
      <c r="C7" s="43">
        <v>3</v>
      </c>
      <c r="D7" s="100">
        <v>4</v>
      </c>
      <c r="E7" s="57">
        <v>5</v>
      </c>
      <c r="F7" s="43">
        <v>6</v>
      </c>
      <c r="G7" s="43">
        <v>7</v>
      </c>
      <c r="H7" s="100">
        <v>8</v>
      </c>
      <c r="I7" s="43">
        <v>9</v>
      </c>
      <c r="J7" s="43">
        <v>10</v>
      </c>
      <c r="K7" s="43">
        <v>11</v>
      </c>
      <c r="L7" s="100">
        <v>12</v>
      </c>
      <c r="M7" s="43">
        <v>13</v>
      </c>
      <c r="N7" s="43">
        <v>14</v>
      </c>
      <c r="O7" s="43">
        <v>15</v>
      </c>
      <c r="P7" s="100">
        <v>16</v>
      </c>
      <c r="Q7" s="43">
        <v>17</v>
      </c>
      <c r="R7" s="43">
        <v>18</v>
      </c>
      <c r="S7" s="43">
        <v>19</v>
      </c>
      <c r="T7" s="100">
        <v>20</v>
      </c>
      <c r="U7" s="100">
        <v>21</v>
      </c>
      <c r="V7" s="100">
        <v>22</v>
      </c>
      <c r="W7" s="57">
        <v>23</v>
      </c>
      <c r="X7" s="57">
        <v>24</v>
      </c>
    </row>
    <row r="8" ht="19.5" customHeight="1" spans="1:24">
      <c r="A8" s="44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ht="19.5" customHeight="1" spans="1:24">
      <c r="A9" s="9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customHeight="1" spans="1:1">
      <c r="A10" t="s">
        <v>1390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2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ht="16.5" customHeight="1" spans="10:10">
      <c r="J2" s="52" t="s">
        <v>1391</v>
      </c>
    </row>
    <row r="3" ht="41.25" customHeight="1" spans="1:10">
      <c r="A3" s="86" t="s">
        <v>1392</v>
      </c>
      <c r="B3" s="30"/>
      <c r="C3" s="30"/>
      <c r="D3" s="30"/>
      <c r="E3" s="30"/>
      <c r="F3" s="87"/>
      <c r="G3" s="30"/>
      <c r="H3" s="87"/>
      <c r="I3" s="87"/>
      <c r="J3" s="30"/>
    </row>
    <row r="4" ht="17.25" customHeight="1" spans="1:1">
      <c r="A4" s="31" t="s">
        <v>1</v>
      </c>
    </row>
    <row r="5" ht="44.25" customHeight="1" spans="1:10">
      <c r="A5" s="88" t="s">
        <v>1368</v>
      </c>
      <c r="B5" s="88" t="s">
        <v>1105</v>
      </c>
      <c r="C5" s="88" t="s">
        <v>1106</v>
      </c>
      <c r="D5" s="88" t="s">
        <v>1107</v>
      </c>
      <c r="E5" s="88" t="s">
        <v>1108</v>
      </c>
      <c r="F5" s="89" t="s">
        <v>1109</v>
      </c>
      <c r="G5" s="88" t="s">
        <v>1110</v>
      </c>
      <c r="H5" s="89" t="s">
        <v>1111</v>
      </c>
      <c r="I5" s="89" t="s">
        <v>1112</v>
      </c>
      <c r="J5" s="88" t="s">
        <v>1113</v>
      </c>
    </row>
    <row r="6" ht="14.25" customHeight="1" spans="1:10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9">
        <v>6</v>
      </c>
      <c r="G6" s="88">
        <v>7</v>
      </c>
      <c r="H6" s="89">
        <v>8</v>
      </c>
      <c r="I6" s="89">
        <v>9</v>
      </c>
      <c r="J6" s="88">
        <v>10</v>
      </c>
    </row>
    <row r="7" ht="42" customHeight="1" spans="1:10">
      <c r="A7" s="44"/>
      <c r="B7" s="90"/>
      <c r="C7" s="90"/>
      <c r="D7" s="90"/>
      <c r="E7" s="91"/>
      <c r="F7" s="92"/>
      <c r="G7" s="91"/>
      <c r="H7" s="92"/>
      <c r="I7" s="92"/>
      <c r="J7" s="91"/>
    </row>
    <row r="8" ht="42" customHeight="1" spans="1:10">
      <c r="A8" s="44"/>
      <c r="B8" s="45"/>
      <c r="C8" s="45"/>
      <c r="D8" s="45"/>
      <c r="E8" s="44"/>
      <c r="F8" s="45"/>
      <c r="G8" s="44"/>
      <c r="H8" s="45"/>
      <c r="I8" s="45"/>
      <c r="J8" s="44"/>
    </row>
    <row r="9" customHeight="1" spans="1:1">
      <c r="A9" t="s">
        <v>1393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28"/>
      <c r="B1" s="28"/>
      <c r="C1" s="28"/>
      <c r="D1" s="28"/>
      <c r="E1" s="28"/>
      <c r="F1" s="28"/>
      <c r="G1" s="28"/>
      <c r="H1" s="28"/>
      <c r="I1" s="28"/>
    </row>
    <row r="2" customHeight="1" spans="1:9">
      <c r="A2" s="59" t="s">
        <v>1394</v>
      </c>
      <c r="B2" s="60"/>
      <c r="C2" s="60"/>
      <c r="D2" s="61"/>
      <c r="E2" s="61"/>
      <c r="F2" s="61"/>
      <c r="G2" s="60"/>
      <c r="H2" s="60"/>
      <c r="I2" s="61"/>
    </row>
    <row r="3" ht="41.25" customHeight="1" spans="1:9">
      <c r="A3" s="62" t="str">
        <f>"2025"&amp;"年新增资产配置预算表"</f>
        <v>2025年新增资产配置预算表</v>
      </c>
      <c r="B3" s="63"/>
      <c r="C3" s="63"/>
      <c r="D3" s="64"/>
      <c r="E3" s="64"/>
      <c r="F3" s="64"/>
      <c r="G3" s="63"/>
      <c r="H3" s="63"/>
      <c r="I3" s="64"/>
    </row>
    <row r="4" customHeight="1" spans="1:9">
      <c r="A4" s="65" t="s">
        <v>1</v>
      </c>
      <c r="B4" s="66"/>
      <c r="C4" s="66"/>
      <c r="D4" s="67"/>
      <c r="F4" s="64"/>
      <c r="G4" s="63"/>
      <c r="H4" s="63"/>
      <c r="I4" s="85" t="s">
        <v>2</v>
      </c>
    </row>
    <row r="5" ht="28.5" customHeight="1" spans="1:9">
      <c r="A5" s="68" t="s">
        <v>323</v>
      </c>
      <c r="B5" s="69" t="s">
        <v>324</v>
      </c>
      <c r="C5" s="70" t="s">
        <v>1395</v>
      </c>
      <c r="D5" s="68" t="s">
        <v>1396</v>
      </c>
      <c r="E5" s="68" t="s">
        <v>1397</v>
      </c>
      <c r="F5" s="68" t="s">
        <v>1398</v>
      </c>
      <c r="G5" s="69" t="s">
        <v>1399</v>
      </c>
      <c r="H5" s="57"/>
      <c r="I5" s="68"/>
    </row>
    <row r="6" ht="21" customHeight="1" spans="1:9">
      <c r="A6" s="70"/>
      <c r="B6" s="71"/>
      <c r="C6" s="71"/>
      <c r="D6" s="72"/>
      <c r="E6" s="71"/>
      <c r="F6" s="71"/>
      <c r="G6" s="69" t="s">
        <v>1324</v>
      </c>
      <c r="H6" s="69" t="s">
        <v>1400</v>
      </c>
      <c r="I6" s="69" t="s">
        <v>1401</v>
      </c>
    </row>
    <row r="7" ht="17.25" customHeight="1" spans="1:9">
      <c r="A7" s="73" t="s">
        <v>169</v>
      </c>
      <c r="B7" s="74"/>
      <c r="C7" s="75" t="s">
        <v>170</v>
      </c>
      <c r="D7" s="73" t="s">
        <v>171</v>
      </c>
      <c r="E7" s="76" t="s">
        <v>172</v>
      </c>
      <c r="F7" s="73" t="s">
        <v>173</v>
      </c>
      <c r="G7" s="75" t="s">
        <v>174</v>
      </c>
      <c r="H7" s="77" t="s">
        <v>175</v>
      </c>
      <c r="I7" s="76" t="s">
        <v>176</v>
      </c>
    </row>
    <row r="8" ht="19.5" customHeight="1" spans="1:9">
      <c r="A8" s="78"/>
      <c r="B8" s="47"/>
      <c r="C8" s="47"/>
      <c r="D8" s="44"/>
      <c r="E8" s="45"/>
      <c r="F8" s="77"/>
      <c r="G8" s="79"/>
      <c r="H8" s="80"/>
      <c r="I8" s="80"/>
    </row>
    <row r="9" ht="19.5" customHeight="1" spans="1:9">
      <c r="A9" s="81" t="s">
        <v>56</v>
      </c>
      <c r="B9" s="82"/>
      <c r="C9" s="82"/>
      <c r="D9" s="83"/>
      <c r="E9" s="84"/>
      <c r="F9" s="84"/>
      <c r="G9" s="79"/>
      <c r="H9" s="80"/>
      <c r="I9" s="80"/>
    </row>
    <row r="10" customHeight="1" spans="1:1">
      <c r="A10" t="s">
        <v>1402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customHeight="1" spans="4:11">
      <c r="D2" s="29"/>
      <c r="E2" s="29"/>
      <c r="F2" s="29"/>
      <c r="G2" s="29"/>
      <c r="K2" s="52" t="s">
        <v>1403</v>
      </c>
    </row>
    <row r="3" ht="41.25" customHeight="1" spans="1:11">
      <c r="A3" s="30" t="str">
        <f>"2025"&amp;"年上级转移支付补助项目支出预算表"</f>
        <v>2025年上级转移支付补助项目支出预算表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3.5" customHeight="1" spans="1:11">
      <c r="A4" s="31" t="s">
        <v>1</v>
      </c>
      <c r="B4" s="32"/>
      <c r="C4" s="32"/>
      <c r="D4" s="32"/>
      <c r="E4" s="32"/>
      <c r="F4" s="32"/>
      <c r="G4" s="32"/>
      <c r="H4" s="33"/>
      <c r="I4" s="33"/>
      <c r="J4" s="33"/>
      <c r="K4" s="53" t="s">
        <v>2</v>
      </c>
    </row>
    <row r="5" ht="21.75" customHeight="1" spans="1:11">
      <c r="A5" s="34" t="s">
        <v>940</v>
      </c>
      <c r="B5" s="34" t="s">
        <v>326</v>
      </c>
      <c r="C5" s="34" t="s">
        <v>941</v>
      </c>
      <c r="D5" s="35" t="s">
        <v>327</v>
      </c>
      <c r="E5" s="35" t="s">
        <v>328</v>
      </c>
      <c r="F5" s="35" t="s">
        <v>942</v>
      </c>
      <c r="G5" s="35" t="s">
        <v>943</v>
      </c>
      <c r="H5" s="36" t="s">
        <v>56</v>
      </c>
      <c r="I5" s="54" t="s">
        <v>1404</v>
      </c>
      <c r="J5" s="55"/>
      <c r="K5" s="56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59</v>
      </c>
      <c r="J6" s="35" t="s">
        <v>60</v>
      </c>
      <c r="K6" s="35" t="s">
        <v>61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58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7">
        <v>10</v>
      </c>
      <c r="K8" s="57">
        <v>11</v>
      </c>
    </row>
    <row r="9" ht="18.75" customHeight="1" spans="1:11">
      <c r="A9" s="44"/>
      <c r="B9" s="45"/>
      <c r="C9" s="44"/>
      <c r="D9" s="44"/>
      <c r="E9" s="44"/>
      <c r="F9" s="44"/>
      <c r="G9" s="44"/>
      <c r="H9" s="46"/>
      <c r="I9" s="58"/>
      <c r="J9" s="58"/>
      <c r="K9" s="46"/>
    </row>
    <row r="10" ht="18.75" customHeight="1" spans="1:11">
      <c r="A10" s="47"/>
      <c r="B10" s="45"/>
      <c r="C10" s="45"/>
      <c r="D10" s="45"/>
      <c r="E10" s="45"/>
      <c r="F10" s="45"/>
      <c r="G10" s="45"/>
      <c r="H10" s="48"/>
      <c r="I10" s="48"/>
      <c r="J10" s="48"/>
      <c r="K10" s="46"/>
    </row>
    <row r="11" ht="18.75" customHeight="1" spans="1:11">
      <c r="A11" s="49" t="s">
        <v>314</v>
      </c>
      <c r="B11" s="50"/>
      <c r="C11" s="50"/>
      <c r="D11" s="50"/>
      <c r="E11" s="50"/>
      <c r="F11" s="50"/>
      <c r="G11" s="51"/>
      <c r="H11" s="48"/>
      <c r="I11" s="48"/>
      <c r="J11" s="48"/>
      <c r="K11" s="46"/>
    </row>
    <row r="12" customHeight="1" spans="1:1">
      <c r="A12" t="s">
        <v>1405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B21" sqref="B21"/>
    </sheetView>
  </sheetViews>
  <sheetFormatPr defaultColWidth="9.14166666666667" defaultRowHeight="14.25" customHeight="1" outlineLevelCol="6"/>
  <cols>
    <col min="1" max="1" width="35.275" style="1" customWidth="1"/>
    <col min="2" max="4" width="28" style="1" customWidth="1"/>
    <col min="5" max="7" width="23.85" style="1" customWidth="1"/>
    <col min="8" max="16384" width="9.14166666666667" style="1"/>
  </cols>
  <sheetData>
    <row r="1" s="1" customFormat="1" ht="13.5" customHeight="1" spans="4:7">
      <c r="D1" s="2"/>
      <c r="G1" s="3" t="s">
        <v>1406</v>
      </c>
    </row>
    <row r="2" ht="41.2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13.5" customHeight="1" spans="1:7">
      <c r="A3" s="5" t="s">
        <v>1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941</v>
      </c>
      <c r="B4" s="9" t="s">
        <v>940</v>
      </c>
      <c r="C4" s="9" t="s">
        <v>326</v>
      </c>
      <c r="D4" s="10" t="s">
        <v>1407</v>
      </c>
      <c r="E4" s="11" t="s">
        <v>59</v>
      </c>
      <c r="F4" s="12"/>
      <c r="G4" s="13"/>
    </row>
    <row r="5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ht="40.5" customHeight="1" spans="1:7">
      <c r="A6" s="17"/>
      <c r="B6" s="17"/>
      <c r="C6" s="17"/>
      <c r="D6" s="18"/>
      <c r="E6" s="19"/>
      <c r="F6" s="18"/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17.25" customHeight="1" spans="1:7">
      <c r="A8" s="21" t="s">
        <v>71</v>
      </c>
      <c r="B8" s="22"/>
      <c r="C8" s="22"/>
      <c r="D8" s="21"/>
      <c r="E8" s="23">
        <v>31889093.72</v>
      </c>
      <c r="F8" s="23">
        <v>31889093.72</v>
      </c>
      <c r="G8" s="23">
        <v>31889093.72</v>
      </c>
    </row>
    <row r="9" ht="18.75" customHeight="1" spans="1:7">
      <c r="A9" s="21"/>
      <c r="B9" s="21" t="s">
        <v>1408</v>
      </c>
      <c r="C9" s="21" t="s">
        <v>948</v>
      </c>
      <c r="D9" s="21" t="s">
        <v>1409</v>
      </c>
      <c r="E9" s="23">
        <v>99360</v>
      </c>
      <c r="F9" s="23">
        <v>99360</v>
      </c>
      <c r="G9" s="23">
        <v>99360</v>
      </c>
    </row>
    <row r="10" ht="18.75" customHeight="1" spans="1:7">
      <c r="A10" s="24"/>
      <c r="B10" s="21" t="s">
        <v>1410</v>
      </c>
      <c r="C10" s="21" t="s">
        <v>953</v>
      </c>
      <c r="D10" s="21" t="s">
        <v>1409</v>
      </c>
      <c r="E10" s="23">
        <v>292500</v>
      </c>
      <c r="F10" s="23">
        <v>292500</v>
      </c>
      <c r="G10" s="23">
        <v>292500</v>
      </c>
    </row>
    <row r="11" ht="18.75" customHeight="1" spans="1:7">
      <c r="A11" s="24"/>
      <c r="B11" s="21" t="s">
        <v>1411</v>
      </c>
      <c r="C11" s="21" t="s">
        <v>961</v>
      </c>
      <c r="D11" s="21" t="s">
        <v>1409</v>
      </c>
      <c r="E11" s="23">
        <v>4923840</v>
      </c>
      <c r="F11" s="23">
        <v>4923840</v>
      </c>
      <c r="G11" s="23">
        <v>4923840</v>
      </c>
    </row>
    <row r="12" ht="18.75" customHeight="1" spans="1:7">
      <c r="A12" s="24"/>
      <c r="B12" s="21" t="s">
        <v>1411</v>
      </c>
      <c r="C12" s="21" t="s">
        <v>963</v>
      </c>
      <c r="D12" s="21" t="s">
        <v>1409</v>
      </c>
      <c r="E12" s="23">
        <v>50000</v>
      </c>
      <c r="F12" s="23">
        <v>50000</v>
      </c>
      <c r="G12" s="23">
        <v>50000</v>
      </c>
    </row>
    <row r="13" ht="18.75" customHeight="1" spans="1:7">
      <c r="A13" s="24"/>
      <c r="B13" s="21" t="s">
        <v>1411</v>
      </c>
      <c r="C13" s="21" t="s">
        <v>965</v>
      </c>
      <c r="D13" s="21" t="s">
        <v>1409</v>
      </c>
      <c r="E13" s="23">
        <v>150000</v>
      </c>
      <c r="F13" s="23">
        <v>150000</v>
      </c>
      <c r="G13" s="23">
        <v>150000</v>
      </c>
    </row>
    <row r="14" ht="18.75" customHeight="1" spans="1:7">
      <c r="A14" s="24"/>
      <c r="B14" s="21" t="s">
        <v>1411</v>
      </c>
      <c r="C14" s="21" t="s">
        <v>967</v>
      </c>
      <c r="D14" s="21" t="s">
        <v>1409</v>
      </c>
      <c r="E14" s="23">
        <v>50000</v>
      </c>
      <c r="F14" s="23">
        <v>50000</v>
      </c>
      <c r="G14" s="23">
        <v>50000</v>
      </c>
    </row>
    <row r="15" ht="18.75" customHeight="1" spans="1:7">
      <c r="A15" s="24"/>
      <c r="B15" s="21" t="s">
        <v>1411</v>
      </c>
      <c r="C15" s="21" t="s">
        <v>969</v>
      </c>
      <c r="D15" s="21" t="s">
        <v>1409</v>
      </c>
      <c r="E15" s="23">
        <v>4972800</v>
      </c>
      <c r="F15" s="23">
        <v>4972800</v>
      </c>
      <c r="G15" s="23">
        <v>4972800</v>
      </c>
    </row>
    <row r="16" ht="18.75" customHeight="1" spans="1:7">
      <c r="A16" s="24"/>
      <c r="B16" s="21" t="s">
        <v>1411</v>
      </c>
      <c r="C16" s="21" t="s">
        <v>973</v>
      </c>
      <c r="D16" s="21" t="s">
        <v>1409</v>
      </c>
      <c r="E16" s="23">
        <v>60000</v>
      </c>
      <c r="F16" s="23">
        <v>60000</v>
      </c>
      <c r="G16" s="23">
        <v>60000</v>
      </c>
    </row>
    <row r="17" ht="18.75" customHeight="1" spans="1:7">
      <c r="A17" s="24"/>
      <c r="B17" s="21" t="s">
        <v>1411</v>
      </c>
      <c r="C17" s="21" t="s">
        <v>975</v>
      </c>
      <c r="D17" s="21" t="s">
        <v>1409</v>
      </c>
      <c r="E17" s="23">
        <v>100000</v>
      </c>
      <c r="F17" s="23">
        <v>100000</v>
      </c>
      <c r="G17" s="23">
        <v>100000</v>
      </c>
    </row>
    <row r="18" ht="18.75" customHeight="1" spans="1:7">
      <c r="A18" s="24"/>
      <c r="B18" s="21" t="s">
        <v>1411</v>
      </c>
      <c r="C18" s="21" t="s">
        <v>977</v>
      </c>
      <c r="D18" s="21" t="s">
        <v>1409</v>
      </c>
      <c r="E18" s="23">
        <v>3840000</v>
      </c>
      <c r="F18" s="23">
        <v>3840000</v>
      </c>
      <c r="G18" s="23">
        <v>3840000</v>
      </c>
    </row>
    <row r="19" ht="18.75" customHeight="1" spans="1:7">
      <c r="A19" s="24"/>
      <c r="B19" s="21" t="s">
        <v>1411</v>
      </c>
      <c r="C19" s="21" t="s">
        <v>979</v>
      </c>
      <c r="D19" s="21" t="s">
        <v>1409</v>
      </c>
      <c r="E19" s="23">
        <v>11160000</v>
      </c>
      <c r="F19" s="23">
        <v>11160000</v>
      </c>
      <c r="G19" s="23">
        <v>11160000</v>
      </c>
    </row>
    <row r="20" ht="18.75" customHeight="1" spans="1:7">
      <c r="A20" s="24"/>
      <c r="B20" s="21" t="s">
        <v>1411</v>
      </c>
      <c r="C20" s="21" t="s">
        <v>1018</v>
      </c>
      <c r="D20" s="21" t="s">
        <v>1409</v>
      </c>
      <c r="E20" s="23">
        <v>1868193.72</v>
      </c>
      <c r="F20" s="23">
        <v>1868193.72</v>
      </c>
      <c r="G20" s="23">
        <v>1868193.72</v>
      </c>
    </row>
    <row r="21" ht="18.75" customHeight="1" spans="1:7">
      <c r="A21" s="24"/>
      <c r="B21" s="21" t="s">
        <v>1411</v>
      </c>
      <c r="C21" s="21" t="s">
        <v>1020</v>
      </c>
      <c r="D21" s="21" t="s">
        <v>1409</v>
      </c>
      <c r="E21" s="23">
        <v>4322400</v>
      </c>
      <c r="F21" s="23">
        <v>4322400</v>
      </c>
      <c r="G21" s="23">
        <v>4322400</v>
      </c>
    </row>
    <row r="22" ht="18.75" customHeight="1" spans="1:7">
      <c r="A22" s="21" t="s">
        <v>412</v>
      </c>
      <c r="B22" s="24"/>
      <c r="C22" s="24"/>
      <c r="D22" s="24"/>
      <c r="E22" s="23">
        <v>535668</v>
      </c>
      <c r="F22" s="23">
        <v>535668</v>
      </c>
      <c r="G22" s="23">
        <v>535668</v>
      </c>
    </row>
    <row r="23" ht="18.75" customHeight="1" spans="1:7">
      <c r="A23" s="24"/>
      <c r="B23" s="21" t="s">
        <v>1408</v>
      </c>
      <c r="C23" s="21" t="s">
        <v>1024</v>
      </c>
      <c r="D23" s="21" t="s">
        <v>1409</v>
      </c>
      <c r="E23" s="23">
        <v>535668</v>
      </c>
      <c r="F23" s="23">
        <v>535668</v>
      </c>
      <c r="G23" s="23">
        <v>535668</v>
      </c>
    </row>
    <row r="24" ht="18.75" customHeight="1" spans="1:7">
      <c r="A24" s="21" t="s">
        <v>439</v>
      </c>
      <c r="B24" s="24"/>
      <c r="C24" s="24"/>
      <c r="D24" s="24"/>
      <c r="E24" s="23">
        <v>76524</v>
      </c>
      <c r="F24" s="23">
        <v>76524</v>
      </c>
      <c r="G24" s="23">
        <v>76524</v>
      </c>
    </row>
    <row r="25" ht="18.75" customHeight="1" spans="1:7">
      <c r="A25" s="24"/>
      <c r="B25" s="21" t="s">
        <v>1408</v>
      </c>
      <c r="C25" s="21" t="s">
        <v>1026</v>
      </c>
      <c r="D25" s="21" t="s">
        <v>1409</v>
      </c>
      <c r="E25" s="23">
        <v>76524</v>
      </c>
      <c r="F25" s="23">
        <v>76524</v>
      </c>
      <c r="G25" s="23">
        <v>76524</v>
      </c>
    </row>
    <row r="26" ht="18.75" customHeight="1" spans="1:7">
      <c r="A26" s="21" t="s">
        <v>518</v>
      </c>
      <c r="B26" s="24"/>
      <c r="C26" s="24"/>
      <c r="D26" s="24"/>
      <c r="E26" s="23">
        <v>153048</v>
      </c>
      <c r="F26" s="23">
        <v>153048</v>
      </c>
      <c r="G26" s="23">
        <v>153048</v>
      </c>
    </row>
    <row r="27" ht="18.75" customHeight="1" spans="1:7">
      <c r="A27" s="24"/>
      <c r="B27" s="21" t="s">
        <v>1408</v>
      </c>
      <c r="C27" s="21" t="s">
        <v>1026</v>
      </c>
      <c r="D27" s="21" t="s">
        <v>1409</v>
      </c>
      <c r="E27" s="23">
        <v>153048</v>
      </c>
      <c r="F27" s="23">
        <v>153048</v>
      </c>
      <c r="G27" s="23">
        <v>153048</v>
      </c>
    </row>
    <row r="28" ht="18.75" customHeight="1" spans="1:7">
      <c r="A28" s="21" t="s">
        <v>568</v>
      </c>
      <c r="B28" s="24"/>
      <c r="C28" s="24"/>
      <c r="D28" s="24"/>
      <c r="E28" s="23">
        <v>153048</v>
      </c>
      <c r="F28" s="23">
        <v>153048</v>
      </c>
      <c r="G28" s="23">
        <v>153048</v>
      </c>
    </row>
    <row r="29" ht="18.75" customHeight="1" spans="1:7">
      <c r="A29" s="24"/>
      <c r="B29" s="21" t="s">
        <v>1408</v>
      </c>
      <c r="C29" s="21" t="s">
        <v>1031</v>
      </c>
      <c r="D29" s="21" t="s">
        <v>1409</v>
      </c>
      <c r="E29" s="23">
        <v>153048</v>
      </c>
      <c r="F29" s="23">
        <v>153048</v>
      </c>
      <c r="G29" s="23">
        <v>153048</v>
      </c>
    </row>
    <row r="30" ht="18.75" customHeight="1" spans="1:7">
      <c r="A30" s="21" t="s">
        <v>592</v>
      </c>
      <c r="B30" s="24"/>
      <c r="C30" s="24"/>
      <c r="D30" s="24"/>
      <c r="E30" s="23">
        <v>306096</v>
      </c>
      <c r="F30" s="23">
        <v>306096</v>
      </c>
      <c r="G30" s="23">
        <v>306096</v>
      </c>
    </row>
    <row r="31" ht="18.75" customHeight="1" spans="1:7">
      <c r="A31" s="24"/>
      <c r="B31" s="21" t="s">
        <v>1408</v>
      </c>
      <c r="C31" s="21" t="s">
        <v>1033</v>
      </c>
      <c r="D31" s="21" t="s">
        <v>1409</v>
      </c>
      <c r="E31" s="23">
        <v>306096</v>
      </c>
      <c r="F31" s="23">
        <v>306096</v>
      </c>
      <c r="G31" s="23">
        <v>306096</v>
      </c>
    </row>
    <row r="32" ht="18.75" customHeight="1" spans="1:7">
      <c r="A32" s="21" t="s">
        <v>643</v>
      </c>
      <c r="B32" s="24"/>
      <c r="C32" s="24"/>
      <c r="D32" s="24"/>
      <c r="E32" s="23">
        <v>76524</v>
      </c>
      <c r="F32" s="23">
        <v>76524</v>
      </c>
      <c r="G32" s="23">
        <v>76524</v>
      </c>
    </row>
    <row r="33" ht="18.75" customHeight="1" spans="1:7">
      <c r="A33" s="24"/>
      <c r="B33" s="21" t="s">
        <v>1408</v>
      </c>
      <c r="C33" s="21" t="s">
        <v>1024</v>
      </c>
      <c r="D33" s="21" t="s">
        <v>1409</v>
      </c>
      <c r="E33" s="23">
        <v>76524</v>
      </c>
      <c r="F33" s="23">
        <v>76524</v>
      </c>
      <c r="G33" s="23">
        <v>76524</v>
      </c>
    </row>
    <row r="34" ht="18.75" customHeight="1" spans="1:7">
      <c r="A34" s="21" t="s">
        <v>669</v>
      </c>
      <c r="B34" s="24"/>
      <c r="C34" s="24"/>
      <c r="D34" s="24"/>
      <c r="E34" s="23">
        <v>153048</v>
      </c>
      <c r="F34" s="23">
        <v>153048</v>
      </c>
      <c r="G34" s="23">
        <v>153048</v>
      </c>
    </row>
    <row r="35" ht="18.75" customHeight="1" spans="1:7">
      <c r="A35" s="24"/>
      <c r="B35" s="21" t="s">
        <v>1408</v>
      </c>
      <c r="C35" s="21" t="s">
        <v>1026</v>
      </c>
      <c r="D35" s="21" t="s">
        <v>1409</v>
      </c>
      <c r="E35" s="23">
        <v>153048</v>
      </c>
      <c r="F35" s="23">
        <v>153048</v>
      </c>
      <c r="G35" s="23">
        <v>153048</v>
      </c>
    </row>
    <row r="36" ht="18.75" customHeight="1" spans="1:7">
      <c r="A36" s="21" t="s">
        <v>709</v>
      </c>
      <c r="B36" s="24"/>
      <c r="C36" s="24"/>
      <c r="D36" s="24"/>
      <c r="E36" s="23">
        <v>306096</v>
      </c>
      <c r="F36" s="23">
        <v>306096</v>
      </c>
      <c r="G36" s="23">
        <v>306096</v>
      </c>
    </row>
    <row r="37" ht="18.75" customHeight="1" spans="1:7">
      <c r="A37" s="24"/>
      <c r="B37" s="21" t="s">
        <v>1408</v>
      </c>
      <c r="C37" s="21" t="s">
        <v>1039</v>
      </c>
      <c r="D37" s="21" t="s">
        <v>1409</v>
      </c>
      <c r="E37" s="23">
        <v>306096</v>
      </c>
      <c r="F37" s="23">
        <v>306096</v>
      </c>
      <c r="G37" s="23">
        <v>306096</v>
      </c>
    </row>
    <row r="38" ht="18.75" customHeight="1" spans="1:7">
      <c r="A38" s="21" t="s">
        <v>734</v>
      </c>
      <c r="B38" s="24"/>
      <c r="C38" s="24"/>
      <c r="D38" s="24"/>
      <c r="E38" s="23">
        <v>229572</v>
      </c>
      <c r="F38" s="23">
        <v>229572</v>
      </c>
      <c r="G38" s="23">
        <v>229572</v>
      </c>
    </row>
    <row r="39" ht="18.75" customHeight="1" spans="1:7">
      <c r="A39" s="24"/>
      <c r="B39" s="21" t="s">
        <v>1408</v>
      </c>
      <c r="C39" s="21" t="s">
        <v>1024</v>
      </c>
      <c r="D39" s="21" t="s">
        <v>1409</v>
      </c>
      <c r="E39" s="23">
        <v>229572</v>
      </c>
      <c r="F39" s="23">
        <v>229572</v>
      </c>
      <c r="G39" s="23">
        <v>229572</v>
      </c>
    </row>
    <row r="40" ht="18.75" customHeight="1" spans="1:7">
      <c r="A40" s="21" t="s">
        <v>796</v>
      </c>
      <c r="B40" s="24"/>
      <c r="C40" s="24"/>
      <c r="D40" s="24"/>
      <c r="E40" s="23">
        <v>8594500</v>
      </c>
      <c r="F40" s="23">
        <v>8594500</v>
      </c>
      <c r="G40" s="23">
        <v>8594500</v>
      </c>
    </row>
    <row r="41" ht="18.75" customHeight="1" spans="1:7">
      <c r="A41" s="24"/>
      <c r="B41" s="21" t="s">
        <v>1410</v>
      </c>
      <c r="C41" s="21" t="s">
        <v>1046</v>
      </c>
      <c r="D41" s="21" t="s">
        <v>1409</v>
      </c>
      <c r="E41" s="23">
        <v>4594500</v>
      </c>
      <c r="F41" s="23">
        <v>4594500</v>
      </c>
      <c r="G41" s="23">
        <v>4594500</v>
      </c>
    </row>
    <row r="42" ht="18.75" customHeight="1" spans="1:7">
      <c r="A42" s="24"/>
      <c r="B42" s="21" t="s">
        <v>1411</v>
      </c>
      <c r="C42" s="21" t="s">
        <v>1058</v>
      </c>
      <c r="D42" s="21" t="s">
        <v>1409</v>
      </c>
      <c r="E42" s="23">
        <v>4000000</v>
      </c>
      <c r="F42" s="23">
        <v>4000000</v>
      </c>
      <c r="G42" s="23">
        <v>4000000</v>
      </c>
    </row>
    <row r="43" ht="18.75" customHeight="1" spans="1:7">
      <c r="A43" s="21" t="s">
        <v>808</v>
      </c>
      <c r="B43" s="24"/>
      <c r="C43" s="24"/>
      <c r="D43" s="24"/>
      <c r="E43" s="23">
        <v>5734500</v>
      </c>
      <c r="F43" s="23">
        <v>5734500</v>
      </c>
      <c r="G43" s="23">
        <v>5734500</v>
      </c>
    </row>
    <row r="44" ht="18.75" customHeight="1" spans="1:7">
      <c r="A44" s="24"/>
      <c r="B44" s="21" t="s">
        <v>1410</v>
      </c>
      <c r="C44" s="21" t="s">
        <v>1060</v>
      </c>
      <c r="D44" s="21" t="s">
        <v>1409</v>
      </c>
      <c r="E44" s="23">
        <v>4234500</v>
      </c>
      <c r="F44" s="23">
        <v>4234500</v>
      </c>
      <c r="G44" s="23">
        <v>4234500</v>
      </c>
    </row>
    <row r="45" ht="18.75" customHeight="1" spans="1:7">
      <c r="A45" s="24"/>
      <c r="B45" s="21" t="s">
        <v>1411</v>
      </c>
      <c r="C45" s="21" t="s">
        <v>1064</v>
      </c>
      <c r="D45" s="21" t="s">
        <v>1409</v>
      </c>
      <c r="E45" s="23">
        <v>1500000</v>
      </c>
      <c r="F45" s="23">
        <v>1500000</v>
      </c>
      <c r="G45" s="23">
        <v>1500000</v>
      </c>
    </row>
    <row r="46" ht="18.75" customHeight="1" spans="1:7">
      <c r="A46" s="21" t="s">
        <v>858</v>
      </c>
      <c r="B46" s="24"/>
      <c r="C46" s="24"/>
      <c r="D46" s="24"/>
      <c r="E46" s="23">
        <v>153048</v>
      </c>
      <c r="F46" s="23">
        <v>153048</v>
      </c>
      <c r="G46" s="23">
        <v>153048</v>
      </c>
    </row>
    <row r="47" ht="18.75" customHeight="1" spans="1:7">
      <c r="A47" s="24"/>
      <c r="B47" s="21" t="s">
        <v>1408</v>
      </c>
      <c r="C47" s="21" t="s">
        <v>1077</v>
      </c>
      <c r="D47" s="21" t="s">
        <v>1409</v>
      </c>
      <c r="E47" s="23">
        <v>153048</v>
      </c>
      <c r="F47" s="23">
        <v>153048</v>
      </c>
      <c r="G47" s="23">
        <v>153048</v>
      </c>
    </row>
    <row r="48" ht="18.75" customHeight="1" spans="1:7">
      <c r="A48" s="21" t="s">
        <v>871</v>
      </c>
      <c r="B48" s="24"/>
      <c r="C48" s="24"/>
      <c r="D48" s="24"/>
      <c r="E48" s="23">
        <v>76524</v>
      </c>
      <c r="F48" s="23">
        <v>76524</v>
      </c>
      <c r="G48" s="23">
        <v>76524</v>
      </c>
    </row>
    <row r="49" ht="18.75" customHeight="1" spans="1:7">
      <c r="A49" s="24"/>
      <c r="B49" s="21" t="s">
        <v>1408</v>
      </c>
      <c r="C49" s="21" t="s">
        <v>1079</v>
      </c>
      <c r="D49" s="21" t="s">
        <v>1409</v>
      </c>
      <c r="E49" s="23">
        <v>76524</v>
      </c>
      <c r="F49" s="23">
        <v>76524</v>
      </c>
      <c r="G49" s="23">
        <v>76524</v>
      </c>
    </row>
    <row r="50" ht="18.75" customHeight="1" spans="1:7">
      <c r="A50" s="25" t="s">
        <v>56</v>
      </c>
      <c r="B50" s="26"/>
      <c r="C50" s="26"/>
      <c r="D50" s="27"/>
      <c r="E50" s="23">
        <v>48437289.72</v>
      </c>
      <c r="F50" s="23">
        <v>48437289.72</v>
      </c>
      <c r="G50" s="23">
        <v>48437289.72</v>
      </c>
    </row>
  </sheetData>
  <mergeCells count="11">
    <mergeCell ref="A2:G2"/>
    <mergeCell ref="A3:D3"/>
    <mergeCell ref="E4:G4"/>
    <mergeCell ref="A50:D5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2025-03-28T09:00:36Z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