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一般公共预算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对下转移支付预算表09-1" sheetId="13" r:id="rId14"/>
    <sheet name="对下转移支付绩效目标表09-2" sheetId="14" r:id="rId15"/>
    <sheet name="部门新增资产配置表10" sheetId="15" r:id="rId16"/>
    <sheet name="上级转移支付补助项目支出预算表11" sheetId="16" r:id="rId17"/>
    <sheet name="部门项目中期规划预算表12" sheetId="17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0" iterate="0" iterateCount="100" iterateDelta="0.001"/>
</workbook>
</file>

<file path=xl/sharedStrings.xml><?xml version="1.0" encoding="utf-8"?>
<sst xmlns="http://schemas.openxmlformats.org/spreadsheetml/2006/main" count="2253" uniqueCount="500">
  <si>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</si>
  <si>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</si>
  <si>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</si>
  <si>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</si>
  <si>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</si>
  <si>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</si>
  <si>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</si>
  <si>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</si>
  <si>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</si>
  <si>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</si>
  <si>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</si>
  <si>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</si>
  <si>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</si>
  <si>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</si>
  <si>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</si>
  <si>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</si>
  <si>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</si>
  <si>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</si>
  <si>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</si>
  <si>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</si>
  <si>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</si>
  <si>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</si>
  <si>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</si>
  <si>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</si>
  <si>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</si>
  <si>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</si>
  <si>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</si>
  <si>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</si>
  <si>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</si>
  <si>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</si>
  <si>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</si>
  <si>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</si>
  <si>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</si>
  <si>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</si>
  <si>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</si>
  <si>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</si>
  <si>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</si>
  <si>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</si>
  <si>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</si>
  <si>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</si>
  <si>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</si>
  <si>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</si>
  <si>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</si>
  <si>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</si>
  <si>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</si>
  <si>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</si>
  <si>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</si>
  <si>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</si>
  <si>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</si>
  <si>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</si>
  <si>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</si>
  <si>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</si>
  <si>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</si>
  <si>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</si>
  <si>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</si>
  <si>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</si>
  <si>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</si>
  <si>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</si>
  <si>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</si>
  <si>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</si>
  <si>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</si>
  <si>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</si>
  <si>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</si>
  <si>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</si>
  <si>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</si>
  <si>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</si>
  <si>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</si>
  <si>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</si>
  <si>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</si>
  <si>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581</t>
  </si>
  <si>
    <t>禄劝彝族苗族自治县翠华镇人民政府</t>
  </si>
  <si>
    <t>581001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</si>
  <si>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</si>
  <si>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</si>
  <si>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</si>
  <si>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</si>
  <si>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</si>
  <si>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</si>
  <si>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</si>
  <si>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</si>
  <si>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</si>
  <si>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</si>
  <si>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</si>
  <si>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</si>
  <si>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</si>
  <si>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</si>
  <si>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</si>
  <si>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</si>
  <si>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</si>
  <si>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</si>
  <si>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</si>
  <si>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</si>
  <si>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</si>
  <si>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</si>
  <si>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</si>
  <si>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</si>
  <si>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</si>
  <si>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</si>
  <si>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</si>
  <si>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</si>
  <si>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</si>
  <si>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</si>
  <si>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</si>
  <si>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</si>
  <si>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</si>
  <si>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</si>
  <si>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</si>
  <si>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20106</t>
  </si>
  <si>
    <t>财政事务</t>
  </si>
  <si>
    <t>2010650</t>
  </si>
  <si>
    <t>事业运行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</si>
  <si>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</si>
  <si>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</si>
  <si>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</si>
  <si>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</si>
  <si>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</si>
  <si>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</si>
  <si>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</si>
  <si>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</si>
  <si>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</si>
  <si>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</si>
  <si>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</si>
  <si>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</si>
  <si>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</si>
  <si>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</si>
  <si>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</si>
  <si>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</si>
  <si>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</si>
  <si>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</si>
  <si>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</si>
  <si>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</si>
  <si>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</si>
  <si>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</si>
  <si>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</si>
  <si>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</si>
  <si>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</si>
  <si>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</si>
  <si>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</si>
  <si>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</si>
  <si>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2100101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</si>
  <si>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</si>
  <si>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</si>
  <si>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</si>
  <si>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</si>
  <si>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</si>
  <si>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</si>
  <si>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</si>
  <si>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</si>
  <si>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</si>
  <si>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</si>
  <si>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</si>
  <si>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</si>
  <si>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</si>
  <si>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</si>
  <si>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</si>
  <si>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</si>
  <si>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213</t>
  </si>
  <si>
    <t>农林水支出</t>
  </si>
  <si>
    <t>21301</t>
  </si>
  <si>
    <t>农业农村</t>
  </si>
  <si>
    <t>2130104</t>
  </si>
  <si>
    <t>21302</t>
  </si>
  <si>
    <t>林业和草原</t>
  </si>
  <si>
    <t>2130204</t>
  </si>
  <si>
    <t>事业机构</t>
  </si>
  <si>
    <t>21303</t>
  </si>
  <si>
    <t>水利</t>
  </si>
  <si>
    <t>2130310</t>
  </si>
  <si>
    <t>水土保持</t>
  </si>
  <si>
    <t>21307</t>
  </si>
  <si>
    <t>农村综合改革</t>
  </si>
  <si>
    <t>2130705</t>
  </si>
  <si>
    <t>对村民委员会和村党支部的补助</t>
  </si>
  <si>
    <t>2130706</t>
  </si>
  <si>
    <t>对村集体经济组织的补助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</si>
  <si>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</si>
  <si>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</si>
  <si>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</si>
  <si>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</si>
  <si>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</si>
  <si>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</si>
  <si>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</si>
  <si>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</si>
  <si>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</si>
  <si>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</si>
  <si>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</si>
  <si>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</si>
  <si>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</si>
  <si>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</si>
  <si>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22406</t>
  </si>
  <si>
    <t>自然灾害防治</t>
  </si>
  <si>
    <t>2240699</t>
  </si>
  <si>
    <t>其他自然灾害防治支出</t>
  </si>
  <si>
    <t>22407</t>
  </si>
  <si>
    <t>自然灾害救灾及恢复重建支出</t>
  </si>
  <si>
    <t>2240703</t>
  </si>
  <si>
    <t>自然灾害救灾补助</t>
  </si>
  <si>
    <t>229</t>
  </si>
  <si>
    <t>22960</t>
  </si>
  <si>
    <t>彩票公益金安排的支出</t>
  </si>
  <si>
    <t>2296099</t>
  </si>
  <si>
    <t>用于其他社会公益事业的彩票公益金支出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</si>
  <si>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</si>
  <si>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</si>
  <si>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</si>
  <si>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</si>
  <si>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</si>
  <si>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</si>
  <si>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</si>
  <si>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</si>
  <si>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</si>
  <si>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</si>
  <si>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</si>
  <si>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</si>
  <si>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</si>
  <si>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</si>
  <si>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</si>
  <si>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</si>
  <si>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</si>
  <si>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</si>
  <si>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</si>
  <si>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</si>
  <si>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</si>
  <si>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</si>
  <si>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</si>
  <si>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</si>
  <si>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</si>
  <si>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</si>
  <si>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</si>
  <si>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</si>
  <si>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</si>
  <si>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</si>
  <si>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</si>
  <si>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</si>
  <si>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</si>
  <si>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</si>
  <si>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</si>
  <si>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</si>
  <si>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</si>
  <si>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</si>
  <si>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</si>
  <si>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</si>
  <si>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</si>
  <si>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</si>
  <si>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</si>
  <si>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</si>
  <si>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</si>
  <si>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</si>
  <si>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</si>
  <si>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</si>
  <si>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</si>
  <si>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</si>
  <si>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</si>
  <si>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</si>
  <si>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</si>
  <si>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</si>
  <si>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</si>
  <si>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</si>
  <si>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</si>
  <si>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</si>
  <si>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</si>
  <si>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</si>
  <si>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</si>
  <si>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</si>
  <si>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</si>
  <si>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</si>
  <si>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</si>
  <si>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530128210000000002753</t>
  </si>
  <si>
    <t>行政人员支出工资</t>
  </si>
  <si>
    <t>30101</t>
  </si>
  <si>
    <t>基本工资</t>
  </si>
  <si>
    <t>530128210000000002754</t>
  </si>
  <si>
    <t>事业人员支出工资</t>
  </si>
  <si>
    <t>530128210000000002756</t>
  </si>
  <si>
    <t>30113</t>
  </si>
  <si>
    <t>530128210000000002758</t>
  </si>
  <si>
    <t>公车购置及运维费</t>
  </si>
  <si>
    <t>30231</t>
  </si>
  <si>
    <t>公务用车运行维护费</t>
  </si>
  <si>
    <t>530128210000000002759</t>
  </si>
  <si>
    <t>公务交通补贴</t>
  </si>
  <si>
    <t>30239</t>
  </si>
  <si>
    <t>其他交通费用</t>
  </si>
  <si>
    <t>530128210000000002760</t>
  </si>
  <si>
    <t>工会经费</t>
  </si>
  <si>
    <t>30228</t>
  </si>
  <si>
    <t>530128210000000002761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</si>
  <si>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</si>
  <si>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</si>
  <si>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</si>
  <si>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</si>
  <si>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</si>
  <si>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</si>
  <si>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</si>
  <si>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</si>
  <si>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</si>
  <si>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530128231100001482000</t>
  </si>
  <si>
    <t>公务员基础绩效奖</t>
  </si>
  <si>
    <t>30103</t>
  </si>
  <si>
    <t>奖金</t>
  </si>
  <si>
    <t>530128231100001482001</t>
  </si>
  <si>
    <t>行政年终一次性奖金</t>
  </si>
  <si>
    <t>530128231100001482002</t>
  </si>
  <si>
    <t>行政人员支出津贴</t>
  </si>
  <si>
    <t>30102</t>
  </si>
  <si>
    <t>津贴补贴</t>
  </si>
  <si>
    <t>530128231100001482003</t>
  </si>
  <si>
    <t>绩效考核奖励（2017提高部分）</t>
  </si>
  <si>
    <t>30107</t>
  </si>
  <si>
    <t>绩效工资</t>
  </si>
  <si>
    <t>530128231100001482004</t>
  </si>
  <si>
    <t>事业年终一次性奖金</t>
  </si>
  <si>
    <t>530128231100001482006</t>
  </si>
  <si>
    <t>事业人员绩效工资</t>
  </si>
  <si>
    <t>530128231100001482007</t>
  </si>
  <si>
    <t>事业人员支出津贴</t>
  </si>
  <si>
    <t>530128231100001482017</t>
  </si>
  <si>
    <t>工伤保险</t>
  </si>
  <si>
    <t>30112</t>
  </si>
  <si>
    <t>其他社会保障缴费</t>
  </si>
  <si>
    <t>530128231100001482019</t>
  </si>
  <si>
    <t>失业保险</t>
  </si>
  <si>
    <t>530128231100001482022</t>
  </si>
  <si>
    <t>退休人员医疗保险及医疗统筹</t>
  </si>
  <si>
    <t>30111</t>
  </si>
  <si>
    <t>公务员医疗补助缴费</t>
  </si>
  <si>
    <t>530128231100001482027</t>
  </si>
  <si>
    <t>其他村（社区）、小组干部待遇补助</t>
  </si>
  <si>
    <t>30305</t>
  </si>
  <si>
    <t>生活补助</t>
  </si>
  <si>
    <t>530128231100001482031</t>
  </si>
  <si>
    <t>养老保险缴费</t>
  </si>
  <si>
    <t>30108</t>
  </si>
  <si>
    <t>机关事业单位基本养老保险缴费</t>
  </si>
  <si>
    <t>530128231100001482032</t>
  </si>
  <si>
    <t>医疗保险缴费</t>
  </si>
  <si>
    <t>30110</t>
  </si>
  <si>
    <t>职工基本医疗保险缴费</t>
  </si>
  <si>
    <t>530128231100001482034</t>
  </si>
  <si>
    <t>职业年金缴费</t>
  </si>
  <si>
    <t>30109</t>
  </si>
  <si>
    <t>530128231100001482049</t>
  </si>
  <si>
    <t>遗属补助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</si>
  <si>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</si>
  <si>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</si>
  <si>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</si>
  <si>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</si>
  <si>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</si>
  <si>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</si>
  <si>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</si>
  <si>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</si>
  <si>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530128241100003146027</t>
  </si>
  <si>
    <t>2024年省级专项彩票公益金（第三批）项目资金</t>
  </si>
  <si>
    <t>30906</t>
  </si>
  <si>
    <t>大型修缮</t>
  </si>
  <si>
    <t>530128241100003155324</t>
  </si>
  <si>
    <t>2024年国有企业退休人员社会化管理工作补助资金</t>
  </si>
  <si>
    <t>30227</t>
  </si>
  <si>
    <t>委托业务费</t>
  </si>
  <si>
    <t>民生类</t>
  </si>
  <si>
    <t>530128241100002315429</t>
  </si>
  <si>
    <t>翠华镇新华战备水库征地补助资金</t>
  </si>
  <si>
    <t>530128241100002967179</t>
  </si>
  <si>
    <t>2023年中央自然灾害救灾资金</t>
  </si>
  <si>
    <t>30306</t>
  </si>
  <si>
    <t>救济费</t>
  </si>
  <si>
    <t>530128251100004035138</t>
  </si>
  <si>
    <t>村社区干部生活补助经费</t>
  </si>
  <si>
    <t>530128251100004035140</t>
  </si>
  <si>
    <t>村（居）民小组运转经费</t>
  </si>
  <si>
    <t>事业发展类</t>
  </si>
  <si>
    <t>530128241100002344119</t>
  </si>
  <si>
    <t>翠华镇乡镇党建及业务经费</t>
  </si>
  <si>
    <t>530128241100002344147</t>
  </si>
  <si>
    <t>翠华镇村委会党建及运转经费</t>
  </si>
  <si>
    <t>530128241100003307143</t>
  </si>
  <si>
    <t>2024年省级防汛应急救灾（第二批）补助资金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</si>
  <si>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</si>
  <si>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</si>
  <si>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</si>
  <si>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</si>
  <si>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</si>
  <si>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</si>
  <si>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</si>
  <si>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</si>
  <si>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</si>
  <si>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</si>
  <si>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保障好新华战备水库征地区居民日常生活。</t>
  </si>
  <si>
    <t>产出指标</t>
  </si>
  <si>
    <t>质量指标</t>
  </si>
  <si>
    <t>兑现准确率</t>
  </si>
  <si>
    <t>=</t>
  </si>
  <si>
    <t>100</t>
  </si>
  <si>
    <t>%</t>
  </si>
  <si>
    <t>定量指标</t>
  </si>
  <si>
    <t>反映补助准确发放的情况。
补助兑现准确率=补助兑付额/应付额*100%</t>
  </si>
  <si>
    <t>效益指标</t>
  </si>
  <si>
    <t>社会效益</t>
  </si>
  <si>
    <t>生活状况改善</t>
  </si>
  <si>
    <t>水库淹没区居民生活状况得到改善。</t>
  </si>
  <si>
    <t>定性指标</t>
  </si>
  <si>
    <t>反映补助促进受助对象生活状况改善的情况。</t>
  </si>
  <si>
    <t>满意度指标</t>
  </si>
  <si>
    <t>服务对象满意度</t>
  </si>
  <si>
    <t>受益对象满意度</t>
  </si>
  <si>
    <t>&gt;=</t>
  </si>
  <si>
    <t>90</t>
  </si>
  <si>
    <t>反映获补助受益对象的满意程度。</t>
  </si>
  <si>
    <t>村（居）民小组运转经费拨付</t>
  </si>
  <si>
    <t>数量指标</t>
  </si>
  <si>
    <t>完成村（居）民小组运转经费拨付</t>
  </si>
  <si>
    <t>205000</t>
  </si>
  <si>
    <t>元</t>
  </si>
  <si>
    <t>依照文件执行</t>
  </si>
  <si>
    <t>时效指标</t>
  </si>
  <si>
    <t>资金按时拨付率</t>
  </si>
  <si>
    <t>明显提升村级工作能力</t>
  </si>
  <si>
    <t>明显提升</t>
  </si>
  <si>
    <t>95</t>
  </si>
  <si>
    <t>完成村社区干部生活补助经费拨付</t>
  </si>
  <si>
    <t>完成资金拨付</t>
  </si>
  <si>
    <t>7351229.8</t>
  </si>
  <si>
    <t>按照标准执行</t>
  </si>
  <si>
    <t>激励村干部工作积极性</t>
  </si>
  <si>
    <t>有明显效果</t>
  </si>
  <si>
    <t>受益人满意度</t>
  </si>
  <si>
    <t>合理安排支出村委会党建及运转经费</t>
  </si>
  <si>
    <t>定额支出村委会党建及运转经费</t>
  </si>
  <si>
    <t>850000</t>
  </si>
  <si>
    <t>保障村委会日常工作正常开展</t>
  </si>
  <si>
    <t>保障村委会党建日常工作正常开展</t>
  </si>
  <si>
    <t>合理支出乡镇委托业务经费</t>
  </si>
  <si>
    <t>经费支出及时合理</t>
  </si>
  <si>
    <t>300000</t>
  </si>
  <si>
    <t>委托业务经费时效性</t>
  </si>
  <si>
    <t>保障政府工作正常运转</t>
  </si>
  <si>
    <t>为工作提供经费保障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</si>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</sst>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#,##0.00;-#,##0.00;;@"/>
    <numFmt numFmtId="172" formatCode="#,##0;-#,##0;;@"/>
    <numFmt numFmtId="173" formatCode="HH:mm:ss"/>
    <numFmt numFmtId="174" formatCode="yyyy-MM-dd"/>
    <numFmt numFmtId="175" formatCode="yyyy-MM-dd HH:mm:ss"/>
  </numFmts>
  <fonts count="16">
    <font>
      <sz val="11"/>
      <color theme="1"/>
      <name val="Calibri"/>
      <scheme val="minor"/>
    </font>
    <font>
      <sz val="9"/>
      <color auto="1"/>
      <name val="宋体"/>
    </font>
    <font>
      <sz val="10"/>
      <color rgb="FF000000"/>
      <name val="宋体"/>
    </font>
    <font>
      <sz val="9"/>
      <color rgb="FF000000"/>
      <name val="宋体"/>
    </font>
    <font>
      <b/>
      <sz val="23.950000000000003"/>
      <color rgb="FF000000"/>
      <name val="宋体"/>
    </font>
    <font>
      <sz val="10"/>
      <color rgb="FF000000"/>
      <name val="Arial"/>
    </font>
    <font>
      <sz val="9.75"/>
      <color rgb="FF000000"/>
      <name val="SimSun"/>
    </font>
    <font>
      <sz val="9"/>
      <color theme="1"/>
      <name val="宋体"/>
    </font>
    <font>
      <b/>
      <sz val="9"/>
      <color rgb="FF000000"/>
      <name val="宋体"/>
    </font>
    <font>
      <b/>
      <sz val="9"/>
      <color theme="1"/>
      <name val="宋体"/>
    </font>
    <font>
      <b/>
      <sz val="21"/>
      <color rgb="FF000000"/>
      <name val="宋体"/>
    </font>
    <font>
      <sz val="11"/>
      <color rgb="FF000000"/>
      <name val="宋体"/>
    </font>
    <font>
      <b/>
      <sz val="18"/>
      <color rgb="FF000000"/>
      <name val="宋体"/>
    </font>
    <font>
      <b/>
      <sz val="23"/>
      <color rgb="FF000000"/>
      <name val="宋体"/>
    </font>
    <font>
      <b/>
      <sz val="22"/>
      <color rgb="FF000000"/>
      <name val="宋体"/>
    </font>
    <font>
      <sz val="10"/>
      <color rgb="FFFFFFFF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</border>
    <border>
      <left>
        <color rgb="0"/>
      </left>
      <right>
        <color rgb="0"/>
      </right>
      <top>
        <color rgb="0"/>
      </top>
      <bottom>
        <color rgb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>
        <color rgb="0"/>
      </right>
      <top style="thin">
        <color rgb="FF000000"/>
      </top>
      <bottom style="thin">
        <color rgb="FF000000"/>
      </bottom>
    </border>
    <border>
      <left>
        <color rgb="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>
        <color rgb="0"/>
      </right>
      <top>
        <color rgb="0"/>
      </top>
      <bottom style="thin">
        <color rgb="FF000000"/>
      </bottom>
    </border>
    <border>
      <left>
        <color rgb="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>
        <color rgb="0"/>
      </bottom>
    </border>
    <border>
      <left style="thin">
        <color rgb="FF000000"/>
      </left>
      <right>
        <color rgb="0"/>
      </right>
      <top>
        <color rgb="0"/>
      </top>
      <bottom style="thin">
        <color rgb="FF000000"/>
      </bottom>
    </border>
    <border>
      <left>
        <color rgb="FF800080"/>
      </left>
      <right>
        <color rgb="FF800080"/>
      </right>
      <top>
        <color rgb="FF800080"/>
      </top>
      <bottom>
        <color rgb="FF800080"/>
      </bottom>
    </border>
  </borders>
  <cellStyleXfs count="8">
    <xf numFmtId="0" fontId="0" fillId="0" borderId="1" quotePrefix="0"/>
    <xf numFmtId="171" fontId="1" fillId="0" borderId="2">
      <alignment horizontal="right" vertical="center"/>
    </xf>
    <xf numFmtId="49" fontId="1" fillId="0" borderId="2">
      <alignment horizontal="left" vertical="center" wrapText="1"/>
    </xf>
    <xf numFmtId="173" fontId="1" fillId="0" borderId="2">
      <alignment horizontal="right" vertical="center"/>
    </xf>
    <xf numFmtId="174" fontId="1" fillId="0" borderId="2">
      <alignment horizontal="right" vertical="center"/>
    </xf>
    <xf numFmtId="175" fontId="1" fillId="0" borderId="2">
      <alignment horizontal="right" vertical="center"/>
    </xf>
    <xf numFmtId="10" fontId="1" fillId="0" borderId="2">
      <alignment horizontal="right" vertical="center"/>
    </xf>
    <xf numFmtId="172" fontId="1" fillId="0" borderId="2">
      <alignment horizontal="right" vertical="center"/>
    </xf>
  </cellStyleXfs>
  <cellXfs count="209">
    <xf numFmtId="0" fontId="0" fillId="0" borderId="1" xfId="0" applyFont="1" applyBorder="1" quotePrefix="0"/>
    <xf numFmtId="171" fontId="1" fillId="0" borderId="2" xfId="1" applyFont="1" applyBorder="1" applyNumberFormat="1">
      <alignment horizontal="right" vertical="center"/>
    </xf>
    <xf numFmtId="49" fontId="1" fillId="0" borderId="2" xfId="2" applyFont="1" applyBorder="1" applyNumberFormat="1">
      <alignment horizontal="left" vertical="center" wrapText="1"/>
    </xf>
    <xf numFmtId="173" fontId="1" fillId="0" borderId="2" xfId="3" applyFont="1" applyBorder="1" applyNumberFormat="1">
      <alignment horizontal="right" vertical="center"/>
    </xf>
    <xf numFmtId="174" fontId="1" fillId="0" borderId="2" xfId="4" applyFont="1" applyBorder="1" applyNumberFormat="1">
      <alignment horizontal="right" vertical="center"/>
    </xf>
    <xf numFmtId="175" fontId="1" fillId="0" borderId="2" xfId="5" applyFont="1" applyBorder="1" applyNumberFormat="1">
      <alignment horizontal="right" vertical="center"/>
    </xf>
    <xf numFmtId="10" fontId="1" fillId="0" borderId="2" xfId="6" applyFont="1" applyBorder="1" applyNumberFormat="1">
      <alignment horizontal="right" vertical="center"/>
    </xf>
    <xf numFmtId="172" fontId="1" fillId="0" borderId="2" xfId="7" applyFont="1" applyBorder="1" applyNumberFormat="1">
      <alignment horizontal="right" vertical="center"/>
    </xf>
    <xf numFmtId="0" fontId="2" fillId="2" borderId="1" xfId="0" applyFont="1" applyFill="1" applyBorder="1" quotePrefix="0">
      <alignment horizontal="right" vertical="center" wrapText="1"/>
      <protection locked="0"/>
    </xf>
    <xf numFmtId="0" fontId="3" fillId="2" borderId="1" xfId="0" applyFont="1" applyFill="1" applyBorder="1" quotePrefix="0">
      <alignment horizontal="right" vertical="center" wrapText="1"/>
      <protection locked="0"/>
    </xf>
    <xf numFmtId="0" fontId="4" fillId="2" borderId="1" xfId="0" applyFont="1" applyFill="1" applyBorder="1" quotePrefix="1">
      <alignment horizontal="center" vertical="center" wrapText="1"/>
      <protection locked="0"/>
    </xf>
    <xf numFmtId="0" fontId="3" fillId="2" borderId="1" xfId="0" applyFont="1" applyFill="1" applyBorder="1" quotePrefix="0">
      <alignment horizontal="left" vertical="center" wrapText="1"/>
      <protection locked="0"/>
    </xf>
    <xf numFmtId="0" fontId="5" fillId="2" borderId="1" xfId="0" applyFont="1" applyFill="1" applyBorder="1" quotePrefix="0">
      <alignment horizontal="left" vertical="center"/>
    </xf>
    <xf numFmtId="0" fontId="3" fillId="0" borderId="1" xfId="0" applyFont="1" applyBorder="1" quotePrefix="0">
      <alignment horizontal="right" vertical="center"/>
    </xf>
    <xf numFmtId="0" fontId="6" fillId="0" borderId="2" xfId="0" applyFont="1" applyBorder="1" quotePrefix="0">
      <alignment horizontal="center" vertical="center" wrapText="1"/>
      <protection locked="0"/>
    </xf>
    <xf numFmtId="0" fontId="6" fillId="0" borderId="2" xfId="0" applyFont="1" applyBorder="1" quotePrefix="0">
      <alignment vertical="top" wrapText="1"/>
      <protection locked="0"/>
    </xf>
    <xf numFmtId="0" fontId="3" fillId="0" borderId="2" xfId="0" applyFont="1" applyBorder="1" quotePrefix="0">
      <alignment vertical="center" wrapText="1"/>
      <protection locked="0"/>
    </xf>
    <xf numFmtId="171" fontId="7" fillId="0" borderId="2" xfId="0" applyFont="1" applyBorder="1" applyNumberFormat="1" quotePrefix="0">
      <alignment horizontal="right" vertical="center"/>
    </xf>
    <xf numFmtId="0" fontId="3" fillId="0" borderId="2" xfId="0" applyFont="1" applyBorder="1" quotePrefix="0">
      <alignment vertical="center"/>
      <protection locked="0"/>
    </xf>
    <xf numFmtId="0" fontId="3" fillId="0" borderId="2" xfId="0" applyFont="1" applyBorder="1" quotePrefix="0">
      <alignment horizontal="left" vertical="center" wrapText="1"/>
      <protection locked="0"/>
    </xf>
    <xf numFmtId="0" fontId="3" fillId="0" borderId="2" xfId="0" applyFont="1" applyBorder="1" quotePrefix="0">
      <alignment horizontal="left" vertical="center"/>
    </xf>
    <xf numFmtId="0" fontId="8" fillId="0" borderId="2" xfId="0" applyFont="1" applyBorder="1" quotePrefix="0">
      <alignment horizontal="center" vertical="center"/>
    </xf>
    <xf numFmtId="0" fontId="8" fillId="0" borderId="2" xfId="0" applyFont="1" applyBorder="1" quotePrefix="0">
      <alignment horizontal="center" vertical="center" wrapText="1"/>
      <protection locked="0"/>
    </xf>
    <xf numFmtId="0" fontId="4" fillId="2" borderId="1" xfId="0" applyFont="1" applyFill="1" applyBorder="1" quotePrefix="0">
      <alignment horizontal="center" vertical="center" wrapText="1"/>
      <protection locked="0"/>
    </xf>
    <xf numFmtId="0" fontId="2" fillId="0" borderId="3" xfId="0" applyFont="1" applyBorder="1" quotePrefix="0">
      <alignment horizontal="center" vertical="center" wrapText="1"/>
      <protection locked="0"/>
    </xf>
    <xf numFmtId="0" fontId="2" fillId="0" borderId="4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 wrapText="1"/>
      <protection locked="0"/>
    </xf>
    <xf numFmtId="0" fontId="2" fillId="0" borderId="7" xfId="0" applyFont="1" applyBorder="1" quotePrefix="0">
      <alignment horizontal="center" vertical="center" wrapText="1"/>
      <protection locked="0"/>
    </xf>
    <xf numFmtId="0" fontId="2" fillId="0" borderId="8" xfId="0" applyFont="1" applyBorder="1" quotePrefix="0">
      <alignment horizontal="center" vertical="center" wrapText="1"/>
      <protection locked="0"/>
    </xf>
    <xf numFmtId="0" fontId="2" fillId="0" borderId="9" xfId="0" applyFont="1" applyBorder="1" quotePrefix="0">
      <alignment horizontal="center" vertical="center"/>
      <protection locked="0"/>
    </xf>
    <xf numFmtId="0" fontId="2" fillId="0" borderId="9" xfId="0" applyFont="1" applyBorder="1" quotePrefix="0">
      <alignment horizontal="center" vertical="center" wrapText="1"/>
      <protection locked="0"/>
    </xf>
    <xf numFmtId="0" fontId="2" fillId="0" borderId="10" xfId="0" applyFont="1" applyBorder="1" quotePrefix="0">
      <alignment horizontal="center" vertical="center" wrapText="1"/>
      <protection locked="0"/>
    </xf>
    <xf numFmtId="0" fontId="3" fillId="2" borderId="11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right" vertical="center"/>
    </xf>
    <xf numFmtId="0" fontId="3" fillId="2" borderId="2" xfId="0" applyFont="1" applyFill="1" applyBorder="1" quotePrefix="0">
      <alignment horizontal="center" vertical="center"/>
      <protection locked="0"/>
    </xf>
    <xf numFmtId="0" fontId="3" fillId="2" borderId="10" xfId="0" applyFont="1" applyFill="1" applyBorder="1" quotePrefix="0">
      <alignment horizontal="right" vertical="center"/>
      <protection locked="0"/>
    </xf>
    <xf numFmtId="0" fontId="3" fillId="2" borderId="2" xfId="0" applyFont="1" applyFill="1" applyBorder="1" quotePrefix="0">
      <alignment horizontal="center" vertical="center"/>
    </xf>
    <xf numFmtId="0" fontId="3" fillId="2" borderId="2" xfId="0" applyFont="1" applyFill="1" applyBorder="1" quotePrefix="0">
      <alignment horizontal="left" vertical="center" wrapText="1"/>
      <protection locked="0"/>
    </xf>
    <xf numFmtId="0" fontId="3" fillId="2" borderId="2" xfId="0" applyFont="1" applyFill="1" applyBorder="1" quotePrefix="0">
      <alignment horizontal="left" vertical="center" wrapText="1" indent="1"/>
      <protection locked="0"/>
    </xf>
    <xf numFmtId="0" fontId="2" fillId="2" borderId="2" xfId="0" applyFont="1" applyFill="1" applyBorder="1" quotePrefix="0">
      <alignment horizontal="center" vertical="center" wrapText="1"/>
      <protection locked="0"/>
    </xf>
    <xf numFmtId="0" fontId="5" fillId="0" borderId="2" xfId="0" applyFont="1" applyBorder="1" quotePrefix="0">
      <alignment vertical="top" wrapText="1"/>
      <protection locked="0"/>
    </xf>
    <xf numFmtId="0" fontId="6" fillId="2" borderId="3" xfId="0" applyFont="1" applyFill="1" applyBorder="1" quotePrefix="0">
      <alignment horizontal="center" vertical="center"/>
    </xf>
    <xf numFmtId="0" fontId="6" fillId="0" borderId="12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  <protection locked="0"/>
    </xf>
    <xf numFmtId="0" fontId="6" fillId="0" borderId="6" xfId="0" applyFont="1" applyBorder="1" quotePrefix="0">
      <alignment horizontal="center" vertical="center"/>
      <protection locked="0"/>
    </xf>
    <xf numFmtId="0" fontId="6" fillId="0" borderId="3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</xf>
    <xf numFmtId="0" fontId="6" fillId="0" borderId="6" xfId="0" applyFont="1" applyBorder="1" quotePrefix="0">
      <alignment horizontal="center" vertical="center"/>
    </xf>
    <xf numFmtId="0" fontId="6" fillId="2" borderId="11" xfId="0" applyFont="1" applyFill="1" applyBorder="1" quotePrefix="0">
      <alignment horizontal="center" vertical="center" wrapText="1"/>
      <protection locked="0"/>
    </xf>
    <xf numFmtId="0" fontId="6" fillId="0" borderId="11" xfId="0" applyFont="1" applyBorder="1" quotePrefix="0">
      <alignment horizontal="center" vertical="center"/>
      <protection locked="0"/>
    </xf>
    <xf numFmtId="0" fontId="6" fillId="0" borderId="2" xfId="0" applyFont="1" applyBorder="1" quotePrefix="0">
      <alignment horizontal="center" vertical="center"/>
      <protection locked="0"/>
    </xf>
    <xf numFmtId="0" fontId="6" fillId="0" borderId="11" xfId="0" applyFont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center" vertical="center" wrapText="1"/>
    </xf>
    <xf numFmtId="0" fontId="3" fillId="2" borderId="2" xfId="0" applyFont="1" applyFill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left" vertical="center" wrapText="1"/>
    </xf>
    <xf numFmtId="0" fontId="3" fillId="2" borderId="2" xfId="0" applyFont="1" applyFill="1" applyBorder="1" quotePrefix="0">
      <alignment horizontal="left" vertical="center" wrapText="1" indent="1"/>
    </xf>
    <xf numFmtId="0" fontId="3" fillId="2" borderId="2" xfId="0" applyFont="1" applyFill="1" applyBorder="1" quotePrefix="0">
      <alignment horizontal="left" vertical="center" wrapText="1" indent="2"/>
    </xf>
    <xf numFmtId="0" fontId="3" fillId="2" borderId="12" xfId="0" applyFont="1" applyFill="1" applyBorder="1" quotePrefix="0">
      <alignment horizontal="center" vertical="center" wrapText="1"/>
    </xf>
    <xf numFmtId="0" fontId="3" fillId="2" borderId="6" xfId="0" applyFont="1" applyFill="1" applyBorder="1" quotePrefix="0">
      <alignment horizontal="left" vertical="center"/>
    </xf>
    <xf numFmtId="0" fontId="5" fillId="0" borderId="1" xfId="0" applyFont="1" applyBorder="1" quotePrefix="0">
      <protection locked="0"/>
    </xf>
    <xf numFmtId="0" fontId="3" fillId="0" borderId="2" xfId="0" applyFont="1" applyBorder="1" quotePrefix="0">
      <alignment vertical="center" wrapText="1"/>
    </xf>
    <xf numFmtId="0" fontId="3" fillId="0" borderId="2" xfId="0" applyFont="1" applyBorder="1" quotePrefix="0">
      <alignment horizontal="left" vertical="center" wrapText="1"/>
    </xf>
    <xf numFmtId="171" fontId="9" fillId="0" borderId="2" xfId="0" applyFont="1" applyBorder="1" applyNumberFormat="1" quotePrefix="0">
      <alignment horizontal="right" vertical="center"/>
    </xf>
    <xf numFmtId="0" fontId="2" fillId="0" borderId="1" xfId="0" applyFont="1" applyBorder="1" quotePrefix="0">
      <alignment vertical="top"/>
    </xf>
    <xf numFmtId="0" fontId="2" fillId="0" borderId="1" xfId="0" applyFont="1" applyBorder="1" quotePrefix="0">
      <alignment horizontal="right" vertical="center"/>
    </xf>
    <xf numFmtId="0" fontId="10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  <protection locked="0"/>
    </xf>
    <xf numFmtId="0" fontId="2" fillId="0" borderId="1" xfId="0" applyFont="1" applyBorder="1" quotePrefix="0">
      <alignment horizontal="right"/>
    </xf>
    <xf numFmtId="49" fontId="11" fillId="0" borderId="12" xfId="0" applyFont="1" applyBorder="1" applyNumberFormat="1" quotePrefix="0">
      <alignment horizontal="center" vertical="center" wrapText="1"/>
    </xf>
    <xf numFmtId="49" fontId="11" fillId="0" borderId="6" xfId="0" applyFont="1" applyBorder="1" applyNumberFormat="1" quotePrefix="0">
      <alignment horizontal="center" vertical="center" wrapText="1"/>
    </xf>
    <xf numFmtId="0" fontId="11" fillId="0" borderId="3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/>
    </xf>
    <xf numFmtId="0" fontId="11" fillId="0" borderId="4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</xf>
    <xf numFmtId="0" fontId="11" fillId="0" borderId="11" xfId="0" applyFont="1" applyBorder="1" quotePrefix="0">
      <alignment horizontal="center" vertical="center"/>
    </xf>
    <xf numFmtId="0" fontId="11" fillId="0" borderId="2" xfId="0" applyFont="1" applyBorder="1" quotePrefix="0">
      <alignment horizontal="center" vertical="center"/>
    </xf>
    <xf numFmtId="0" fontId="11" fillId="0" borderId="10" xfId="0" applyFont="1" applyBorder="1" quotePrefix="0">
      <alignment horizontal="center" vertical="center"/>
    </xf>
    <xf numFmtId="0" fontId="3" fillId="0" borderId="2" xfId="0" applyFont="1" applyBorder="1" quotePrefix="0">
      <alignment horizontal="center" vertical="center"/>
    </xf>
    <xf numFmtId="0" fontId="3" fillId="0" borderId="2" xfId="0" applyFont="1" applyBorder="1" quotePrefix="0">
      <alignment horizontal="left" vertical="center" wrapText="1" indent="1"/>
    </xf>
    <xf numFmtId="0" fontId="3" fillId="0" borderId="2" xfId="0" applyFont="1" applyBorder="1" quotePrefix="0">
      <alignment horizontal="left" vertical="center" wrapText="1" indent="2"/>
    </xf>
    <xf numFmtId="0" fontId="2" fillId="0" borderId="12" xfId="0" applyFont="1" applyBorder="1" quotePrefix="0">
      <alignment horizontal="center" vertical="center"/>
    </xf>
    <xf numFmtId="0" fontId="2" fillId="0" borderId="6" xfId="0" applyFont="1" applyBorder="1" quotePrefix="0">
      <alignment horizontal="center" vertical="center"/>
    </xf>
    <xf numFmtId="0" fontId="5" fillId="0" borderId="1" xfId="0" applyFont="1" applyBorder="1" quotePrefix="0"/>
    <xf numFmtId="0" fontId="3" fillId="0" borderId="1" xfId="0" applyFont="1" applyBorder="1" quotePrefix="0">
      <alignment horizontal="right" vertical="center" wrapText="1"/>
    </xf>
    <xf numFmtId="0" fontId="12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</xf>
    <xf numFmtId="0" fontId="2" fillId="2" borderId="1" xfId="0" applyFont="1" applyFill="1" applyBorder="1" quotePrefix="0">
      <alignment horizontal="left" vertical="center" wrapText="1"/>
      <protection locked="0"/>
    </xf>
    <xf numFmtId="0" fontId="2" fillId="0" borderId="2" xfId="0" applyFont="1" applyBorder="1" quotePrefix="0">
      <alignment horizontal="center" vertical="center" wrapText="1"/>
      <protection locked="0"/>
    </xf>
    <xf numFmtId="0" fontId="2" fillId="2" borderId="2" xfId="0" applyFont="1" applyFill="1" applyBorder="1" quotePrefix="0">
      <alignment horizontal="center" vertical="center"/>
      <protection locked="0"/>
    </xf>
    <xf numFmtId="0" fontId="5" fillId="2" borderId="2" xfId="0" applyFont="1" applyFill="1" applyBorder="1" quotePrefix="0">
      <alignment vertical="top" wrapText="1"/>
      <protection locked="0"/>
    </xf>
    <xf numFmtId="0" fontId="2" fillId="2" borderId="2" xfId="0" applyFont="1" applyFill="1" applyBorder="1" quotePrefix="0">
      <alignment horizontal="right" vertical="center" wrapText="1"/>
      <protection locked="0"/>
    </xf>
    <xf numFmtId="0" fontId="2" fillId="2" borderId="2" xfId="0" applyFont="1" applyFill="1" applyBorder="1" quotePrefix="0">
      <alignment horizontal="right" vertical="center"/>
      <protection locked="0"/>
    </xf>
    <xf numFmtId="0" fontId="2" fillId="0" borderId="1" xfId="0" applyFont="1" applyBorder="1" quotePrefix="0">
      <alignment vertical="top"/>
      <protection locked="0"/>
    </xf>
    <xf numFmtId="49" fontId="2" fillId="0" borderId="1" xfId="0" applyFont="1" applyBorder="1" applyNumberFormat="1" quotePrefix="0">
      <protection locked="0"/>
    </xf>
    <xf numFmtId="0" fontId="2" fillId="0" borderId="1" xfId="0" applyFont="1" applyBorder="1" quotePrefix="0">
      <protection locked="0"/>
    </xf>
    <xf numFmtId="0" fontId="3" fillId="0" borderId="1" xfId="0" applyFont="1" applyBorder="1" quotePrefix="0">
      <alignment horizontal="right" vertical="center"/>
      <protection locked="0"/>
    </xf>
    <xf numFmtId="0" fontId="13" fillId="0" borderId="1" xfId="0" applyFont="1" applyBorder="1" quotePrefix="0">
      <alignment horizontal="center" vertical="center"/>
      <protection locked="0"/>
    </xf>
    <xf numFmtId="0" fontId="13" fillId="0" borderId="1" xfId="0" applyFont="1" applyBorder="1" quotePrefix="0">
      <alignment horizontal="center" vertical="center"/>
    </xf>
    <xf numFmtId="0" fontId="11" fillId="0" borderId="1" xfId="0" applyFont="1" applyBorder="1" quotePrefix="0">
      <alignment horizontal="left" vertical="center"/>
    </xf>
    <xf numFmtId="0" fontId="11" fillId="0" borderId="1" xfId="0" applyFont="1" applyBorder="1" quotePrefix="0">
      <alignment horizontal="left" vertical="center"/>
      <protection locked="0"/>
    </xf>
    <xf numFmtId="0" fontId="11" fillId="0" borderId="1" xfId="0" applyFont="1" applyBorder="1" quotePrefix="0">
      <protection locked="0"/>
    </xf>
    <xf numFmtId="0" fontId="11" fillId="0" borderId="1" xfId="0" applyFont="1" applyBorder="1" quotePrefix="0"/>
    <xf numFmtId="0" fontId="11" fillId="0" borderId="3" xfId="0" applyFont="1" applyBorder="1" quotePrefix="0">
      <alignment horizontal="center" vertical="center" wrapText="1"/>
      <protection locked="0"/>
    </xf>
    <xf numFmtId="0" fontId="11" fillId="0" borderId="5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 wrapText="1"/>
      <protection locked="0"/>
    </xf>
    <xf numFmtId="0" fontId="11" fillId="0" borderId="6" xfId="0" applyFont="1" applyBorder="1" quotePrefix="0">
      <alignment horizontal="center" vertical="center"/>
      <protection locked="0"/>
    </xf>
    <xf numFmtId="0" fontId="11" fillId="0" borderId="7" xfId="0" applyFont="1" applyBorder="1" quotePrefix="0">
      <alignment horizontal="center" vertical="center" wrapText="1"/>
      <protection locked="0"/>
    </xf>
    <xf numFmtId="0" fontId="11" fillId="0" borderId="7" xfId="0" applyFont="1" applyBorder="1" quotePrefix="0">
      <alignment horizontal="center" vertical="center"/>
    </xf>
    <xf numFmtId="0" fontId="11" fillId="0" borderId="7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 wrapText="1"/>
      <protection locked="0"/>
    </xf>
    <xf numFmtId="0" fontId="11" fillId="0" borderId="12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/>
      <protection locked="0"/>
    </xf>
    <xf numFmtId="0" fontId="11" fillId="0" borderId="2" xfId="0" applyFont="1" applyBorder="1" quotePrefix="0">
      <alignment horizontal="center" vertical="center" wrapText="1"/>
      <protection locked="0"/>
    </xf>
    <xf numFmtId="0" fontId="11" fillId="2" borderId="11" xfId="0" applyFont="1" applyFill="1" applyBorder="1" quotePrefix="0">
      <alignment horizontal="center" vertical="center" wrapText="1"/>
      <protection locked="0"/>
    </xf>
    <xf numFmtId="0" fontId="2" fillId="0" borderId="2" xfId="0" applyFont="1" applyBorder="1" quotePrefix="0">
      <alignment horizontal="center" vertical="center"/>
      <protection locked="0"/>
    </xf>
    <xf numFmtId="49" fontId="7" fillId="0" borderId="2" xfId="2" applyFont="1" applyBorder="1" applyNumberFormat="1" quotePrefix="0">
      <alignment horizontal="left" vertical="center" wrapText="1"/>
    </xf>
    <xf numFmtId="0" fontId="2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/>
    </xf>
    <xf numFmtId="0" fontId="3" fillId="0" borderId="5" xfId="0" applyFont="1" applyBorder="1" quotePrefix="0">
      <alignment horizontal="left" vertical="center"/>
      <protection locked="0"/>
    </xf>
    <xf numFmtId="0" fontId="3" fillId="0" borderId="6" xfId="0" applyFont="1" applyBorder="1" quotePrefix="0">
      <alignment horizontal="left" vertical="center"/>
      <protection locked="0"/>
    </xf>
    <xf numFmtId="49" fontId="2" fillId="0" borderId="1" xfId="0" applyFont="1" applyBorder="1" applyNumberFormat="1" quotePrefix="0"/>
    <xf numFmtId="0" fontId="3" fillId="0" borderId="1" xfId="0" applyFont="1" applyBorder="1" quotePrefix="0">
      <alignment horizontal="right"/>
    </xf>
    <xf numFmtId="0" fontId="11" fillId="0" borderId="3" xfId="0" applyFont="1" applyBorder="1" quotePrefix="0">
      <alignment horizontal="center" vertical="center" wrapText="1"/>
    </xf>
    <xf numFmtId="0" fontId="11" fillId="2" borderId="3" xfId="0" applyFont="1" applyFill="1" applyBorder="1" quotePrefix="0">
      <alignment horizontal="center" vertical="center"/>
    </xf>
    <xf numFmtId="0" fontId="11" fillId="0" borderId="7" xfId="0" applyFont="1" applyBorder="1" quotePrefix="0">
      <alignment horizontal="center" vertical="center" wrapText="1"/>
    </xf>
    <xf numFmtId="0" fontId="11" fillId="0" borderId="13" xfId="0" applyFont="1" applyBorder="1" quotePrefix="0">
      <alignment horizontal="center" vertical="center"/>
    </xf>
    <xf numFmtId="0" fontId="11" fillId="0" borderId="14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 wrapText="1"/>
    </xf>
    <xf numFmtId="0" fontId="11" fillId="0" borderId="2" xfId="0" applyFont="1" applyBorder="1" quotePrefix="0">
      <alignment horizontal="center" vertical="center" wrapText="1"/>
    </xf>
    <xf numFmtId="0" fontId="2" fillId="0" borderId="2" xfId="0" applyFont="1" applyBorder="1" quotePrefix="0">
      <alignment horizontal="center" vertical="center"/>
    </xf>
    <xf numFmtId="0" fontId="14" fillId="0" borderId="1" xfId="0" applyFont="1" applyBorder="1" quotePrefix="1">
      <alignment horizontal="center" vertical="center"/>
    </xf>
    <xf numFmtId="0" fontId="11" fillId="0" borderId="2" xfId="0" applyFont="1" applyBorder="1" quotePrefix="0">
      <alignment horizontal="center" vertical="center"/>
      <protection locked="0"/>
    </xf>
    <xf numFmtId="0" fontId="2" fillId="0" borderId="2" xfId="0" applyFont="1" applyBorder="1" quotePrefix="0">
      <alignment horizontal="center" vertical="center" wrapText="1"/>
    </xf>
    <xf numFmtId="0" fontId="3" fillId="0" borderId="2" xfId="0" applyFont="1" applyBorder="1" quotePrefix="0">
      <alignment horizontal="center" vertical="center" wrapText="1"/>
    </xf>
    <xf numFmtId="0" fontId="15" fillId="0" borderId="1" xfId="0" applyFont="1" applyBorder="1" quotePrefix="0">
      <alignment horizontal="right"/>
      <protection locked="0"/>
    </xf>
    <xf numFmtId="49" fontId="15" fillId="0" borderId="1" xfId="0" applyFont="1" applyBorder="1" applyNumberFormat="1" quotePrefix="0">
      <protection locked="0"/>
    </xf>
    <xf numFmtId="0" fontId="10" fillId="0" borderId="1" xfId="0" applyFont="1" applyBorder="1" quotePrefix="1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/>
      <protection locked="0"/>
    </xf>
    <xf numFmtId="49" fontId="11" fillId="0" borderId="3" xfId="0" applyFont="1" applyBorder="1" applyNumberFormat="1" quotePrefix="0">
      <alignment horizontal="center" vertical="center" wrapText="1"/>
      <protection locked="0"/>
    </xf>
    <xf numFmtId="49" fontId="11" fillId="0" borderId="7" xfId="0" applyFont="1" applyBorder="1" applyNumberFormat="1" quotePrefix="0">
      <alignment horizontal="center" vertical="center" wrapText="1"/>
      <protection locked="0"/>
    </xf>
    <xf numFmtId="0" fontId="11" fillId="0" borderId="3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  <protection locked="0"/>
    </xf>
    <xf numFmtId="0" fontId="3" fillId="2" borderId="2" xfId="0" applyFont="1" applyFill="1" applyBorder="1" quotePrefix="0">
      <alignment horizontal="left" vertical="center" wrapText="1" indent="2"/>
      <protection locked="0"/>
    </xf>
    <xf numFmtId="0" fontId="2" fillId="0" borderId="6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 wrapText="1"/>
    </xf>
    <xf numFmtId="0" fontId="3" fillId="0" borderId="1" xfId="0" applyFont="1" applyBorder="1" quotePrefix="0">
      <alignment horizontal="right"/>
      <protection locked="0"/>
    </xf>
    <xf numFmtId="0" fontId="11" fillId="0" borderId="4" xfId="0" applyFont="1" applyBorder="1" quotePrefix="0">
      <alignment horizontal="center" vertical="center"/>
      <protection locked="0"/>
    </xf>
    <xf numFmtId="0" fontId="11" fillId="0" borderId="4" xfId="0" applyFont="1" applyBorder="1" quotePrefix="0">
      <alignment horizontal="center" vertical="center" wrapText="1"/>
    </xf>
    <xf numFmtId="0" fontId="11" fillId="0" borderId="5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/>
      <protection locked="0"/>
    </xf>
    <xf numFmtId="0" fontId="11" fillId="0" borderId="8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 wrapText="1"/>
      <protection locked="0"/>
    </xf>
    <xf numFmtId="0" fontId="11" fillId="0" borderId="9" xfId="0" applyFont="1" applyBorder="1" quotePrefix="0">
      <alignment horizontal="center" vertical="center" wrapText="1"/>
    </xf>
    <xf numFmtId="0" fontId="11" fillId="0" borderId="9" xfId="0" applyFont="1" applyBorder="1" quotePrefix="0">
      <alignment horizontal="center" vertical="center"/>
      <protection locked="0"/>
    </xf>
    <xf numFmtId="0" fontId="11" fillId="0" borderId="9" xfId="0" applyFont="1" applyBorder="1" quotePrefix="0">
      <alignment horizontal="center" vertical="center" wrapText="1"/>
      <protection locked="0"/>
    </xf>
    <xf numFmtId="0" fontId="11" fillId="0" borderId="10" xfId="0" applyFont="1" applyBorder="1" quotePrefix="0">
      <alignment horizontal="center" vertical="center"/>
      <protection locked="0"/>
    </xf>
    <xf numFmtId="0" fontId="11" fillId="0" borderId="10" xfId="0" applyFont="1" applyBorder="1" quotePrefix="0">
      <alignment horizontal="center" vertical="center" wrapText="1"/>
    </xf>
    <xf numFmtId="0" fontId="11" fillId="0" borderId="10" xfId="0" applyFont="1" applyBorder="1" quotePrefix="0">
      <alignment horizontal="center" vertical="center" wrapText="1"/>
      <protection locked="0"/>
    </xf>
    <xf numFmtId="172" fontId="7" fillId="0" borderId="2" xfId="7" applyFont="1" applyBorder="1" applyNumberFormat="1" quotePrefix="0">
      <alignment horizontal="center" vertical="center"/>
    </xf>
    <xf numFmtId="172" fontId="7" fillId="0" borderId="2" xfId="0" applyFont="1" applyBorder="1" applyNumberFormat="1" quotePrefix="0">
      <alignment horizontal="center" vertical="center"/>
    </xf>
    <xf numFmtId="0" fontId="3" fillId="0" borderId="11" xfId="0" applyFont="1" applyBorder="1" quotePrefix="0">
      <alignment horizontal="left" vertical="center" wrapText="1"/>
    </xf>
    <xf numFmtId="0" fontId="3" fillId="0" borderId="10" xfId="0" applyFont="1" applyBorder="1" quotePrefix="0">
      <alignment horizontal="left" vertical="center"/>
      <protection locked="0"/>
    </xf>
    <xf numFmtId="0" fontId="3" fillId="0" borderId="10" xfId="0" applyFont="1" applyBorder="1" quotePrefix="0">
      <alignment horizontal="left" vertical="center" wrapText="1"/>
    </xf>
    <xf numFmtId="3" fontId="3" fillId="0" borderId="10" xfId="0" applyFont="1" applyBorder="1" applyNumberFormat="1" quotePrefix="0">
      <alignment horizontal="right" vertical="center"/>
    </xf>
    <xf numFmtId="0" fontId="3" fillId="0" borderId="14" xfId="0" applyFont="1" applyBorder="1" quotePrefix="0">
      <alignment horizontal="center" vertical="center"/>
    </xf>
    <xf numFmtId="0" fontId="3" fillId="0" borderId="9" xfId="0" applyFont="1" applyBorder="1" quotePrefix="0">
      <alignment horizontal="left" vertical="center"/>
      <protection locked="0"/>
    </xf>
    <xf numFmtId="0" fontId="3" fillId="0" borderId="9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  <protection locked="0"/>
    </xf>
    <xf numFmtId="0" fontId="3" fillId="2" borderId="15" xfId="0" applyFont="1" applyFill="1" applyBorder="1" quotePrefix="0">
      <alignment horizontal="left" vertical="center"/>
    </xf>
    <xf numFmtId="171" fontId="7" fillId="0" borderId="15" xfId="0" applyFont="1" applyBorder="1" applyNumberFormat="1" quotePrefix="0">
      <alignment horizontal="left" vertical="center"/>
    </xf>
    <xf numFmtId="0" fontId="2" fillId="0" borderId="1" xfId="0" applyFont="1" applyBorder="1" quotePrefix="0">
      <alignment wrapText="1"/>
    </xf>
    <xf numFmtId="0" fontId="3" fillId="0" borderId="1" xfId="0" applyFont="1" applyBorder="1" quotePrefix="0">
      <alignment vertical="top" wrapText="1"/>
      <protection locked="0"/>
    </xf>
    <xf numFmtId="0" fontId="3" fillId="0" borderId="1" xfId="0" applyFont="1" applyBorder="1" quotePrefix="0">
      <alignment horizontal="right" vertical="center" wrapText="1"/>
      <protection locked="0"/>
    </xf>
    <xf numFmtId="0" fontId="14" fillId="0" borderId="1" xfId="0" applyFont="1" applyBorder="1" quotePrefix="1">
      <alignment horizontal="center" vertical="center" wrapText="1"/>
    </xf>
    <xf numFmtId="0" fontId="13" fillId="0" borderId="1" xfId="0" applyFont="1" applyBorder="1" quotePrefix="0">
      <alignment horizontal="center" vertical="center" wrapText="1"/>
    </xf>
    <xf numFmtId="0" fontId="13" fillId="0" borderId="1" xfId="0" applyFont="1" applyBorder="1" quotePrefix="0">
      <alignment horizontal="center" vertical="center" wrapText="1"/>
      <protection locked="0"/>
    </xf>
    <xf numFmtId="0" fontId="3" fillId="0" borderId="1" xfId="0" applyFont="1" applyBorder="1" quotePrefix="0">
      <alignment horizontal="left" vertical="center" wrapText="1"/>
    </xf>
    <xf numFmtId="0" fontId="11" fillId="0" borderId="1" xfId="0" applyFont="1" applyBorder="1" quotePrefix="0">
      <alignment wrapText="1"/>
    </xf>
    <xf numFmtId="0" fontId="3" fillId="0" borderId="1" xfId="0" applyFont="1" applyBorder="1" quotePrefix="0">
      <alignment horizontal="right" wrapText="1"/>
      <protection locked="0"/>
    </xf>
    <xf numFmtId="0" fontId="2" fillId="0" borderId="1" xfId="0" applyFont="1" applyBorder="1" quotePrefix="0">
      <alignment horizontal="right" wrapText="1"/>
    </xf>
    <xf numFmtId="0" fontId="11" fillId="0" borderId="13" xfId="0" applyFont="1" applyBorder="1" quotePrefix="0">
      <alignment horizontal="center" vertical="center" wrapText="1"/>
    </xf>
    <xf numFmtId="0" fontId="2" fillId="0" borderId="11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/>
    </xf>
    <xf numFmtId="0" fontId="3" fillId="2" borderId="1" xfId="0" applyFont="1" applyFill="1" applyBorder="1" quotePrefix="0">
      <alignment horizontal="right" vertical="top" wrapText="1"/>
      <protection locked="0"/>
    </xf>
    <xf numFmtId="0" fontId="5" fillId="0" borderId="1" xfId="0" applyFont="1" applyBorder="1" quotePrefix="0">
      <alignment vertical="top"/>
      <protection locked="0"/>
    </xf>
    <xf numFmtId="0" fontId="5" fillId="0" borderId="1" xfId="0" applyFont="1" applyBorder="1" quotePrefix="0">
      <alignment vertical="top"/>
    </xf>
    <xf numFmtId="0" fontId="2" fillId="2" borderId="1" xfId="0" applyFont="1" applyFill="1" applyBorder="1" quotePrefix="0">
      <alignment horizontal="right" vertical="center"/>
      <protection locked="0"/>
    </xf>
    <xf numFmtId="0" fontId="3" fillId="0" borderId="2" xfId="0" applyFont="1" applyBorder="1" quotePrefix="0">
      <alignment horizontal="center" vertical="center" wrapText="1"/>
      <protection locked="0"/>
    </xf>
    <xf numFmtId="3" fontId="3" fillId="2" borderId="2" xfId="0" applyFont="1" applyFill="1" applyBorder="1" applyNumberFormat="1" quotePrefix="0">
      <alignment horizontal="right" vertical="center"/>
      <protection locked="0"/>
    </xf>
    <xf numFmtId="4" fontId="3" fillId="0" borderId="2" xfId="0" applyFont="1" applyBorder="1" applyNumberFormat="1" quotePrefix="0">
      <alignment horizontal="right" vertical="center"/>
      <protection locked="0"/>
    </xf>
    <xf numFmtId="0" fontId="3" fillId="0" borderId="2" xfId="0" applyFont="1" applyBorder="1" quotePrefix="0">
      <alignment horizontal="left"/>
      <protection locked="0"/>
    </xf>
    <xf numFmtId="0" fontId="3" fillId="0" borderId="2" xfId="0" applyFont="1" applyBorder="1" quotePrefix="0">
      <alignment horizontal="left"/>
    </xf>
    <xf numFmtId="0" fontId="3" fillId="2" borderId="2" xfId="0" applyFont="1" applyFill="1" applyBorder="1" quotePrefix="0">
      <alignment horizontal="right" vertical="center"/>
    </xf>
    <xf numFmtId="0" fontId="13" fillId="0" borderId="1" xfId="0" applyFont="1" applyBorder="1" quotePrefix="1">
      <alignment horizontal="center" vertical="center"/>
    </xf>
    <xf numFmtId="4" fontId="3" fillId="0" borderId="2" xfId="0" applyFont="1" applyBorder="1" applyNumberFormat="1" quotePrefix="0">
      <alignment horizontal="right" vertical="center" wrapText="1"/>
    </xf>
    <xf numFmtId="4" fontId="7" fillId="0" borderId="2" xfId="1" applyFont="1" applyBorder="1" applyNumberFormat="1" quotePrefix="0">
      <alignment horizontal="right" vertical="center"/>
    </xf>
    <xf numFmtId="4" fontId="3" fillId="0" borderId="2" xfId="0" applyFont="1" applyBorder="1" applyNumberFormat="1" quotePrefix="0">
      <alignment horizontal="right" vertical="center" wrapText="1"/>
      <protection locked="0"/>
    </xf>
    <xf numFmtId="0" fontId="3" fillId="0" borderId="2" xfId="0" applyFont="1" applyBorder="1" quotePrefix="0">
      <alignment horizontal="left" vertical="center"/>
      <protection locked="0"/>
    </xf>
    <xf numFmtId="0" fontId="3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 wrapText="1"/>
      <protection locked="0"/>
    </xf>
    <xf numFmtId="0" fontId="3" fillId="0" borderId="6" xfId="0" applyFont="1" applyBorder="1" quotePrefix="0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DA82E6D-FC2F-22AC-C0C9-E9700BEC7A81}" mc:Ignorable="x14ac xr xr2 xr3">
  <sheetPr>
    <outlinePr summaryRight="0"/>
    <pageSetUpPr fitToPage="1"/>
  </sheetPr>
  <dimension ref="A1:D36"/>
  <sheetViews>
    <sheetView topLeftCell="A1" showGridLines="0" showZeros="0" workbookViewId="0" tabSelected="1"/>
  </sheetViews>
  <sheetFormatPr defaultColWidth="8.57421875" customHeight="1" defaultRowHeight="12.75"/>
  <cols>
    <col min="1" max="4" width="41.00390625" customWidth="1"/>
  </cols>
  <sheetData>
    <row customHeight="1" ht="15">
      <c r="A1" s="8"/>
      <c r="B1" s="8"/>
      <c r="C1" s="8"/>
      <c r="D1" s="9" t="s">
        <v>0</v>
      </c>
    </row>
    <row customHeight="1" ht="41.25">
      <c r="A2" s="10">
        <f>"2025"&amp;"年部门财务收支预算总表"</f>
      </c>
    </row>
    <row customHeight="1" ht="17.25">
      <c r="A3" s="11">
        <f>"单位名称："&amp;"禄劝彝族苗族自治县翠华镇人民政府"</f>
      </c>
      <c r="B3" s="12"/>
      <c r="D3" s="13" t="s">
        <v>1</v>
      </c>
    </row>
    <row customHeight="1" ht="23.25">
      <c r="A4" s="14" t="s">
        <v>2</v>
      </c>
      <c r="B4" s="15"/>
      <c r="C4" s="14" t="s">
        <v>3</v>
      </c>
      <c r="D4" s="15"/>
    </row>
    <row customHeight="1" ht="24">
      <c r="A5" s="14" t="s">
        <v>4</v>
      </c>
      <c r="B5" s="14" t="s">
        <v>5</v>
      </c>
      <c r="C5" s="14" t="s">
        <v>6</v>
      </c>
      <c r="D5" s="14" t="s">
        <v>5</v>
      </c>
    </row>
    <row customHeight="1" ht="17.25">
      <c r="A6" s="16" t="s">
        <v>7</v>
      </c>
      <c r="B6" s="17">
        <v>22400479.59</v>
      </c>
      <c r="C6" s="16" t="s">
        <v>8</v>
      </c>
      <c r="D6" s="17">
        <v>4660324</v>
      </c>
    </row>
    <row customHeight="1" ht="17.25">
      <c r="A7" s="16" t="s">
        <v>9</v>
      </c>
      <c r="B7" s="17"/>
      <c r="C7" s="16" t="s">
        <v>10</v>
      </c>
      <c r="D7" s="17"/>
    </row>
    <row customHeight="1" ht="17.25">
      <c r="A8" s="16" t="s">
        <v>11</v>
      </c>
      <c r="B8" s="17"/>
      <c r="C8" s="18" t="s">
        <v>12</v>
      </c>
      <c r="D8" s="17"/>
    </row>
    <row customHeight="1" ht="17.25">
      <c r="A9" s="16" t="s">
        <v>13</v>
      </c>
      <c r="B9" s="17"/>
      <c r="C9" s="18" t="s">
        <v>14</v>
      </c>
      <c r="D9" s="17"/>
    </row>
    <row customHeight="1" ht="17.25">
      <c r="A10" s="16" t="s">
        <v>15</v>
      </c>
      <c r="B10" s="17"/>
      <c r="C10" s="18" t="s">
        <v>16</v>
      </c>
      <c r="D10" s="17"/>
    </row>
    <row customHeight="1" ht="17.25">
      <c r="A11" s="16" t="s">
        <v>17</v>
      </c>
      <c r="B11" s="17"/>
      <c r="C11" s="18" t="s">
        <v>18</v>
      </c>
      <c r="D11" s="17"/>
    </row>
    <row customHeight="1" ht="17.25">
      <c r="A12" s="16" t="s">
        <v>19</v>
      </c>
      <c r="B12" s="17"/>
      <c r="C12" s="19" t="s">
        <v>20</v>
      </c>
      <c r="D12" s="17">
        <v>760555</v>
      </c>
    </row>
    <row customHeight="1" ht="17.25">
      <c r="A13" s="16" t="s">
        <v>21</v>
      </c>
      <c r="B13" s="17"/>
      <c r="C13" s="19" t="s">
        <v>22</v>
      </c>
      <c r="D13" s="17">
        <v>1685288.5</v>
      </c>
    </row>
    <row customHeight="1" ht="17.25">
      <c r="A14" s="16" t="s">
        <v>23</v>
      </c>
      <c r="B14" s="17"/>
      <c r="C14" s="19" t="s">
        <v>24</v>
      </c>
      <c r="D14" s="17">
        <v>1551202.72</v>
      </c>
    </row>
    <row customHeight="1" ht="17.25">
      <c r="A15" s="16" t="s">
        <v>25</v>
      </c>
      <c r="B15" s="17"/>
      <c r="C15" s="19" t="s">
        <v>26</v>
      </c>
      <c r="D15" s="17"/>
    </row>
    <row customHeight="1" ht="17.25">
      <c r="A16" s="20"/>
      <c r="B16" s="17"/>
      <c r="C16" s="19" t="s">
        <v>27</v>
      </c>
      <c r="D16" s="17">
        <v>563290</v>
      </c>
    </row>
    <row customHeight="1" ht="17.25">
      <c r="A17" s="21"/>
      <c r="B17" s="17"/>
      <c r="C17" s="19" t="s">
        <v>28</v>
      </c>
      <c r="D17" s="17">
        <v>12206497.57</v>
      </c>
    </row>
    <row customHeight="1" ht="17.25">
      <c r="A18" s="21"/>
      <c r="B18" s="17"/>
      <c r="C18" s="19" t="s">
        <v>29</v>
      </c>
      <c r="D18" s="17"/>
    </row>
    <row customHeight="1" ht="17.25">
      <c r="A19" s="21"/>
      <c r="B19" s="17"/>
      <c r="C19" s="19" t="s">
        <v>30</v>
      </c>
      <c r="D19" s="17"/>
    </row>
    <row customHeight="1" ht="17.25">
      <c r="A20" s="21"/>
      <c r="B20" s="17"/>
      <c r="C20" s="19" t="s">
        <v>31</v>
      </c>
      <c r="D20" s="17"/>
    </row>
    <row customHeight="1" ht="17.25">
      <c r="A21" s="21"/>
      <c r="B21" s="17"/>
      <c r="C21" s="19" t="s">
        <v>32</v>
      </c>
      <c r="D21" s="17"/>
    </row>
    <row customHeight="1" ht="17.25">
      <c r="A22" s="21"/>
      <c r="B22" s="17"/>
      <c r="C22" s="19" t="s">
        <v>33</v>
      </c>
      <c r="D22" s="17"/>
    </row>
    <row customHeight="1" ht="17.25">
      <c r="A23" s="21"/>
      <c r="B23" s="17"/>
      <c r="C23" s="19" t="s">
        <v>34</v>
      </c>
      <c r="D23" s="17"/>
    </row>
    <row customHeight="1" ht="17.25">
      <c r="A24" s="21"/>
      <c r="B24" s="17"/>
      <c r="C24" s="19" t="s">
        <v>35</v>
      </c>
      <c r="D24" s="17">
        <v>973321.8</v>
      </c>
    </row>
    <row customHeight="1" ht="17.25">
      <c r="A25" s="21"/>
      <c r="B25" s="17"/>
      <c r="C25" s="19" t="s">
        <v>36</v>
      </c>
      <c r="D25" s="17"/>
    </row>
    <row customHeight="1" ht="17.25">
      <c r="A26" s="21"/>
      <c r="B26" s="17"/>
      <c r="C26" s="20" t="s">
        <v>37</v>
      </c>
      <c r="D26" s="17">
        <v>2485</v>
      </c>
    </row>
    <row customHeight="1" ht="17.25">
      <c r="A27" s="21"/>
      <c r="B27" s="17"/>
      <c r="C27" s="19" t="s">
        <v>38</v>
      </c>
      <c r="D27" s="17">
        <v>55374</v>
      </c>
    </row>
    <row customHeight="1" ht="16.5">
      <c r="A28" s="21"/>
      <c r="B28" s="17"/>
      <c r="C28" s="19" t="s">
        <v>39</v>
      </c>
      <c r="D28" s="17"/>
    </row>
    <row customHeight="1" ht="16.5">
      <c r="A29" s="21"/>
      <c r="B29" s="17"/>
      <c r="C29" s="20" t="s">
        <v>40</v>
      </c>
      <c r="D29" s="17">
        <v>3000000</v>
      </c>
    </row>
    <row customHeight="1" ht="17.25">
      <c r="A30" s="21"/>
      <c r="B30" s="17"/>
      <c r="C30" s="20" t="s">
        <v>41</v>
      </c>
      <c r="D30" s="17"/>
    </row>
    <row customHeight="1" ht="17.25">
      <c r="A31" s="21"/>
      <c r="B31" s="17"/>
      <c r="C31" s="19" t="s">
        <v>42</v>
      </c>
      <c r="D31" s="17"/>
    </row>
    <row customHeight="1" ht="16.5">
      <c r="A32" s="21" t="s">
        <v>43</v>
      </c>
      <c r="B32" s="17">
        <v>22400479.59</v>
      </c>
      <c r="C32" s="21" t="s">
        <v>44</v>
      </c>
      <c r="D32" s="17">
        <v>25458338.59</v>
      </c>
    </row>
    <row customHeight="1" ht="16.5">
      <c r="A33" s="20" t="s">
        <v>45</v>
      </c>
      <c r="B33" s="17">
        <v>3057859</v>
      </c>
      <c r="C33" s="20" t="s">
        <v>46</v>
      </c>
      <c r="D33" s="17"/>
    </row>
    <row customHeight="1" ht="16.5">
      <c r="A34" s="19" t="s">
        <v>47</v>
      </c>
      <c r="B34" s="17">
        <v>3057859</v>
      </c>
      <c r="C34" s="19" t="s">
        <v>47</v>
      </c>
      <c r="D34" s="17"/>
    </row>
    <row customHeight="1" ht="16.5">
      <c r="A35" s="19" t="s">
        <v>48</v>
      </c>
      <c r="B35" s="17"/>
      <c r="C35" s="19" t="s">
        <v>49</v>
      </c>
      <c r="D35" s="17"/>
    </row>
    <row customHeight="1" ht="16.5">
      <c r="A36" s="22" t="s">
        <v>50</v>
      </c>
      <c r="B36" s="17">
        <v>25458338.59</v>
      </c>
      <c r="C36" s="22" t="s">
        <v>51</v>
      </c>
      <c r="D36" s="17">
        <v>25458338.59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D357985-D292-C38A-40DE-F4AED9C792E9}" mc:Ignorable="x14ac xr xr2 xr3">
  <sheetPr>
    <outlinePr summaryRight="0"/>
    <pageSetUpPr fitToPage="1"/>
  </sheetPr>
  <dimension ref="A1:S10"/>
  <sheetViews>
    <sheetView topLeftCell="A1" showGridLines="0" showZeros="0" workbookViewId="0" tabSelected="1"/>
  </sheetViews>
  <sheetFormatPr defaultColWidth="8.57421875" customHeight="1" defaultRowHeight="12.75"/>
  <cols>
    <col min="1" max="1" width="15.890625" customWidth="1"/>
    <col min="2" max="2" width="35.00390625" customWidth="1"/>
    <col min="3" max="19" width="22.00390625" customWidth="1"/>
  </cols>
  <sheetData>
    <row customHeight="1" ht="17.25">
      <c r="A1" s="9" t="s">
        <v>52</v>
      </c>
    </row>
    <row customHeight="1" ht="41.25">
      <c r="A2" s="23">
        <f>"2025"&amp;"年部门收入预算表"</f>
      </c>
    </row>
    <row customHeight="1" ht="17.25">
      <c r="A3" s="11">
        <f>"单位名称："&amp;"禄劝彝族苗族自治县翠华镇人民政府"</f>
      </c>
      <c r="S3" s="8" t="s">
        <v>1</v>
      </c>
    </row>
    <row customHeight="1" ht="21.75">
      <c r="A4" s="24" t="s">
        <v>53</v>
      </c>
      <c r="B4" s="25" t="s">
        <v>54</v>
      </c>
      <c r="C4" s="25" t="s">
        <v>55</v>
      </c>
      <c r="D4" s="26" t="s">
        <v>56</v>
      </c>
      <c r="E4" s="26"/>
      <c r="F4" s="26"/>
      <c r="G4" s="26"/>
      <c r="H4" s="26"/>
      <c r="I4" s="27"/>
      <c r="J4" s="26"/>
      <c r="K4" s="26"/>
      <c r="L4" s="26"/>
      <c r="M4" s="26"/>
      <c r="N4" s="28"/>
      <c r="O4" s="26" t="s">
        <v>45</v>
      </c>
      <c r="P4" s="26"/>
      <c r="Q4" s="26"/>
      <c r="R4" s="26"/>
      <c r="S4" s="28"/>
    </row>
    <row customHeight="1" ht="27">
      <c r="A5" s="29"/>
      <c r="B5" s="30"/>
      <c r="C5" s="30"/>
      <c r="D5" s="30" t="s">
        <v>57</v>
      </c>
      <c r="E5" s="30" t="s">
        <v>58</v>
      </c>
      <c r="F5" s="30" t="s">
        <v>59</v>
      </c>
      <c r="G5" s="30" t="s">
        <v>60</v>
      </c>
      <c r="H5" s="30" t="s">
        <v>61</v>
      </c>
      <c r="I5" s="31" t="s">
        <v>62</v>
      </c>
      <c r="J5" s="32"/>
      <c r="K5" s="32"/>
      <c r="L5" s="32"/>
      <c r="M5" s="32"/>
      <c r="N5" s="33"/>
      <c r="O5" s="30" t="s">
        <v>57</v>
      </c>
      <c r="P5" s="30" t="s">
        <v>58</v>
      </c>
      <c r="Q5" s="30" t="s">
        <v>59</v>
      </c>
      <c r="R5" s="30" t="s">
        <v>60</v>
      </c>
      <c r="S5" s="30" t="s">
        <v>63</v>
      </c>
    </row>
    <row customHeight="1" ht="30">
      <c r="A6" s="34"/>
      <c r="B6" s="35"/>
      <c r="C6" s="36"/>
      <c r="D6" s="36"/>
      <c r="E6" s="36"/>
      <c r="F6" s="36"/>
      <c r="G6" s="36"/>
      <c r="H6" s="36"/>
      <c r="I6" s="37" t="s">
        <v>57</v>
      </c>
      <c r="J6" s="33" t="s">
        <v>64</v>
      </c>
      <c r="K6" s="33" t="s">
        <v>65</v>
      </c>
      <c r="L6" s="33" t="s">
        <v>66</v>
      </c>
      <c r="M6" s="33" t="s">
        <v>67</v>
      </c>
      <c r="N6" s="33" t="s">
        <v>68</v>
      </c>
      <c r="O6" s="38"/>
      <c r="P6" s="38"/>
      <c r="Q6" s="38"/>
      <c r="R6" s="38"/>
      <c r="S6" s="36"/>
    </row>
    <row customHeight="1" ht="1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7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</row>
    <row customHeight="1" ht="18">
      <c r="A8" s="40" t="s">
        <v>69</v>
      </c>
      <c r="B8" s="40" t="s">
        <v>70</v>
      </c>
      <c r="C8" s="17">
        <v>25458338.59</v>
      </c>
      <c r="D8" s="17">
        <v>22400479.59</v>
      </c>
      <c r="E8" s="17">
        <v>22400479.59</v>
      </c>
      <c r="F8" s="17"/>
      <c r="G8" s="17"/>
      <c r="H8" s="17"/>
      <c r="I8" s="17"/>
      <c r="J8" s="17"/>
      <c r="K8" s="17"/>
      <c r="L8" s="17"/>
      <c r="M8" s="17"/>
      <c r="N8" s="17"/>
      <c r="O8" s="17">
        <v>3057859</v>
      </c>
      <c r="P8" s="17">
        <v>55374</v>
      </c>
      <c r="Q8" s="17">
        <v>3000000</v>
      </c>
      <c r="R8" s="17">
        <v>2485</v>
      </c>
      <c r="S8" s="17"/>
    </row>
    <row customHeight="1" ht="18">
      <c r="A9" s="41" t="s">
        <v>71</v>
      </c>
      <c r="B9" s="41" t="s">
        <v>70</v>
      </c>
      <c r="C9" s="17">
        <v>25458338.59</v>
      </c>
      <c r="D9" s="17">
        <v>22400479.59</v>
      </c>
      <c r="E9" s="17">
        <v>22400479.59</v>
      </c>
      <c r="F9" s="17"/>
      <c r="G9" s="17"/>
      <c r="H9" s="17"/>
      <c r="I9" s="17"/>
      <c r="J9" s="17"/>
      <c r="K9" s="17"/>
      <c r="L9" s="17"/>
      <c r="M9" s="17"/>
      <c r="N9" s="17"/>
      <c r="O9" s="17">
        <v>3057859</v>
      </c>
      <c r="P9" s="17">
        <v>55374</v>
      </c>
      <c r="Q9" s="17">
        <v>3000000</v>
      </c>
      <c r="R9" s="17">
        <v>2485</v>
      </c>
      <c r="S9" s="17"/>
    </row>
    <row customHeight="1" ht="18">
      <c r="A10" s="42" t="s">
        <v>55</v>
      </c>
      <c r="B10" s="43"/>
      <c r="C10" s="17">
        <v>25458338.59</v>
      </c>
      <c r="D10" s="17">
        <v>22400479.59</v>
      </c>
      <c r="E10" s="17">
        <v>22400479.59</v>
      </c>
      <c r="F10" s="17"/>
      <c r="G10" s="17"/>
      <c r="H10" s="17"/>
      <c r="I10" s="17"/>
      <c r="J10" s="17"/>
      <c r="K10" s="17"/>
      <c r="L10" s="17"/>
      <c r="M10" s="17"/>
      <c r="N10" s="17"/>
      <c r="O10" s="17">
        <v>3057859</v>
      </c>
      <c r="P10" s="17">
        <v>55374</v>
      </c>
      <c r="Q10" s="17">
        <v>3000000</v>
      </c>
      <c r="R10" s="17">
        <v>2485</v>
      </c>
      <c r="S10" s="17"/>
    </row>
  </sheetData>
  <mergeCells count="20">
    <mergeCell ref="S5:S6"/>
    <mergeCell ref="O5:O6"/>
    <mergeCell ref="P5:P6"/>
    <mergeCell ref="Q5:Q6"/>
    <mergeCell ref="R5:R6"/>
    <mergeCell ref="A1:S1"/>
    <mergeCell ref="A2:S2"/>
    <mergeCell ref="A3:B3"/>
    <mergeCell ref="A10:B10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47EE04F-7A68-B995-0A2B-69184B39936B}" mc:Ignorable="x14ac xr xr2 xr3">
  <sheetPr>
    <outlinePr summaryRight="0"/>
    <pageSetUpPr fitToPage="1"/>
  </sheetPr>
  <dimension ref="A1:O62"/>
  <sheetViews>
    <sheetView topLeftCell="A1" showGridLines="0" showZeros="0" workbookViewId="0" tabSelected="1"/>
  </sheetViews>
  <sheetFormatPr defaultColWidth="8.57421875" customHeight="1" defaultRowHeight="12.75"/>
  <cols>
    <col min="1" max="1" width="14.28125" customWidth="1"/>
    <col min="2" max="2" width="37.57421875" customWidth="1"/>
    <col min="3" max="8" width="24.57421875" customWidth="1"/>
    <col min="9" max="9" width="26.7109375" customWidth="1"/>
    <col min="10" max="11" width="24.421875" customWidth="1"/>
    <col min="12" max="15" width="24.57421875" customWidth="1"/>
  </cols>
  <sheetData>
    <row customHeight="1" ht="17.25">
      <c r="A1" s="8" t="s">
        <v>72</v>
      </c>
    </row>
    <row customHeight="1" ht="41.25">
      <c r="A2" s="23">
        <f>"2025"&amp;"年部门支出预算表"</f>
      </c>
    </row>
    <row customHeight="1" ht="17.25">
      <c r="A3" s="11">
        <f>"单位名称："&amp;"禄劝彝族苗族自治县翠华镇人民政府"</f>
      </c>
      <c r="O3" s="8" t="s">
        <v>1</v>
      </c>
    </row>
    <row customHeight="1" ht="27">
      <c r="A4" s="44" t="s">
        <v>73</v>
      </c>
      <c r="B4" s="44" t="s">
        <v>74</v>
      </c>
      <c r="C4" s="44" t="s">
        <v>55</v>
      </c>
      <c r="D4" s="45" t="s">
        <v>58</v>
      </c>
      <c r="E4" s="46"/>
      <c r="F4" s="47"/>
      <c r="G4" s="48" t="s">
        <v>59</v>
      </c>
      <c r="H4" s="48" t="s">
        <v>60</v>
      </c>
      <c r="I4" s="48" t="s">
        <v>75</v>
      </c>
      <c r="J4" s="45" t="s">
        <v>62</v>
      </c>
      <c r="K4" s="46"/>
      <c r="L4" s="46"/>
      <c r="M4" s="46"/>
      <c r="N4" s="49"/>
      <c r="O4" s="50"/>
    </row>
    <row customHeight="1" ht="42">
      <c r="A5" s="51"/>
      <c r="B5" s="51"/>
      <c r="C5" s="52"/>
      <c r="D5" s="53" t="s">
        <v>57</v>
      </c>
      <c r="E5" s="53" t="s">
        <v>76</v>
      </c>
      <c r="F5" s="53" t="s">
        <v>77</v>
      </c>
      <c r="G5" s="52"/>
      <c r="H5" s="52"/>
      <c r="I5" s="54"/>
      <c r="J5" s="53" t="s">
        <v>57</v>
      </c>
      <c r="K5" s="14" t="s">
        <v>78</v>
      </c>
      <c r="L5" s="14" t="s">
        <v>79</v>
      </c>
      <c r="M5" s="14" t="s">
        <v>80</v>
      </c>
      <c r="N5" s="14" t="s">
        <v>81</v>
      </c>
      <c r="O5" s="14" t="s">
        <v>82</v>
      </c>
    </row>
    <row customHeight="1" ht="18">
      <c r="A6" s="55" t="s">
        <v>83</v>
      </c>
      <c r="B6" s="55" t="s">
        <v>84</v>
      </c>
      <c r="C6" s="55" t="s">
        <v>85</v>
      </c>
      <c r="D6" s="56" t="s">
        <v>86</v>
      </c>
      <c r="E6" s="56" t="s">
        <v>87</v>
      </c>
      <c r="F6" s="56" t="s">
        <v>88</v>
      </c>
      <c r="G6" s="56" t="s">
        <v>89</v>
      </c>
      <c r="H6" s="56" t="s">
        <v>90</v>
      </c>
      <c r="I6" s="56" t="s">
        <v>91</v>
      </c>
      <c r="J6" s="56" t="s">
        <v>92</v>
      </c>
      <c r="K6" s="56" t="s">
        <v>93</v>
      </c>
      <c r="L6" s="56" t="s">
        <v>94</v>
      </c>
      <c r="M6" s="56" t="s">
        <v>95</v>
      </c>
      <c r="N6" s="55" t="s">
        <v>96</v>
      </c>
      <c r="O6" s="56" t="s">
        <v>97</v>
      </c>
    </row>
    <row customHeight="1" ht="21">
      <c r="A7" s="57" t="s">
        <v>98</v>
      </c>
      <c r="B7" s="57" t="s">
        <v>99</v>
      </c>
      <c r="C7" s="17">
        <v>4660324</v>
      </c>
      <c r="D7" s="17">
        <v>4660324</v>
      </c>
      <c r="E7" s="17">
        <v>4360324</v>
      </c>
      <c r="F7" s="17">
        <v>300000</v>
      </c>
      <c r="G7" s="17"/>
      <c r="H7" s="17"/>
      <c r="I7" s="17"/>
      <c r="J7" s="17"/>
      <c r="K7" s="17"/>
      <c r="L7" s="17"/>
      <c r="M7" s="17"/>
      <c r="N7" s="17"/>
      <c r="O7" s="17"/>
    </row>
    <row customHeight="1" ht="21">
      <c r="A8" s="58" t="s">
        <v>100</v>
      </c>
      <c r="B8" s="58" t="s">
        <v>101</v>
      </c>
      <c r="C8" s="17">
        <v>158646</v>
      </c>
      <c r="D8" s="17">
        <v>158646</v>
      </c>
      <c r="E8" s="17">
        <v>158646</v>
      </c>
      <c r="F8" s="17"/>
      <c r="G8" s="17"/>
      <c r="H8" s="17"/>
      <c r="I8" s="17"/>
      <c r="J8" s="17"/>
      <c r="K8" s="17"/>
      <c r="L8" s="17"/>
      <c r="M8" s="17"/>
      <c r="N8" s="17"/>
      <c r="O8" s="17"/>
    </row>
    <row customHeight="1" ht="21">
      <c r="A9" s="59" t="s">
        <v>102</v>
      </c>
      <c r="B9" s="59" t="s">
        <v>103</v>
      </c>
      <c r="C9" s="17">
        <v>158646</v>
      </c>
      <c r="D9" s="17">
        <v>158646</v>
      </c>
      <c r="E9" s="17">
        <v>158646</v>
      </c>
      <c r="F9" s="17"/>
      <c r="G9" s="17"/>
      <c r="H9" s="17"/>
      <c r="I9" s="17"/>
      <c r="J9" s="17"/>
      <c r="K9" s="17"/>
      <c r="L9" s="17"/>
      <c r="M9" s="17"/>
      <c r="N9" s="17"/>
      <c r="O9" s="17"/>
    </row>
    <row customHeight="1" ht="21">
      <c r="A10" s="58" t="s">
        <v>104</v>
      </c>
      <c r="B10" s="58" t="s">
        <v>105</v>
      </c>
      <c r="C10" s="17">
        <v>3575197</v>
      </c>
      <c r="D10" s="17">
        <v>3575197</v>
      </c>
      <c r="E10" s="17">
        <v>3275197</v>
      </c>
      <c r="F10" s="17">
        <v>300000</v>
      </c>
      <c r="G10" s="17"/>
      <c r="H10" s="17"/>
      <c r="I10" s="17"/>
      <c r="J10" s="17"/>
      <c r="K10" s="17"/>
      <c r="L10" s="17"/>
      <c r="M10" s="17"/>
      <c r="N10" s="17"/>
      <c r="O10" s="17"/>
    </row>
    <row customHeight="1" ht="21">
      <c r="A11" s="59" t="s">
        <v>106</v>
      </c>
      <c r="B11" s="59" t="s">
        <v>103</v>
      </c>
      <c r="C11" s="17">
        <v>3575197</v>
      </c>
      <c r="D11" s="17">
        <v>3575197</v>
      </c>
      <c r="E11" s="17">
        <v>3275197</v>
      </c>
      <c r="F11" s="17">
        <v>300000</v>
      </c>
      <c r="G11" s="17"/>
      <c r="H11" s="17"/>
      <c r="I11" s="17"/>
      <c r="J11" s="17"/>
      <c r="K11" s="17"/>
      <c r="L11" s="17"/>
      <c r="M11" s="17"/>
      <c r="N11" s="17"/>
      <c r="O11" s="17"/>
    </row>
    <row customHeight="1" ht="21">
      <c r="A12" s="58" t="s">
        <v>107</v>
      </c>
      <c r="B12" s="58" t="s">
        <v>108</v>
      </c>
      <c r="C12" s="17">
        <v>468893</v>
      </c>
      <c r="D12" s="17">
        <v>468893</v>
      </c>
      <c r="E12" s="17">
        <v>468893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customHeight="1" ht="21">
      <c r="A13" s="59" t="s">
        <v>109</v>
      </c>
      <c r="B13" s="59" t="s">
        <v>110</v>
      </c>
      <c r="C13" s="17">
        <v>468893</v>
      </c>
      <c r="D13" s="17">
        <v>468893</v>
      </c>
      <c r="E13" s="17">
        <v>468893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customHeight="1" ht="21">
      <c r="A14" s="58" t="s">
        <v>111</v>
      </c>
      <c r="B14" s="58" t="s">
        <v>112</v>
      </c>
      <c r="C14" s="17">
        <v>457588</v>
      </c>
      <c r="D14" s="17">
        <v>457588</v>
      </c>
      <c r="E14" s="17">
        <v>457588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customHeight="1" ht="21">
      <c r="A15" s="59" t="s">
        <v>113</v>
      </c>
      <c r="B15" s="59" t="s">
        <v>103</v>
      </c>
      <c r="C15" s="17">
        <v>457588</v>
      </c>
      <c r="D15" s="17">
        <v>457588</v>
      </c>
      <c r="E15" s="17">
        <v>457588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customHeight="1" ht="21">
      <c r="A16" s="57" t="s">
        <v>114</v>
      </c>
      <c r="B16" s="57" t="s">
        <v>115</v>
      </c>
      <c r="C16" s="17">
        <v>760555</v>
      </c>
      <c r="D16" s="17">
        <v>760555</v>
      </c>
      <c r="E16" s="17">
        <v>760555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customHeight="1" ht="21">
      <c r="A17" s="58" t="s">
        <v>116</v>
      </c>
      <c r="B17" s="58" t="s">
        <v>117</v>
      </c>
      <c r="C17" s="17">
        <v>760555</v>
      </c>
      <c r="D17" s="17">
        <v>760555</v>
      </c>
      <c r="E17" s="17">
        <v>760555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customHeight="1" ht="21">
      <c r="A18" s="59" t="s">
        <v>118</v>
      </c>
      <c r="B18" s="59" t="s">
        <v>119</v>
      </c>
      <c r="C18" s="17">
        <v>760555</v>
      </c>
      <c r="D18" s="17">
        <v>760555</v>
      </c>
      <c r="E18" s="17">
        <v>760555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customHeight="1" ht="21">
      <c r="A19" s="57" t="s">
        <v>120</v>
      </c>
      <c r="B19" s="57" t="s">
        <v>121</v>
      </c>
      <c r="C19" s="17">
        <v>1685288.5</v>
      </c>
      <c r="D19" s="17">
        <v>1685288.5</v>
      </c>
      <c r="E19" s="17">
        <v>1685288.5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customHeight="1" ht="21">
      <c r="A20" s="58" t="s">
        <v>122</v>
      </c>
      <c r="B20" s="58" t="s">
        <v>123</v>
      </c>
      <c r="C20" s="17">
        <v>1615442.41</v>
      </c>
      <c r="D20" s="17">
        <v>1615442.41</v>
      </c>
      <c r="E20" s="17">
        <v>1615442.41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customHeight="1" ht="21">
      <c r="A21" s="59" t="s">
        <v>124</v>
      </c>
      <c r="B21" s="59" t="s">
        <v>125</v>
      </c>
      <c r="C21" s="17">
        <v>1245442.41</v>
      </c>
      <c r="D21" s="17">
        <v>1245442.41</v>
      </c>
      <c r="E21" s="17">
        <v>1245442.41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customHeight="1" ht="21">
      <c r="A22" s="59" t="s">
        <v>126</v>
      </c>
      <c r="B22" s="59" t="s">
        <v>127</v>
      </c>
      <c r="C22" s="17">
        <v>370000</v>
      </c>
      <c r="D22" s="17">
        <v>370000</v>
      </c>
      <c r="E22" s="17">
        <v>370000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customHeight="1" ht="21">
      <c r="A23" s="58" t="s">
        <v>128</v>
      </c>
      <c r="B23" s="58" t="s">
        <v>129</v>
      </c>
      <c r="C23" s="17">
        <v>43368</v>
      </c>
      <c r="D23" s="17">
        <v>43368</v>
      </c>
      <c r="E23" s="17">
        <v>43368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customHeight="1" ht="21">
      <c r="A24" s="59" t="s">
        <v>130</v>
      </c>
      <c r="B24" s="59" t="s">
        <v>131</v>
      </c>
      <c r="C24" s="17">
        <v>43368</v>
      </c>
      <c r="D24" s="17">
        <v>43368</v>
      </c>
      <c r="E24" s="17">
        <v>43368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customHeight="1" ht="21">
      <c r="A25" s="58" t="s">
        <v>132</v>
      </c>
      <c r="B25" s="58" t="s">
        <v>133</v>
      </c>
      <c r="C25" s="17">
        <v>26478.09</v>
      </c>
      <c r="D25" s="17">
        <v>26478.09</v>
      </c>
      <c r="E25" s="17">
        <v>26478.09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customHeight="1" ht="21">
      <c r="A26" s="59" t="s">
        <v>134</v>
      </c>
      <c r="B26" s="59" t="s">
        <v>133</v>
      </c>
      <c r="C26" s="17">
        <v>26478.09</v>
      </c>
      <c r="D26" s="17">
        <v>26478.09</v>
      </c>
      <c r="E26" s="17">
        <v>26478.09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customHeight="1" ht="21">
      <c r="A27" s="57" t="s">
        <v>135</v>
      </c>
      <c r="B27" s="57" t="s">
        <v>136</v>
      </c>
      <c r="C27" s="17">
        <v>1551202.72</v>
      </c>
      <c r="D27" s="17">
        <v>1551202.72</v>
      </c>
      <c r="E27" s="17">
        <v>1551202.72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customHeight="1" ht="21">
      <c r="A28" s="58" t="s">
        <v>137</v>
      </c>
      <c r="B28" s="58" t="s">
        <v>138</v>
      </c>
      <c r="C28" s="17">
        <v>271458</v>
      </c>
      <c r="D28" s="17">
        <v>271458</v>
      </c>
      <c r="E28" s="17">
        <v>271458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customHeight="1" ht="21">
      <c r="A29" s="59" t="s">
        <v>139</v>
      </c>
      <c r="B29" s="59" t="s">
        <v>103</v>
      </c>
      <c r="C29" s="17">
        <v>271458</v>
      </c>
      <c r="D29" s="17">
        <v>271458</v>
      </c>
      <c r="E29" s="17">
        <v>271458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customHeight="1" ht="21">
      <c r="A30" s="58" t="s">
        <v>140</v>
      </c>
      <c r="B30" s="58" t="s">
        <v>141</v>
      </c>
      <c r="C30" s="17">
        <v>1279744.72</v>
      </c>
      <c r="D30" s="17">
        <v>1279744.72</v>
      </c>
      <c r="E30" s="17">
        <v>1279744.72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customHeight="1" ht="21">
      <c r="A31" s="59" t="s">
        <v>142</v>
      </c>
      <c r="B31" s="59" t="s">
        <v>143</v>
      </c>
      <c r="C31" s="17">
        <v>295811.44</v>
      </c>
      <c r="D31" s="17">
        <v>295811.44</v>
      </c>
      <c r="E31" s="17">
        <v>295811.44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customHeight="1" ht="21">
      <c r="A32" s="59" t="s">
        <v>144</v>
      </c>
      <c r="B32" s="59" t="s">
        <v>145</v>
      </c>
      <c r="C32" s="17">
        <v>367061.9</v>
      </c>
      <c r="D32" s="17">
        <v>367061.9</v>
      </c>
      <c r="E32" s="17">
        <v>367061.9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customHeight="1" ht="21">
      <c r="A33" s="59" t="s">
        <v>146</v>
      </c>
      <c r="B33" s="59" t="s">
        <v>147</v>
      </c>
      <c r="C33" s="17">
        <v>538352.35</v>
      </c>
      <c r="D33" s="17">
        <v>538352.35</v>
      </c>
      <c r="E33" s="17">
        <v>538352.35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customHeight="1" ht="21">
      <c r="A34" s="59" t="s">
        <v>148</v>
      </c>
      <c r="B34" s="59" t="s">
        <v>149</v>
      </c>
      <c r="C34" s="17">
        <v>78519.03</v>
      </c>
      <c r="D34" s="17">
        <v>78519.03</v>
      </c>
      <c r="E34" s="17">
        <v>78519.03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customHeight="1" ht="21">
      <c r="A35" s="57" t="s">
        <v>150</v>
      </c>
      <c r="B35" s="57" t="s">
        <v>151</v>
      </c>
      <c r="C35" s="17">
        <v>563290</v>
      </c>
      <c r="D35" s="17">
        <v>563290</v>
      </c>
      <c r="E35" s="17">
        <v>563290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customHeight="1" ht="21">
      <c r="A36" s="58" t="s">
        <v>152</v>
      </c>
      <c r="B36" s="58" t="s">
        <v>153</v>
      </c>
      <c r="C36" s="17">
        <v>563290</v>
      </c>
      <c r="D36" s="17">
        <v>563290</v>
      </c>
      <c r="E36" s="17">
        <v>563290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customHeight="1" ht="21">
      <c r="A37" s="59" t="s">
        <v>154</v>
      </c>
      <c r="B37" s="59" t="s">
        <v>155</v>
      </c>
      <c r="C37" s="17">
        <v>563290</v>
      </c>
      <c r="D37" s="17">
        <v>563290</v>
      </c>
      <c r="E37" s="17">
        <v>563290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customHeight="1" ht="21">
      <c r="A38" s="57" t="s">
        <v>156</v>
      </c>
      <c r="B38" s="57" t="s">
        <v>157</v>
      </c>
      <c r="C38" s="17">
        <v>12206497.57</v>
      </c>
      <c r="D38" s="17">
        <v>12206497.57</v>
      </c>
      <c r="E38" s="17">
        <v>3214848</v>
      </c>
      <c r="F38" s="17">
        <v>8991649.57</v>
      </c>
      <c r="G38" s="17"/>
      <c r="H38" s="17"/>
      <c r="I38" s="17"/>
      <c r="J38" s="17"/>
      <c r="K38" s="17"/>
      <c r="L38" s="17"/>
      <c r="M38" s="17"/>
      <c r="N38" s="17"/>
      <c r="O38" s="17"/>
    </row>
    <row customHeight="1" ht="21">
      <c r="A39" s="58" t="s">
        <v>158</v>
      </c>
      <c r="B39" s="58" t="s">
        <v>159</v>
      </c>
      <c r="C39" s="17">
        <v>2235096</v>
      </c>
      <c r="D39" s="17">
        <v>2235096</v>
      </c>
      <c r="E39" s="17">
        <v>2235096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customHeight="1" ht="21">
      <c r="A40" s="59" t="s">
        <v>160</v>
      </c>
      <c r="B40" s="59" t="s">
        <v>110</v>
      </c>
      <c r="C40" s="17">
        <v>2235096</v>
      </c>
      <c r="D40" s="17">
        <v>2235096</v>
      </c>
      <c r="E40" s="17">
        <v>2235096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customHeight="1" ht="21">
      <c r="A41" s="58" t="s">
        <v>161</v>
      </c>
      <c r="B41" s="58" t="s">
        <v>162</v>
      </c>
      <c r="C41" s="17">
        <v>494245</v>
      </c>
      <c r="D41" s="17">
        <v>494245</v>
      </c>
      <c r="E41" s="17">
        <v>494245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customHeight="1" ht="21">
      <c r="A42" s="59" t="s">
        <v>163</v>
      </c>
      <c r="B42" s="59" t="s">
        <v>164</v>
      </c>
      <c r="C42" s="17">
        <v>494245</v>
      </c>
      <c r="D42" s="17">
        <v>494245</v>
      </c>
      <c r="E42" s="17">
        <v>494245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customHeight="1" ht="21">
      <c r="A43" s="58" t="s">
        <v>165</v>
      </c>
      <c r="B43" s="58" t="s">
        <v>166</v>
      </c>
      <c r="C43" s="17">
        <v>1072147.57</v>
      </c>
      <c r="D43" s="17">
        <v>1072147.57</v>
      </c>
      <c r="E43" s="17">
        <v>485507</v>
      </c>
      <c r="F43" s="17">
        <v>586640.57</v>
      </c>
      <c r="G43" s="17"/>
      <c r="H43" s="17"/>
      <c r="I43" s="17"/>
      <c r="J43" s="17"/>
      <c r="K43" s="17"/>
      <c r="L43" s="17"/>
      <c r="M43" s="17"/>
      <c r="N43" s="17"/>
      <c r="O43" s="17"/>
    </row>
    <row customHeight="1" ht="21">
      <c r="A44" s="59" t="s">
        <v>167</v>
      </c>
      <c r="B44" s="59" t="s">
        <v>168</v>
      </c>
      <c r="C44" s="17">
        <v>1072147.57</v>
      </c>
      <c r="D44" s="17">
        <v>1072147.57</v>
      </c>
      <c r="E44" s="17">
        <v>485507</v>
      </c>
      <c r="F44" s="17">
        <v>586640.57</v>
      </c>
      <c r="G44" s="17"/>
      <c r="H44" s="17"/>
      <c r="I44" s="17"/>
      <c r="J44" s="17"/>
      <c r="K44" s="17"/>
      <c r="L44" s="17"/>
      <c r="M44" s="17"/>
      <c r="N44" s="17"/>
      <c r="O44" s="17"/>
    </row>
    <row customHeight="1" ht="21">
      <c r="A45" s="58" t="s">
        <v>169</v>
      </c>
      <c r="B45" s="58" t="s">
        <v>170</v>
      </c>
      <c r="C45" s="17">
        <v>8405009</v>
      </c>
      <c r="D45" s="17">
        <v>8405009</v>
      </c>
      <c r="E45" s="17"/>
      <c r="F45" s="17">
        <v>8405009</v>
      </c>
      <c r="G45" s="17"/>
      <c r="H45" s="17"/>
      <c r="I45" s="17"/>
      <c r="J45" s="17"/>
      <c r="K45" s="17"/>
      <c r="L45" s="17"/>
      <c r="M45" s="17"/>
      <c r="N45" s="17"/>
      <c r="O45" s="17"/>
    </row>
    <row customHeight="1" ht="21">
      <c r="A46" s="59" t="s">
        <v>171</v>
      </c>
      <c r="B46" s="59" t="s">
        <v>172</v>
      </c>
      <c r="C46" s="17">
        <v>6286009</v>
      </c>
      <c r="D46" s="17">
        <v>6286009</v>
      </c>
      <c r="E46" s="17"/>
      <c r="F46" s="17">
        <v>6286009</v>
      </c>
      <c r="G46" s="17"/>
      <c r="H46" s="17"/>
      <c r="I46" s="17"/>
      <c r="J46" s="17"/>
      <c r="K46" s="17"/>
      <c r="L46" s="17"/>
      <c r="M46" s="17"/>
      <c r="N46" s="17"/>
      <c r="O46" s="17"/>
    </row>
    <row customHeight="1" ht="21">
      <c r="A47" s="59" t="s">
        <v>173</v>
      </c>
      <c r="B47" s="59" t="s">
        <v>174</v>
      </c>
      <c r="C47" s="17">
        <v>2119000</v>
      </c>
      <c r="D47" s="17">
        <v>2119000</v>
      </c>
      <c r="E47" s="17"/>
      <c r="F47" s="17">
        <v>2119000</v>
      </c>
      <c r="G47" s="17"/>
      <c r="H47" s="17"/>
      <c r="I47" s="17"/>
      <c r="J47" s="17"/>
      <c r="K47" s="17"/>
      <c r="L47" s="17"/>
      <c r="M47" s="17"/>
      <c r="N47" s="17"/>
      <c r="O47" s="17"/>
    </row>
    <row customHeight="1" ht="21">
      <c r="A48" s="57" t="s">
        <v>175</v>
      </c>
      <c r="B48" s="57" t="s">
        <v>176</v>
      </c>
      <c r="C48" s="17">
        <v>973321.8</v>
      </c>
      <c r="D48" s="17">
        <v>973321.8</v>
      </c>
      <c r="E48" s="17">
        <v>973321.8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customHeight="1" ht="21">
      <c r="A49" s="58" t="s">
        <v>177</v>
      </c>
      <c r="B49" s="58" t="s">
        <v>178</v>
      </c>
      <c r="C49" s="17">
        <v>973321.8</v>
      </c>
      <c r="D49" s="17">
        <v>973321.8</v>
      </c>
      <c r="E49" s="17">
        <v>973321.8</v>
      </c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customHeight="1" ht="21">
      <c r="A50" s="59" t="s">
        <v>179</v>
      </c>
      <c r="B50" s="59" t="s">
        <v>180</v>
      </c>
      <c r="C50" s="17">
        <v>973321.8</v>
      </c>
      <c r="D50" s="17">
        <v>973321.8</v>
      </c>
      <c r="E50" s="17">
        <v>973321.8</v>
      </c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customHeight="1" ht="21">
      <c r="A51" s="57" t="s">
        <v>181</v>
      </c>
      <c r="B51" s="57" t="s">
        <v>182</v>
      </c>
      <c r="C51" s="17">
        <v>2485</v>
      </c>
      <c r="D51" s="17"/>
      <c r="E51" s="17"/>
      <c r="F51" s="17"/>
      <c r="G51" s="17"/>
      <c r="H51" s="17">
        <v>2485</v>
      </c>
      <c r="I51" s="17"/>
      <c r="J51" s="17"/>
      <c r="K51" s="17"/>
      <c r="L51" s="17"/>
      <c r="M51" s="17"/>
      <c r="N51" s="17"/>
      <c r="O51" s="17"/>
    </row>
    <row customHeight="1" ht="21">
      <c r="A52" s="58" t="s">
        <v>183</v>
      </c>
      <c r="B52" s="58" t="s">
        <v>184</v>
      </c>
      <c r="C52" s="17">
        <v>2485</v>
      </c>
      <c r="D52" s="17"/>
      <c r="E52" s="17"/>
      <c r="F52" s="17"/>
      <c r="G52" s="17"/>
      <c r="H52" s="17">
        <v>2485</v>
      </c>
      <c r="I52" s="17"/>
      <c r="J52" s="17"/>
      <c r="K52" s="17"/>
      <c r="L52" s="17"/>
      <c r="M52" s="17"/>
      <c r="N52" s="17"/>
      <c r="O52" s="17"/>
    </row>
    <row customHeight="1" ht="21">
      <c r="A53" s="59" t="s">
        <v>185</v>
      </c>
      <c r="B53" s="59" t="s">
        <v>186</v>
      </c>
      <c r="C53" s="17">
        <v>2485</v>
      </c>
      <c r="D53" s="17"/>
      <c r="E53" s="17"/>
      <c r="F53" s="17"/>
      <c r="G53" s="17"/>
      <c r="H53" s="17">
        <v>2485</v>
      </c>
      <c r="I53" s="17"/>
      <c r="J53" s="17"/>
      <c r="K53" s="17"/>
      <c r="L53" s="17"/>
      <c r="M53" s="17"/>
      <c r="N53" s="17"/>
      <c r="O53" s="17"/>
    </row>
    <row customHeight="1" ht="21">
      <c r="A54" s="57" t="s">
        <v>187</v>
      </c>
      <c r="B54" s="57" t="s">
        <v>188</v>
      </c>
      <c r="C54" s="17">
        <v>55374</v>
      </c>
      <c r="D54" s="17">
        <v>55374</v>
      </c>
      <c r="E54" s="17"/>
      <c r="F54" s="17">
        <v>55374</v>
      </c>
      <c r="G54" s="17"/>
      <c r="H54" s="17"/>
      <c r="I54" s="17"/>
      <c r="J54" s="17"/>
      <c r="K54" s="17"/>
      <c r="L54" s="17"/>
      <c r="M54" s="17"/>
      <c r="N54" s="17"/>
      <c r="O54" s="17"/>
    </row>
    <row customHeight="1" ht="21">
      <c r="A55" s="58" t="s">
        <v>189</v>
      </c>
      <c r="B55" s="58" t="s">
        <v>190</v>
      </c>
      <c r="C55" s="17">
        <v>5374</v>
      </c>
      <c r="D55" s="17">
        <v>5374</v>
      </c>
      <c r="E55" s="17"/>
      <c r="F55" s="17">
        <v>5374</v>
      </c>
      <c r="G55" s="17"/>
      <c r="H55" s="17"/>
      <c r="I55" s="17"/>
      <c r="J55" s="17"/>
      <c r="K55" s="17"/>
      <c r="L55" s="17"/>
      <c r="M55" s="17"/>
      <c r="N55" s="17"/>
      <c r="O55" s="17"/>
    </row>
    <row customHeight="1" ht="21">
      <c r="A56" s="59" t="s">
        <v>191</v>
      </c>
      <c r="B56" s="59" t="s">
        <v>192</v>
      </c>
      <c r="C56" s="17">
        <v>5374</v>
      </c>
      <c r="D56" s="17">
        <v>5374</v>
      </c>
      <c r="E56" s="17"/>
      <c r="F56" s="17">
        <v>5374</v>
      </c>
      <c r="G56" s="17"/>
      <c r="H56" s="17"/>
      <c r="I56" s="17"/>
      <c r="J56" s="17"/>
      <c r="K56" s="17"/>
      <c r="L56" s="17"/>
      <c r="M56" s="17"/>
      <c r="N56" s="17"/>
      <c r="O56" s="17"/>
    </row>
    <row customHeight="1" ht="21">
      <c r="A57" s="58" t="s">
        <v>193</v>
      </c>
      <c r="B57" s="58" t="s">
        <v>194</v>
      </c>
      <c r="C57" s="17">
        <v>50000</v>
      </c>
      <c r="D57" s="17">
        <v>50000</v>
      </c>
      <c r="E57" s="17"/>
      <c r="F57" s="17">
        <v>50000</v>
      </c>
      <c r="G57" s="17"/>
      <c r="H57" s="17"/>
      <c r="I57" s="17"/>
      <c r="J57" s="17"/>
      <c r="K57" s="17"/>
      <c r="L57" s="17"/>
      <c r="M57" s="17"/>
      <c r="N57" s="17"/>
      <c r="O57" s="17"/>
    </row>
    <row customHeight="1" ht="21">
      <c r="A58" s="59" t="s">
        <v>195</v>
      </c>
      <c r="B58" s="59" t="s">
        <v>196</v>
      </c>
      <c r="C58" s="17">
        <v>50000</v>
      </c>
      <c r="D58" s="17">
        <v>50000</v>
      </c>
      <c r="E58" s="17"/>
      <c r="F58" s="17">
        <v>50000</v>
      </c>
      <c r="G58" s="17"/>
      <c r="H58" s="17"/>
      <c r="I58" s="17"/>
      <c r="J58" s="17"/>
      <c r="K58" s="17"/>
      <c r="L58" s="17"/>
      <c r="M58" s="17"/>
      <c r="N58" s="17"/>
      <c r="O58" s="17"/>
    </row>
    <row customHeight="1" ht="21">
      <c r="A59" s="57" t="s">
        <v>197</v>
      </c>
      <c r="B59" s="57" t="s">
        <v>82</v>
      </c>
      <c r="C59" s="17">
        <v>3000000</v>
      </c>
      <c r="D59" s="17"/>
      <c r="E59" s="17"/>
      <c r="F59" s="17"/>
      <c r="G59" s="17">
        <v>3000000</v>
      </c>
      <c r="H59" s="17"/>
      <c r="I59" s="17"/>
      <c r="J59" s="17"/>
      <c r="K59" s="17"/>
      <c r="L59" s="17"/>
      <c r="M59" s="17"/>
      <c r="N59" s="17"/>
      <c r="O59" s="17"/>
    </row>
    <row customHeight="1" ht="21">
      <c r="A60" s="58" t="s">
        <v>198</v>
      </c>
      <c r="B60" s="58" t="s">
        <v>199</v>
      </c>
      <c r="C60" s="17">
        <v>3000000</v>
      </c>
      <c r="D60" s="17"/>
      <c r="E60" s="17"/>
      <c r="F60" s="17"/>
      <c r="G60" s="17">
        <v>3000000</v>
      </c>
      <c r="H60" s="17"/>
      <c r="I60" s="17"/>
      <c r="J60" s="17"/>
      <c r="K60" s="17"/>
      <c r="L60" s="17"/>
      <c r="M60" s="17"/>
      <c r="N60" s="17"/>
      <c r="O60" s="17"/>
    </row>
    <row customHeight="1" ht="21">
      <c r="A61" s="59" t="s">
        <v>200</v>
      </c>
      <c r="B61" s="59" t="s">
        <v>201</v>
      </c>
      <c r="C61" s="17">
        <v>3000000</v>
      </c>
      <c r="D61" s="17"/>
      <c r="E61" s="17"/>
      <c r="F61" s="17"/>
      <c r="G61" s="17">
        <v>3000000</v>
      </c>
      <c r="H61" s="17"/>
      <c r="I61" s="17"/>
      <c r="J61" s="17"/>
      <c r="K61" s="17"/>
      <c r="L61" s="17"/>
      <c r="M61" s="17"/>
      <c r="N61" s="17"/>
      <c r="O61" s="17"/>
    </row>
    <row customHeight="1" ht="21">
      <c r="A62" s="60" t="s">
        <v>55</v>
      </c>
      <c r="B62" s="61"/>
      <c r="C62" s="17">
        <v>25458338.59</v>
      </c>
      <c r="D62" s="17">
        <v>22455853.59</v>
      </c>
      <c r="E62" s="17">
        <v>13108830.02</v>
      </c>
      <c r="F62" s="17">
        <v>9347023.57</v>
      </c>
      <c r="G62" s="17">
        <v>3000000</v>
      </c>
      <c r="H62" s="17">
        <v>2485</v>
      </c>
      <c r="I62" s="17"/>
      <c r="J62" s="17"/>
      <c r="K62" s="17"/>
      <c r="L62" s="17"/>
      <c r="M62" s="17"/>
      <c r="N62" s="17"/>
      <c r="O62" s="17"/>
    </row>
  </sheetData>
  <mergeCells count="12">
    <mergeCell ref="A1:O1"/>
    <mergeCell ref="A2:O2"/>
    <mergeCell ref="A3:B3"/>
    <mergeCell ref="A62:B62"/>
    <mergeCell ref="G4:G5"/>
    <mergeCell ref="H4:H5"/>
    <mergeCell ref="I4:I5"/>
    <mergeCell ref="C4:C5"/>
    <mergeCell ref="A4:A5"/>
    <mergeCell ref="B4:B5"/>
    <mergeCell ref="J4:O4"/>
    <mergeCell ref="D4:F4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9808302-5A94-4F7C-FD49-3D541A47B1C1}" mc:Ignorable="x14ac xr xr2 xr3">
  <sheetPr>
    <outlinePr summaryRight="0"/>
    <pageSetUpPr fitToPage="1"/>
  </sheetPr>
  <dimension ref="A1:D34"/>
  <sheetViews>
    <sheetView topLeftCell="A1" showGridLines="0" showZeros="0" workbookViewId="0" tabSelected="1"/>
  </sheetViews>
  <sheetFormatPr defaultColWidth="8.57421875" customHeight="1" defaultRowHeight="12.75"/>
  <cols>
    <col min="1" max="4" width="35.57421875" customWidth="1"/>
  </cols>
  <sheetData>
    <row customHeight="1" ht="15">
      <c r="A1" s="62"/>
      <c r="B1" s="8"/>
      <c r="C1" s="8"/>
      <c r="D1" s="8" t="s">
        <v>202</v>
      </c>
    </row>
    <row customHeight="1" ht="41.25">
      <c r="A2" s="10">
        <f>"2025"&amp;"年部门财政拨款收支预算总表"</f>
      </c>
    </row>
    <row customHeight="1" ht="17.25">
      <c r="A3" s="11">
        <f>"单位名称："&amp;"禄劝彝族苗族自治县翠华镇人民政府"</f>
      </c>
      <c r="B3" s="12"/>
      <c r="D3" s="8" t="s">
        <v>1</v>
      </c>
    </row>
    <row customHeight="1" ht="17.25">
      <c r="A4" s="14" t="s">
        <v>2</v>
      </c>
      <c r="B4" s="15"/>
      <c r="C4" s="14" t="s">
        <v>3</v>
      </c>
      <c r="D4" s="15"/>
    </row>
    <row customHeight="1" ht="18.75">
      <c r="A5" s="14" t="s">
        <v>4</v>
      </c>
      <c r="B5" s="14" t="s">
        <v>5</v>
      </c>
      <c r="C5" s="14" t="s">
        <v>6</v>
      </c>
      <c r="D5" s="14" t="s">
        <v>5</v>
      </c>
    </row>
    <row customHeight="1" ht="16.5">
      <c r="A6" s="16" t="s">
        <v>203</v>
      </c>
      <c r="B6" s="17">
        <v>22400479.59</v>
      </c>
      <c r="C6" s="16" t="s">
        <v>204</v>
      </c>
      <c r="D6" s="17">
        <v>22400479.59</v>
      </c>
    </row>
    <row customHeight="1" ht="16.5">
      <c r="A7" s="16" t="s">
        <v>205</v>
      </c>
      <c r="B7" s="17">
        <v>22400479.59</v>
      </c>
      <c r="C7" s="16" t="s">
        <v>206</v>
      </c>
      <c r="D7" s="17">
        <v>4660324</v>
      </c>
    </row>
    <row customHeight="1" ht="16.5">
      <c r="A8" s="16" t="s">
        <v>207</v>
      </c>
      <c r="B8" s="17"/>
      <c r="C8" s="16" t="s">
        <v>208</v>
      </c>
      <c r="D8" s="17"/>
    </row>
    <row customHeight="1" ht="16.5">
      <c r="A9" s="16" t="s">
        <v>209</v>
      </c>
      <c r="B9" s="17"/>
      <c r="C9" s="16" t="s">
        <v>210</v>
      </c>
      <c r="D9" s="17"/>
    </row>
    <row customHeight="1" ht="16.5">
      <c r="A10" s="16" t="s">
        <v>211</v>
      </c>
      <c r="B10" s="17">
        <v>3057859</v>
      </c>
      <c r="C10" s="16" t="s">
        <v>212</v>
      </c>
      <c r="D10" s="17"/>
    </row>
    <row customHeight="1" ht="16.5">
      <c r="A11" s="16" t="s">
        <v>205</v>
      </c>
      <c r="B11" s="17">
        <v>55374</v>
      </c>
      <c r="C11" s="16" t="s">
        <v>213</v>
      </c>
      <c r="D11" s="17"/>
    </row>
    <row customHeight="1" ht="16.5">
      <c r="A12" s="20" t="s">
        <v>207</v>
      </c>
      <c r="B12" s="17">
        <v>3000000</v>
      </c>
      <c r="C12" s="63" t="s">
        <v>214</v>
      </c>
      <c r="D12" s="17"/>
    </row>
    <row customHeight="1" ht="16.5">
      <c r="A13" s="20" t="s">
        <v>209</v>
      </c>
      <c r="B13" s="17">
        <v>2485</v>
      </c>
      <c r="C13" s="63" t="s">
        <v>215</v>
      </c>
      <c r="D13" s="17">
        <v>760555</v>
      </c>
    </row>
    <row customHeight="1" ht="16.5">
      <c r="A14" s="21"/>
      <c r="B14" s="17"/>
      <c r="C14" s="63" t="s">
        <v>216</v>
      </c>
      <c r="D14" s="17">
        <v>1685288.5</v>
      </c>
    </row>
    <row customHeight="1" ht="16.5">
      <c r="A15" s="21"/>
      <c r="B15" s="17"/>
      <c r="C15" s="63" t="s">
        <v>217</v>
      </c>
      <c r="D15" s="17">
        <v>1551202.72</v>
      </c>
    </row>
    <row customHeight="1" ht="16.5">
      <c r="A16" s="21"/>
      <c r="B16" s="17"/>
      <c r="C16" s="63" t="s">
        <v>218</v>
      </c>
      <c r="D16" s="17"/>
    </row>
    <row customHeight="1" ht="16.5">
      <c r="A17" s="21"/>
      <c r="B17" s="17"/>
      <c r="C17" s="63" t="s">
        <v>219</v>
      </c>
      <c r="D17" s="17">
        <v>563290</v>
      </c>
    </row>
    <row customHeight="1" ht="16.5">
      <c r="A18" s="21"/>
      <c r="B18" s="17"/>
      <c r="C18" s="63" t="s">
        <v>220</v>
      </c>
      <c r="D18" s="17">
        <v>12206497.57</v>
      </c>
    </row>
    <row customHeight="1" ht="16.5">
      <c r="A19" s="21"/>
      <c r="B19" s="17"/>
      <c r="C19" s="63" t="s">
        <v>221</v>
      </c>
      <c r="D19" s="17"/>
    </row>
    <row customHeight="1" ht="16.5">
      <c r="A20" s="21"/>
      <c r="B20" s="17"/>
      <c r="C20" s="63" t="s">
        <v>222</v>
      </c>
      <c r="D20" s="17"/>
    </row>
    <row customHeight="1" ht="16.5">
      <c r="A21" s="21"/>
      <c r="B21" s="17"/>
      <c r="C21" s="63" t="s">
        <v>223</v>
      </c>
      <c r="D21" s="17"/>
    </row>
    <row customHeight="1" ht="16.5">
      <c r="A22" s="21"/>
      <c r="B22" s="17"/>
      <c r="C22" s="63" t="s">
        <v>224</v>
      </c>
      <c r="D22" s="17"/>
    </row>
    <row customHeight="1" ht="16.5">
      <c r="A23" s="21"/>
      <c r="B23" s="17"/>
      <c r="C23" s="63" t="s">
        <v>225</v>
      </c>
      <c r="D23" s="17"/>
    </row>
    <row customHeight="1" ht="16.5">
      <c r="A24" s="21"/>
      <c r="B24" s="17"/>
      <c r="C24" s="63" t="s">
        <v>226</v>
      </c>
      <c r="D24" s="17"/>
    </row>
    <row customHeight="1" ht="16.5">
      <c r="A25" s="21"/>
      <c r="B25" s="17"/>
      <c r="C25" s="63" t="s">
        <v>227</v>
      </c>
      <c r="D25" s="17">
        <v>973321.8</v>
      </c>
    </row>
    <row customHeight="1" ht="16.5">
      <c r="A26" s="21"/>
      <c r="B26" s="17"/>
      <c r="C26" s="63" t="s">
        <v>228</v>
      </c>
      <c r="D26" s="17"/>
    </row>
    <row customHeight="1" ht="16.5">
      <c r="A27" s="21"/>
      <c r="B27" s="17"/>
      <c r="C27" s="63" t="s">
        <v>229</v>
      </c>
      <c r="D27" s="17"/>
    </row>
    <row customHeight="1" ht="16.5">
      <c r="A28" s="21"/>
      <c r="B28" s="17"/>
      <c r="C28" s="63" t="s">
        <v>230</v>
      </c>
      <c r="D28" s="17"/>
    </row>
    <row customHeight="1" ht="16.5">
      <c r="A29" s="21"/>
      <c r="B29" s="17"/>
      <c r="C29" s="63" t="s">
        <v>231</v>
      </c>
      <c r="D29" s="17"/>
    </row>
    <row customHeight="1" ht="16.5">
      <c r="A30" s="21"/>
      <c r="B30" s="17"/>
      <c r="C30" s="63" t="s">
        <v>232</v>
      </c>
      <c r="D30" s="17"/>
    </row>
    <row customHeight="1" ht="16.5">
      <c r="A31" s="21"/>
      <c r="B31" s="17"/>
      <c r="C31" s="20" t="s">
        <v>233</v>
      </c>
      <c r="D31" s="17"/>
    </row>
    <row customHeight="1" ht="16.5">
      <c r="A32" s="21"/>
      <c r="B32" s="17"/>
      <c r="C32" s="20" t="s">
        <v>234</v>
      </c>
      <c r="D32" s="17"/>
    </row>
    <row customHeight="1" ht="16.5">
      <c r="A33" s="21"/>
      <c r="B33" s="17"/>
      <c r="C33" s="64" t="s">
        <v>235</v>
      </c>
      <c r="D33" s="17"/>
    </row>
    <row customHeight="1" ht="15">
      <c r="A34" s="22" t="s">
        <v>50</v>
      </c>
      <c r="B34" s="65">
        <v>25458338.59</v>
      </c>
      <c r="C34" s="22" t="s">
        <v>51</v>
      </c>
      <c r="D34" s="65">
        <v>22400479.59</v>
      </c>
    </row>
  </sheetData>
  <mergeCells count="4">
    <mergeCell ref="A2:D2"/>
    <mergeCell ref="A4:B4"/>
    <mergeCell ref="C4:D4"/>
    <mergeCell ref="A3:B3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8EC95A1-6897-1EEC-FB77-A807C91F3A7C}" mc:Ignorable="x14ac xr xr2 xr3">
  <sheetPr>
    <outlinePr summaryRight="0"/>
    <pageSetUpPr fitToPage="1"/>
  </sheetPr>
  <dimension ref="A1:G62"/>
  <sheetViews>
    <sheetView topLeftCell="A1" showZeros="0" workbookViewId="0" tabSelected="1"/>
  </sheetViews>
  <sheetFormatPr defaultColWidth="9.140625" customHeight="1" defaultRowHeight="14.25"/>
  <cols>
    <col min="1" max="1" width="20.140625" customWidth="1"/>
    <col min="2" max="2" width="44.00390625" customWidth="1"/>
    <col min="3" max="7" width="24.140625" customWidth="1"/>
  </cols>
  <sheetData>
    <row customHeight="1" ht="14.25">
      <c r="D1" s="66"/>
      <c r="F1" s="67"/>
      <c r="G1" s="13" t="s">
        <v>236</v>
      </c>
    </row>
    <row customHeight="1" ht="41.25">
      <c r="A2" s="68">
        <f>"2025"&amp;"年一般公共预算支出预算表（按功能科目分类）"</f>
      </c>
      <c r="B2" s="68"/>
      <c r="C2" s="68"/>
      <c r="D2" s="68"/>
      <c r="E2" s="68"/>
      <c r="F2" s="68"/>
      <c r="G2" s="68"/>
    </row>
    <row customHeight="1" ht="18">
      <c r="A3" s="69">
        <f>"单位名称："&amp;"禄劝彝族苗族自治县翠华镇人民政府"</f>
      </c>
      <c r="F3" s="70"/>
      <c r="G3" s="13" t="s">
        <v>1</v>
      </c>
    </row>
    <row customHeight="1" ht="20.25">
      <c r="A4" s="71" t="s">
        <v>237</v>
      </c>
      <c r="B4" s="72"/>
      <c r="C4" s="73" t="s">
        <v>55</v>
      </c>
      <c r="D4" s="74" t="s">
        <v>76</v>
      </c>
      <c r="E4" s="75"/>
      <c r="F4" s="76"/>
      <c r="G4" s="77" t="s">
        <v>77</v>
      </c>
    </row>
    <row customHeight="1" ht="20.25">
      <c r="A5" s="78" t="s">
        <v>73</v>
      </c>
      <c r="B5" s="78" t="s">
        <v>74</v>
      </c>
      <c r="C5" s="79"/>
      <c r="D5" s="80" t="s">
        <v>57</v>
      </c>
      <c r="E5" s="80" t="s">
        <v>238</v>
      </c>
      <c r="F5" s="80" t="s">
        <v>239</v>
      </c>
      <c r="G5" s="81"/>
    </row>
    <row customHeight="1" ht="15">
      <c r="A6" s="82" t="s">
        <v>83</v>
      </c>
      <c r="B6" s="82" t="s">
        <v>84</v>
      </c>
      <c r="C6" s="82" t="s">
        <v>85</v>
      </c>
      <c r="D6" s="82" t="s">
        <v>86</v>
      </c>
      <c r="E6" s="82" t="s">
        <v>87</v>
      </c>
      <c r="F6" s="82" t="s">
        <v>88</v>
      </c>
      <c r="G6" s="82" t="s">
        <v>89</v>
      </c>
    </row>
    <row customHeight="1" ht="18">
      <c r="A7" s="64" t="s">
        <v>98</v>
      </c>
      <c r="B7" s="64" t="s">
        <v>99</v>
      </c>
      <c r="C7" s="17">
        <v>4660324</v>
      </c>
      <c r="D7" s="17">
        <v>4360324</v>
      </c>
      <c r="E7" s="17">
        <v>3970124</v>
      </c>
      <c r="F7" s="17">
        <v>390200</v>
      </c>
      <c r="G7" s="17">
        <v>300000</v>
      </c>
    </row>
    <row customHeight="1" ht="18">
      <c r="A8" s="83" t="s">
        <v>100</v>
      </c>
      <c r="B8" s="83" t="s">
        <v>101</v>
      </c>
      <c r="C8" s="17">
        <v>158646</v>
      </c>
      <c r="D8" s="17">
        <v>158646</v>
      </c>
      <c r="E8" s="17">
        <v>146546</v>
      </c>
      <c r="F8" s="17">
        <v>12100</v>
      </c>
      <c r="G8" s="17"/>
    </row>
    <row customHeight="1" ht="18">
      <c r="A9" s="84" t="s">
        <v>102</v>
      </c>
      <c r="B9" s="84" t="s">
        <v>103</v>
      </c>
      <c r="C9" s="17">
        <v>158646</v>
      </c>
      <c r="D9" s="17">
        <v>158646</v>
      </c>
      <c r="E9" s="17">
        <v>146546</v>
      </c>
      <c r="F9" s="17">
        <v>12100</v>
      </c>
      <c r="G9" s="17"/>
    </row>
    <row customHeight="1" ht="18">
      <c r="A10" s="83" t="s">
        <v>104</v>
      </c>
      <c r="B10" s="83" t="s">
        <v>105</v>
      </c>
      <c r="C10" s="17">
        <v>3575197</v>
      </c>
      <c r="D10" s="17">
        <v>3275197</v>
      </c>
      <c r="E10" s="17">
        <v>2954797</v>
      </c>
      <c r="F10" s="17">
        <v>320400</v>
      </c>
      <c r="G10" s="17">
        <v>300000</v>
      </c>
    </row>
    <row customHeight="1" ht="18">
      <c r="A11" s="84" t="s">
        <v>106</v>
      </c>
      <c r="B11" s="84" t="s">
        <v>103</v>
      </c>
      <c r="C11" s="17">
        <v>3575197</v>
      </c>
      <c r="D11" s="17">
        <v>3275197</v>
      </c>
      <c r="E11" s="17">
        <v>2954797</v>
      </c>
      <c r="F11" s="17">
        <v>320400</v>
      </c>
      <c r="G11" s="17">
        <v>300000</v>
      </c>
    </row>
    <row customHeight="1" ht="18">
      <c r="A12" s="83" t="s">
        <v>107</v>
      </c>
      <c r="B12" s="83" t="s">
        <v>108</v>
      </c>
      <c r="C12" s="17">
        <v>468893</v>
      </c>
      <c r="D12" s="17">
        <v>468893</v>
      </c>
      <c r="E12" s="17">
        <v>447493</v>
      </c>
      <c r="F12" s="17">
        <v>21400</v>
      </c>
      <c r="G12" s="17"/>
    </row>
    <row customHeight="1" ht="18">
      <c r="A13" s="84" t="s">
        <v>109</v>
      </c>
      <c r="B13" s="84" t="s">
        <v>110</v>
      </c>
      <c r="C13" s="17">
        <v>468893</v>
      </c>
      <c r="D13" s="17">
        <v>468893</v>
      </c>
      <c r="E13" s="17">
        <v>447493</v>
      </c>
      <c r="F13" s="17">
        <v>21400</v>
      </c>
      <c r="G13" s="17"/>
    </row>
    <row customHeight="1" ht="18">
      <c r="A14" s="83" t="s">
        <v>111</v>
      </c>
      <c r="B14" s="83" t="s">
        <v>112</v>
      </c>
      <c r="C14" s="17">
        <v>457588</v>
      </c>
      <c r="D14" s="17">
        <v>457588</v>
      </c>
      <c r="E14" s="17">
        <v>421288</v>
      </c>
      <c r="F14" s="17">
        <v>36300</v>
      </c>
      <c r="G14" s="17"/>
    </row>
    <row customHeight="1" ht="18">
      <c r="A15" s="84" t="s">
        <v>113</v>
      </c>
      <c r="B15" s="84" t="s">
        <v>103</v>
      </c>
      <c r="C15" s="17">
        <v>457588</v>
      </c>
      <c r="D15" s="17">
        <v>457588</v>
      </c>
      <c r="E15" s="17">
        <v>421288</v>
      </c>
      <c r="F15" s="17">
        <v>36300</v>
      </c>
      <c r="G15" s="17"/>
    </row>
    <row customHeight="1" ht="18">
      <c r="A16" s="64" t="s">
        <v>114</v>
      </c>
      <c r="B16" s="64" t="s">
        <v>115</v>
      </c>
      <c r="C16" s="17">
        <v>760555</v>
      </c>
      <c r="D16" s="17">
        <v>760555</v>
      </c>
      <c r="E16" s="17">
        <v>741955</v>
      </c>
      <c r="F16" s="17">
        <v>18600</v>
      </c>
      <c r="G16" s="17"/>
    </row>
    <row customHeight="1" ht="18">
      <c r="A17" s="83" t="s">
        <v>116</v>
      </c>
      <c r="B17" s="83" t="s">
        <v>117</v>
      </c>
      <c r="C17" s="17">
        <v>760555</v>
      </c>
      <c r="D17" s="17">
        <v>760555</v>
      </c>
      <c r="E17" s="17">
        <v>741955</v>
      </c>
      <c r="F17" s="17">
        <v>18600</v>
      </c>
      <c r="G17" s="17"/>
    </row>
    <row customHeight="1" ht="18">
      <c r="A18" s="84" t="s">
        <v>118</v>
      </c>
      <c r="B18" s="84" t="s">
        <v>119</v>
      </c>
      <c r="C18" s="17">
        <v>760555</v>
      </c>
      <c r="D18" s="17">
        <v>760555</v>
      </c>
      <c r="E18" s="17">
        <v>741955</v>
      </c>
      <c r="F18" s="17">
        <v>18600</v>
      </c>
      <c r="G18" s="17"/>
    </row>
    <row customHeight="1" ht="18">
      <c r="A19" s="64" t="s">
        <v>120</v>
      </c>
      <c r="B19" s="64" t="s">
        <v>121</v>
      </c>
      <c r="C19" s="17">
        <v>1685288.5</v>
      </c>
      <c r="D19" s="17">
        <v>1685288.5</v>
      </c>
      <c r="E19" s="17">
        <v>1685288.5</v>
      </c>
      <c r="F19" s="17"/>
      <c r="G19" s="17"/>
    </row>
    <row customHeight="1" ht="18">
      <c r="A20" s="83" t="s">
        <v>122</v>
      </c>
      <c r="B20" s="83" t="s">
        <v>123</v>
      </c>
      <c r="C20" s="17">
        <v>1615442.41</v>
      </c>
      <c r="D20" s="17">
        <v>1615442.41</v>
      </c>
      <c r="E20" s="17">
        <v>1615442.41</v>
      </c>
      <c r="F20" s="17"/>
      <c r="G20" s="17"/>
    </row>
    <row customHeight="1" ht="18">
      <c r="A21" s="84" t="s">
        <v>124</v>
      </c>
      <c r="B21" s="84" t="s">
        <v>125</v>
      </c>
      <c r="C21" s="17">
        <v>1245442.41</v>
      </c>
      <c r="D21" s="17">
        <v>1245442.41</v>
      </c>
      <c r="E21" s="17">
        <v>1245442.41</v>
      </c>
      <c r="F21" s="17"/>
      <c r="G21" s="17"/>
    </row>
    <row customHeight="1" ht="18">
      <c r="A22" s="84" t="s">
        <v>126</v>
      </c>
      <c r="B22" s="84" t="s">
        <v>127</v>
      </c>
      <c r="C22" s="17">
        <v>370000</v>
      </c>
      <c r="D22" s="17">
        <v>370000</v>
      </c>
      <c r="E22" s="17">
        <v>370000</v>
      </c>
      <c r="F22" s="17"/>
      <c r="G22" s="17"/>
    </row>
    <row customHeight="1" ht="18">
      <c r="A23" s="83" t="s">
        <v>128</v>
      </c>
      <c r="B23" s="83" t="s">
        <v>129</v>
      </c>
      <c r="C23" s="17">
        <v>43368</v>
      </c>
      <c r="D23" s="17">
        <v>43368</v>
      </c>
      <c r="E23" s="17">
        <v>43368</v>
      </c>
      <c r="F23" s="17"/>
      <c r="G23" s="17"/>
    </row>
    <row customHeight="1" ht="18">
      <c r="A24" s="84" t="s">
        <v>130</v>
      </c>
      <c r="B24" s="84" t="s">
        <v>131</v>
      </c>
      <c r="C24" s="17">
        <v>43368</v>
      </c>
      <c r="D24" s="17">
        <v>43368</v>
      </c>
      <c r="E24" s="17">
        <v>43368</v>
      </c>
      <c r="F24" s="17"/>
      <c r="G24" s="17"/>
    </row>
    <row customHeight="1" ht="18">
      <c r="A25" s="83" t="s">
        <v>132</v>
      </c>
      <c r="B25" s="83" t="s">
        <v>133</v>
      </c>
      <c r="C25" s="17">
        <v>26478.09</v>
      </c>
      <c r="D25" s="17">
        <v>26478.09</v>
      </c>
      <c r="E25" s="17">
        <v>26478.09</v>
      </c>
      <c r="F25" s="17"/>
      <c r="G25" s="17"/>
    </row>
    <row customHeight="1" ht="18">
      <c r="A26" s="84" t="s">
        <v>134</v>
      </c>
      <c r="B26" s="84" t="s">
        <v>133</v>
      </c>
      <c r="C26" s="17">
        <v>26478.09</v>
      </c>
      <c r="D26" s="17">
        <v>26478.09</v>
      </c>
      <c r="E26" s="17">
        <v>26478.09</v>
      </c>
      <c r="F26" s="17"/>
      <c r="G26" s="17"/>
    </row>
    <row customHeight="1" ht="18">
      <c r="A27" s="64" t="s">
        <v>135</v>
      </c>
      <c r="B27" s="64" t="s">
        <v>136</v>
      </c>
      <c r="C27" s="17">
        <v>1551202.72</v>
      </c>
      <c r="D27" s="17">
        <v>1551202.72</v>
      </c>
      <c r="E27" s="17">
        <v>1536002.72</v>
      </c>
      <c r="F27" s="17">
        <v>15200</v>
      </c>
      <c r="G27" s="17"/>
    </row>
    <row customHeight="1" ht="18">
      <c r="A28" s="83" t="s">
        <v>137</v>
      </c>
      <c r="B28" s="83" t="s">
        <v>138</v>
      </c>
      <c r="C28" s="17">
        <v>271458</v>
      </c>
      <c r="D28" s="17">
        <v>271458</v>
      </c>
      <c r="E28" s="17">
        <v>256258</v>
      </c>
      <c r="F28" s="17">
        <v>15200</v>
      </c>
      <c r="G28" s="17"/>
    </row>
    <row customHeight="1" ht="18">
      <c r="A29" s="84" t="s">
        <v>139</v>
      </c>
      <c r="B29" s="84" t="s">
        <v>103</v>
      </c>
      <c r="C29" s="17">
        <v>271458</v>
      </c>
      <c r="D29" s="17">
        <v>271458</v>
      </c>
      <c r="E29" s="17">
        <v>256258</v>
      </c>
      <c r="F29" s="17">
        <v>15200</v>
      </c>
      <c r="G29" s="17"/>
    </row>
    <row customHeight="1" ht="18">
      <c r="A30" s="83" t="s">
        <v>140</v>
      </c>
      <c r="B30" s="83" t="s">
        <v>141</v>
      </c>
      <c r="C30" s="17">
        <v>1279744.72</v>
      </c>
      <c r="D30" s="17">
        <v>1279744.72</v>
      </c>
      <c r="E30" s="17">
        <v>1279744.72</v>
      </c>
      <c r="F30" s="17"/>
      <c r="G30" s="17"/>
    </row>
    <row customHeight="1" ht="18">
      <c r="A31" s="84" t="s">
        <v>142</v>
      </c>
      <c r="B31" s="84" t="s">
        <v>143</v>
      </c>
      <c r="C31" s="17">
        <v>295811.44</v>
      </c>
      <c r="D31" s="17">
        <v>295811.44</v>
      </c>
      <c r="E31" s="17">
        <v>295811.44</v>
      </c>
      <c r="F31" s="17"/>
      <c r="G31" s="17"/>
    </row>
    <row customHeight="1" ht="18">
      <c r="A32" s="84" t="s">
        <v>144</v>
      </c>
      <c r="B32" s="84" t="s">
        <v>145</v>
      </c>
      <c r="C32" s="17">
        <v>367061.9</v>
      </c>
      <c r="D32" s="17">
        <v>367061.9</v>
      </c>
      <c r="E32" s="17">
        <v>367061.9</v>
      </c>
      <c r="F32" s="17"/>
      <c r="G32" s="17"/>
    </row>
    <row customHeight="1" ht="18">
      <c r="A33" s="84" t="s">
        <v>146</v>
      </c>
      <c r="B33" s="84" t="s">
        <v>147</v>
      </c>
      <c r="C33" s="17">
        <v>538352.35</v>
      </c>
      <c r="D33" s="17">
        <v>538352.35</v>
      </c>
      <c r="E33" s="17">
        <v>538352.35</v>
      </c>
      <c r="F33" s="17"/>
      <c r="G33" s="17"/>
    </row>
    <row customHeight="1" ht="18">
      <c r="A34" s="84" t="s">
        <v>148</v>
      </c>
      <c r="B34" s="84" t="s">
        <v>149</v>
      </c>
      <c r="C34" s="17">
        <v>78519.03</v>
      </c>
      <c r="D34" s="17">
        <v>78519.03</v>
      </c>
      <c r="E34" s="17">
        <v>78519.03</v>
      </c>
      <c r="F34" s="17"/>
      <c r="G34" s="17"/>
    </row>
    <row customHeight="1" ht="18">
      <c r="A35" s="64" t="s">
        <v>150</v>
      </c>
      <c r="B35" s="64" t="s">
        <v>151</v>
      </c>
      <c r="C35" s="17">
        <v>563290</v>
      </c>
      <c r="D35" s="17">
        <v>563290</v>
      </c>
      <c r="E35" s="17">
        <v>547790</v>
      </c>
      <c r="F35" s="17">
        <v>15500</v>
      </c>
      <c r="G35" s="17"/>
    </row>
    <row customHeight="1" ht="18">
      <c r="A36" s="83" t="s">
        <v>152</v>
      </c>
      <c r="B36" s="83" t="s">
        <v>153</v>
      </c>
      <c r="C36" s="17">
        <v>563290</v>
      </c>
      <c r="D36" s="17">
        <v>563290</v>
      </c>
      <c r="E36" s="17">
        <v>547790</v>
      </c>
      <c r="F36" s="17">
        <v>15500</v>
      </c>
      <c r="G36" s="17"/>
    </row>
    <row customHeight="1" ht="18">
      <c r="A37" s="84" t="s">
        <v>154</v>
      </c>
      <c r="B37" s="84" t="s">
        <v>155</v>
      </c>
      <c r="C37" s="17">
        <v>563290</v>
      </c>
      <c r="D37" s="17">
        <v>563290</v>
      </c>
      <c r="E37" s="17">
        <v>547790</v>
      </c>
      <c r="F37" s="17">
        <v>15500</v>
      </c>
      <c r="G37" s="17"/>
    </row>
    <row customHeight="1" ht="18">
      <c r="A38" s="64" t="s">
        <v>156</v>
      </c>
      <c r="B38" s="64" t="s">
        <v>157</v>
      </c>
      <c r="C38" s="17">
        <v>12206497.57</v>
      </c>
      <c r="D38" s="17">
        <v>3214848</v>
      </c>
      <c r="E38" s="17">
        <v>3137348</v>
      </c>
      <c r="F38" s="17">
        <v>77500</v>
      </c>
      <c r="G38" s="17">
        <v>8991649.57</v>
      </c>
    </row>
    <row customHeight="1" ht="18">
      <c r="A39" s="83" t="s">
        <v>158</v>
      </c>
      <c r="B39" s="83" t="s">
        <v>159</v>
      </c>
      <c r="C39" s="17">
        <v>2235096</v>
      </c>
      <c r="D39" s="17">
        <v>2235096</v>
      </c>
      <c r="E39" s="17">
        <v>2182396</v>
      </c>
      <c r="F39" s="17">
        <v>52700</v>
      </c>
      <c r="G39" s="17"/>
    </row>
    <row customHeight="1" ht="18">
      <c r="A40" s="84" t="s">
        <v>160</v>
      </c>
      <c r="B40" s="84" t="s">
        <v>110</v>
      </c>
      <c r="C40" s="17">
        <v>2235096</v>
      </c>
      <c r="D40" s="17">
        <v>2235096</v>
      </c>
      <c r="E40" s="17">
        <v>2182396</v>
      </c>
      <c r="F40" s="17">
        <v>52700</v>
      </c>
      <c r="G40" s="17"/>
    </row>
    <row customHeight="1" ht="18">
      <c r="A41" s="83" t="s">
        <v>161</v>
      </c>
      <c r="B41" s="83" t="s">
        <v>162</v>
      </c>
      <c r="C41" s="17">
        <v>494245</v>
      </c>
      <c r="D41" s="17">
        <v>494245</v>
      </c>
      <c r="E41" s="17">
        <v>481845</v>
      </c>
      <c r="F41" s="17">
        <v>12400</v>
      </c>
      <c r="G41" s="17"/>
    </row>
    <row customHeight="1" ht="18">
      <c r="A42" s="84" t="s">
        <v>163</v>
      </c>
      <c r="B42" s="84" t="s">
        <v>164</v>
      </c>
      <c r="C42" s="17">
        <v>494245</v>
      </c>
      <c r="D42" s="17">
        <v>494245</v>
      </c>
      <c r="E42" s="17">
        <v>481845</v>
      </c>
      <c r="F42" s="17">
        <v>12400</v>
      </c>
      <c r="G42" s="17"/>
    </row>
    <row customHeight="1" ht="18">
      <c r="A43" s="83" t="s">
        <v>165</v>
      </c>
      <c r="B43" s="83" t="s">
        <v>166</v>
      </c>
      <c r="C43" s="17">
        <v>1072147.57</v>
      </c>
      <c r="D43" s="17">
        <v>485507</v>
      </c>
      <c r="E43" s="17">
        <v>473107</v>
      </c>
      <c r="F43" s="17">
        <v>12400</v>
      </c>
      <c r="G43" s="17">
        <v>586640.57</v>
      </c>
    </row>
    <row customHeight="1" ht="18">
      <c r="A44" s="84" t="s">
        <v>167</v>
      </c>
      <c r="B44" s="84" t="s">
        <v>168</v>
      </c>
      <c r="C44" s="17">
        <v>1072147.57</v>
      </c>
      <c r="D44" s="17">
        <v>485507</v>
      </c>
      <c r="E44" s="17">
        <v>473107</v>
      </c>
      <c r="F44" s="17">
        <v>12400</v>
      </c>
      <c r="G44" s="17">
        <v>586640.57</v>
      </c>
    </row>
    <row customHeight="1" ht="18">
      <c r="A45" s="83" t="s">
        <v>169</v>
      </c>
      <c r="B45" s="83" t="s">
        <v>170</v>
      </c>
      <c r="C45" s="17">
        <v>8405009</v>
      </c>
      <c r="D45" s="17"/>
      <c r="E45" s="17"/>
      <c r="F45" s="17"/>
      <c r="G45" s="17">
        <v>8405009</v>
      </c>
    </row>
    <row customHeight="1" ht="18">
      <c r="A46" s="84" t="s">
        <v>171</v>
      </c>
      <c r="B46" s="84" t="s">
        <v>172</v>
      </c>
      <c r="C46" s="17">
        <v>6286009</v>
      </c>
      <c r="D46" s="17"/>
      <c r="E46" s="17"/>
      <c r="F46" s="17"/>
      <c r="G46" s="17">
        <v>6286009</v>
      </c>
    </row>
    <row customHeight="1" ht="18">
      <c r="A47" s="84" t="s">
        <v>173</v>
      </c>
      <c r="B47" s="84" t="s">
        <v>174</v>
      </c>
      <c r="C47" s="17">
        <v>2119000</v>
      </c>
      <c r="D47" s="17"/>
      <c r="E47" s="17"/>
      <c r="F47" s="17"/>
      <c r="G47" s="17">
        <v>2119000</v>
      </c>
    </row>
    <row customHeight="1" ht="18">
      <c r="A48" s="64" t="s">
        <v>175</v>
      </c>
      <c r="B48" s="64" t="s">
        <v>176</v>
      </c>
      <c r="C48" s="17">
        <v>973321.8</v>
      </c>
      <c r="D48" s="17">
        <v>973321.8</v>
      </c>
      <c r="E48" s="17">
        <v>973321.8</v>
      </c>
      <c r="F48" s="17"/>
      <c r="G48" s="17"/>
    </row>
    <row customHeight="1" ht="18">
      <c r="A49" s="83" t="s">
        <v>177</v>
      </c>
      <c r="B49" s="83" t="s">
        <v>178</v>
      </c>
      <c r="C49" s="17">
        <v>973321.8</v>
      </c>
      <c r="D49" s="17">
        <v>973321.8</v>
      </c>
      <c r="E49" s="17">
        <v>973321.8</v>
      </c>
      <c r="F49" s="17"/>
      <c r="G49" s="17"/>
    </row>
    <row customHeight="1" ht="18">
      <c r="A50" s="84" t="s">
        <v>179</v>
      </c>
      <c r="B50" s="84" t="s">
        <v>180</v>
      </c>
      <c r="C50" s="17">
        <v>973321.8</v>
      </c>
      <c r="D50" s="17">
        <v>973321.8</v>
      </c>
      <c r="E50" s="17">
        <v>973321.8</v>
      </c>
      <c r="F50" s="17"/>
      <c r="G50" s="17"/>
    </row>
    <row customHeight="1" ht="18">
      <c r="A51" s="64" t="s">
        <v>181</v>
      </c>
      <c r="B51" s="64" t="s">
        <v>182</v>
      </c>
      <c r="C51" s="17"/>
      <c r="D51" s="17"/>
      <c r="E51" s="17"/>
      <c r="F51" s="17"/>
      <c r="G51" s="17"/>
    </row>
    <row customHeight="1" ht="18">
      <c r="A52" s="83" t="s">
        <v>183</v>
      </c>
      <c r="B52" s="83" t="s">
        <v>184</v>
      </c>
      <c r="C52" s="17"/>
      <c r="D52" s="17"/>
      <c r="E52" s="17"/>
      <c r="F52" s="17"/>
      <c r="G52" s="17"/>
    </row>
    <row customHeight="1" ht="18">
      <c r="A53" s="84" t="s">
        <v>185</v>
      </c>
      <c r="B53" s="84" t="s">
        <v>186</v>
      </c>
      <c r="C53" s="17"/>
      <c r="D53" s="17"/>
      <c r="E53" s="17"/>
      <c r="F53" s="17"/>
      <c r="G53" s="17"/>
    </row>
    <row customHeight="1" ht="18">
      <c r="A54" s="64" t="s">
        <v>187</v>
      </c>
      <c r="B54" s="64" t="s">
        <v>188</v>
      </c>
      <c r="C54" s="17">
        <v>55374</v>
      </c>
      <c r="D54" s="17"/>
      <c r="E54" s="17"/>
      <c r="F54" s="17"/>
      <c r="G54" s="17">
        <v>55374</v>
      </c>
    </row>
    <row customHeight="1" ht="18">
      <c r="A55" s="83" t="s">
        <v>189</v>
      </c>
      <c r="B55" s="83" t="s">
        <v>190</v>
      </c>
      <c r="C55" s="17">
        <v>5374</v>
      </c>
      <c r="D55" s="17"/>
      <c r="E55" s="17"/>
      <c r="F55" s="17"/>
      <c r="G55" s="17">
        <v>5374</v>
      </c>
    </row>
    <row customHeight="1" ht="18">
      <c r="A56" s="84" t="s">
        <v>191</v>
      </c>
      <c r="B56" s="84" t="s">
        <v>192</v>
      </c>
      <c r="C56" s="17">
        <v>5374</v>
      </c>
      <c r="D56" s="17"/>
      <c r="E56" s="17"/>
      <c r="F56" s="17"/>
      <c r="G56" s="17">
        <v>5374</v>
      </c>
    </row>
    <row customHeight="1" ht="18">
      <c r="A57" s="83" t="s">
        <v>193</v>
      </c>
      <c r="B57" s="83" t="s">
        <v>194</v>
      </c>
      <c r="C57" s="17">
        <v>50000</v>
      </c>
      <c r="D57" s="17"/>
      <c r="E57" s="17"/>
      <c r="F57" s="17"/>
      <c r="G57" s="17">
        <v>50000</v>
      </c>
    </row>
    <row customHeight="1" ht="18">
      <c r="A58" s="84" t="s">
        <v>195</v>
      </c>
      <c r="B58" s="84" t="s">
        <v>196</v>
      </c>
      <c r="C58" s="17">
        <v>50000</v>
      </c>
      <c r="D58" s="17"/>
      <c r="E58" s="17"/>
      <c r="F58" s="17"/>
      <c r="G58" s="17">
        <v>50000</v>
      </c>
    </row>
    <row customHeight="1" ht="18">
      <c r="A59" s="64" t="s">
        <v>197</v>
      </c>
      <c r="B59" s="64" t="s">
        <v>82</v>
      </c>
      <c r="C59" s="17"/>
      <c r="D59" s="17"/>
      <c r="E59" s="17"/>
      <c r="F59" s="17"/>
      <c r="G59" s="17"/>
    </row>
    <row customHeight="1" ht="18">
      <c r="A60" s="83" t="s">
        <v>198</v>
      </c>
      <c r="B60" s="83" t="s">
        <v>199</v>
      </c>
      <c r="C60" s="17"/>
      <c r="D60" s="17"/>
      <c r="E60" s="17"/>
      <c r="F60" s="17"/>
      <c r="G60" s="17"/>
    </row>
    <row customHeight="1" ht="18">
      <c r="A61" s="84" t="s">
        <v>200</v>
      </c>
      <c r="B61" s="84" t="s">
        <v>201</v>
      </c>
      <c r="C61" s="17"/>
      <c r="D61" s="17"/>
      <c r="E61" s="17"/>
      <c r="F61" s="17"/>
      <c r="G61" s="17"/>
    </row>
    <row customHeight="1" ht="18">
      <c r="A62" s="85" t="s">
        <v>240</v>
      </c>
      <c r="B62" s="86" t="s">
        <v>240</v>
      </c>
      <c r="C62" s="17">
        <v>22455853.59</v>
      </c>
      <c r="D62" s="17">
        <v>13108830.02</v>
      </c>
      <c r="E62" s="17">
        <v>12591830.02</v>
      </c>
      <c r="F62" s="17">
        <v>517000</v>
      </c>
      <c r="G62" s="17">
        <v>9347023.57</v>
      </c>
    </row>
  </sheetData>
  <mergeCells count="6">
    <mergeCell ref="A2:G2"/>
    <mergeCell ref="A4:B4"/>
    <mergeCell ref="A62:B62"/>
    <mergeCell ref="G4:G5"/>
    <mergeCell ref="D4:F4"/>
    <mergeCell ref="C4:C5"/>
  </mergeCells>
  <printOptions horizontalCentered="1"/>
  <pageMargins left="0.37" right="0.37" top="0.56" bottom="0.56" header="0.48" footer="0.48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B15C6CE-D9ED-AF5A-84F6-E592B4065A8B}" mc:Ignorable="x14ac xr xr2 xr3">
  <sheetPr>
    <outlinePr summaryRight="0"/>
    <pageSetUpPr fitToPage="1"/>
  </sheetPr>
  <dimension ref="A1:F7"/>
  <sheetViews>
    <sheetView topLeftCell="B1" showZeros="0" workbookViewId="0" tabSelected="1"/>
  </sheetViews>
  <sheetFormatPr defaultColWidth="10.421875" customHeight="1" defaultRowHeight="14.25"/>
  <cols>
    <col min="1" max="6" width="28.140625" customWidth="1"/>
  </cols>
  <sheetData>
    <row customHeight="1" ht="14.25">
      <c r="A1" s="87"/>
      <c r="B1" s="87"/>
      <c r="C1" s="87"/>
      <c r="D1" s="87"/>
      <c r="E1" s="62"/>
      <c r="F1" s="88" t="s">
        <v>241</v>
      </c>
    </row>
    <row customHeight="1" ht="41.25">
      <c r="A2" s="89">
        <f>"2025"&amp;"年一般公共预算“三公”经费支出预算表"</f>
      </c>
      <c r="B2" s="87"/>
      <c r="C2" s="87"/>
      <c r="D2" s="87"/>
      <c r="E2" s="62"/>
      <c r="F2" s="87"/>
    </row>
    <row customHeight="1" ht="14.25">
      <c r="A3" s="90">
        <f>"单位名称："&amp;"禄劝彝族苗族自治县翠华镇人民政府"</f>
      </c>
      <c r="B3" s="91"/>
      <c r="D3" s="87"/>
      <c r="E3" s="62"/>
      <c r="F3" s="9" t="s">
        <v>1</v>
      </c>
    </row>
    <row customHeight="1" ht="27">
      <c r="A4" s="92" t="s">
        <v>242</v>
      </c>
      <c r="B4" s="92" t="s">
        <v>243</v>
      </c>
      <c r="C4" s="42" t="s">
        <v>244</v>
      </c>
      <c r="D4" s="92"/>
      <c r="E4" s="93"/>
      <c r="F4" s="92" t="s">
        <v>245</v>
      </c>
    </row>
    <row customHeight="1" ht="28.5">
      <c r="A5" s="94"/>
      <c r="B5" s="95"/>
      <c r="C5" s="93" t="s">
        <v>57</v>
      </c>
      <c r="D5" s="93" t="s">
        <v>246</v>
      </c>
      <c r="E5" s="93" t="s">
        <v>247</v>
      </c>
      <c r="F5" s="96"/>
    </row>
    <row customHeight="1" ht="17.25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customHeight="1" ht="17.25">
      <c r="A7" s="17">
        <v>30000</v>
      </c>
      <c r="B7" s="17"/>
      <c r="C7" s="17">
        <v>30000</v>
      </c>
      <c r="D7" s="17"/>
      <c r="E7" s="17">
        <v>30000</v>
      </c>
      <c r="F7" s="17"/>
    </row>
  </sheetData>
  <mergeCells count="6">
    <mergeCell ref="A2:F2"/>
    <mergeCell ref="A3:B3"/>
    <mergeCell ref="A4:A5"/>
    <mergeCell ref="B4:B5"/>
    <mergeCell ref="C4:E4"/>
    <mergeCell ref="F4:F5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EF1F426-BBFB-692D-13BB-167062DF3B07}" mc:Ignorable="x14ac xr xr2 xr3">
  <sheetPr>
    <outlinePr summaryRight="0"/>
    <pageSetUpPr fitToPage="1"/>
  </sheetPr>
  <dimension ref="A1:X173"/>
  <sheetViews>
    <sheetView topLeftCell="G1" showZeros="0" workbookViewId="0" tabSelected="1"/>
  </sheetViews>
  <sheetFormatPr defaultColWidth="9.140625" customHeight="1" defaultRowHeight="14.25"/>
  <cols>
    <col min="1" max="2" width="32.8515625" customWidth="1"/>
    <col min="3" max="3" width="20.7109375" customWidth="1"/>
    <col min="4" max="4" width="31.28125" customWidth="1"/>
    <col min="5" max="5" width="10.140625" customWidth="1"/>
    <col min="6" max="6" width="17.57421875" customWidth="1"/>
    <col min="7" max="7" width="10.28125" customWidth="1"/>
    <col min="8" max="8" width="23.00390625" customWidth="1"/>
    <col min="9" max="24" width="18.7109375" customWidth="1"/>
  </cols>
  <sheetData>
    <row customHeight="1" ht="13.5">
      <c r="B1" s="66"/>
      <c r="C1" s="97"/>
      <c r="E1" s="98"/>
      <c r="F1" s="98"/>
      <c r="G1" s="98"/>
      <c r="H1" s="98"/>
      <c r="I1" s="99"/>
      <c r="J1" s="99"/>
      <c r="K1" s="99"/>
      <c r="L1" s="99"/>
      <c r="M1" s="99"/>
      <c r="N1" s="99"/>
      <c r="R1" s="99"/>
      <c r="V1" s="97"/>
      <c r="X1" s="100" t="s">
        <v>248</v>
      </c>
    </row>
    <row customHeight="1" ht="45.75">
      <c r="A2" s="101">
        <f>"2025"&amp;"年部门基本支出预算表"</f>
      </c>
      <c r="B2" s="10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102"/>
      <c r="Q2" s="102"/>
      <c r="R2" s="101"/>
      <c r="S2" s="101"/>
      <c r="T2" s="101"/>
      <c r="U2" s="101"/>
      <c r="V2" s="101"/>
      <c r="W2" s="101"/>
      <c r="X2" s="101"/>
    </row>
    <row customHeight="1" ht="18.75">
      <c r="A3" s="69">
        <f>"单位名称："&amp;"禄劝彝族苗族自治县翠华镇人民政府"</f>
      </c>
      <c r="B3" s="103"/>
      <c r="C3" s="104"/>
      <c r="D3" s="104"/>
      <c r="E3" s="104"/>
      <c r="F3" s="104"/>
      <c r="G3" s="104"/>
      <c r="H3" s="104"/>
      <c r="I3" s="105"/>
      <c r="J3" s="105"/>
      <c r="K3" s="105"/>
      <c r="L3" s="105"/>
      <c r="M3" s="105"/>
      <c r="N3" s="105"/>
      <c r="O3" s="106"/>
      <c r="P3" s="106"/>
      <c r="Q3" s="106"/>
      <c r="R3" s="105"/>
      <c r="V3" s="97"/>
      <c r="X3" s="100" t="s">
        <v>1</v>
      </c>
    </row>
    <row customHeight="1" ht="18">
      <c r="A4" s="107" t="s">
        <v>249</v>
      </c>
      <c r="B4" s="107" t="s">
        <v>250</v>
      </c>
      <c r="C4" s="107" t="s">
        <v>251</v>
      </c>
      <c r="D4" s="107" t="s">
        <v>252</v>
      </c>
      <c r="E4" s="107" t="s">
        <v>253</v>
      </c>
      <c r="F4" s="107" t="s">
        <v>254</v>
      </c>
      <c r="G4" s="107" t="s">
        <v>255</v>
      </c>
      <c r="H4" s="107" t="s">
        <v>256</v>
      </c>
      <c r="I4" s="74" t="s">
        <v>257</v>
      </c>
      <c r="J4" s="108" t="s">
        <v>257</v>
      </c>
      <c r="K4" s="108"/>
      <c r="L4" s="108"/>
      <c r="M4" s="108"/>
      <c r="N4" s="108"/>
      <c r="O4" s="75"/>
      <c r="P4" s="75"/>
      <c r="Q4" s="75"/>
      <c r="R4" s="109" t="s">
        <v>61</v>
      </c>
      <c r="S4" s="108" t="s">
        <v>62</v>
      </c>
      <c r="T4" s="108"/>
      <c r="U4" s="108"/>
      <c r="V4" s="108"/>
      <c r="W4" s="108"/>
      <c r="X4" s="110"/>
    </row>
    <row customHeight="1" ht="18">
      <c r="A5" s="111"/>
      <c r="B5" s="112"/>
      <c r="C5" s="113"/>
      <c r="D5" s="111"/>
      <c r="E5" s="111"/>
      <c r="F5" s="111"/>
      <c r="G5" s="111"/>
      <c r="H5" s="111"/>
      <c r="I5" s="73" t="s">
        <v>258</v>
      </c>
      <c r="J5" s="74" t="s">
        <v>58</v>
      </c>
      <c r="K5" s="108"/>
      <c r="L5" s="108"/>
      <c r="M5" s="108"/>
      <c r="N5" s="110"/>
      <c r="O5" s="114" t="s">
        <v>259</v>
      </c>
      <c r="P5" s="75"/>
      <c r="Q5" s="76"/>
      <c r="R5" s="107" t="s">
        <v>61</v>
      </c>
      <c r="S5" s="74" t="s">
        <v>62</v>
      </c>
      <c r="T5" s="109" t="s">
        <v>64</v>
      </c>
      <c r="U5" s="108" t="s">
        <v>62</v>
      </c>
      <c r="V5" s="109" t="s">
        <v>66</v>
      </c>
      <c r="W5" s="109" t="s">
        <v>67</v>
      </c>
      <c r="X5" s="115" t="s">
        <v>68</v>
      </c>
    </row>
    <row customHeight="1" ht="19.5">
      <c r="A6" s="112"/>
      <c r="B6" s="112"/>
      <c r="C6" s="112"/>
      <c r="D6" s="112"/>
      <c r="E6" s="112"/>
      <c r="F6" s="112"/>
      <c r="G6" s="112"/>
      <c r="H6" s="112"/>
      <c r="I6" s="112"/>
      <c r="J6" s="116" t="s">
        <v>260</v>
      </c>
      <c r="K6" s="107" t="s">
        <v>261</v>
      </c>
      <c r="L6" s="107" t="s">
        <v>262</v>
      </c>
      <c r="M6" s="107" t="s">
        <v>263</v>
      </c>
      <c r="N6" s="107" t="s">
        <v>264</v>
      </c>
      <c r="O6" s="107" t="s">
        <v>58</v>
      </c>
      <c r="P6" s="107" t="s">
        <v>59</v>
      </c>
      <c r="Q6" s="107" t="s">
        <v>60</v>
      </c>
      <c r="R6" s="112"/>
      <c r="S6" s="107" t="s">
        <v>57</v>
      </c>
      <c r="T6" s="107" t="s">
        <v>64</v>
      </c>
      <c r="U6" s="107" t="s">
        <v>265</v>
      </c>
      <c r="V6" s="107" t="s">
        <v>66</v>
      </c>
      <c r="W6" s="107" t="s">
        <v>67</v>
      </c>
      <c r="X6" s="107" t="s">
        <v>68</v>
      </c>
    </row>
    <row customHeight="1" ht="37.5">
      <c r="A7" s="117"/>
      <c r="B7" s="79"/>
      <c r="C7" s="117"/>
      <c r="D7" s="117"/>
      <c r="E7" s="117"/>
      <c r="F7" s="117"/>
      <c r="G7" s="117"/>
      <c r="H7" s="117"/>
      <c r="I7" s="117"/>
      <c r="J7" s="118" t="s">
        <v>57</v>
      </c>
      <c r="K7" s="119" t="s">
        <v>266</v>
      </c>
      <c r="L7" s="119" t="s">
        <v>262</v>
      </c>
      <c r="M7" s="119" t="s">
        <v>263</v>
      </c>
      <c r="N7" s="119" t="s">
        <v>264</v>
      </c>
      <c r="O7" s="119" t="s">
        <v>262</v>
      </c>
      <c r="P7" s="119" t="s">
        <v>263</v>
      </c>
      <c r="Q7" s="119" t="s">
        <v>264</v>
      </c>
      <c r="R7" s="119" t="s">
        <v>61</v>
      </c>
      <c r="S7" s="119" t="s">
        <v>57</v>
      </c>
      <c r="T7" s="119" t="s">
        <v>64</v>
      </c>
      <c r="U7" s="119" t="s">
        <v>265</v>
      </c>
      <c r="V7" s="119" t="s">
        <v>66</v>
      </c>
      <c r="W7" s="119" t="s">
        <v>67</v>
      </c>
      <c r="X7" s="119" t="s">
        <v>68</v>
      </c>
    </row>
    <row customHeight="1" ht="14.25">
      <c r="A8" s="120">
        <v>1</v>
      </c>
      <c r="B8" s="120">
        <v>2</v>
      </c>
      <c r="C8" s="120">
        <v>3</v>
      </c>
      <c r="D8" s="120">
        <v>4</v>
      </c>
      <c r="E8" s="120">
        <v>5</v>
      </c>
      <c r="F8" s="120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20">
        <v>21</v>
      </c>
      <c r="V8" s="120">
        <v>22</v>
      </c>
      <c r="W8" s="120">
        <v>23</v>
      </c>
      <c r="X8" s="120">
        <v>24</v>
      </c>
    </row>
    <row customHeight="1" ht="20.25">
      <c r="A9" s="20" t="s">
        <v>70</v>
      </c>
      <c r="B9" s="20" t="s">
        <v>70</v>
      </c>
      <c r="C9" s="20" t="s">
        <v>267</v>
      </c>
      <c r="D9" s="20" t="s">
        <v>268</v>
      </c>
      <c r="E9" s="20" t="s">
        <v>102</v>
      </c>
      <c r="F9" s="20" t="s">
        <v>103</v>
      </c>
      <c r="G9" s="20" t="s">
        <v>269</v>
      </c>
      <c r="H9" s="20" t="s">
        <v>270</v>
      </c>
      <c r="I9" s="17">
        <v>46248</v>
      </c>
      <c r="J9" s="17">
        <v>46248</v>
      </c>
      <c r="K9" s="17"/>
      <c r="L9" s="17"/>
      <c r="M9" s="17">
        <v>46248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customHeight="1" ht="20.25">
      <c r="A10" s="20" t="s">
        <v>70</v>
      </c>
      <c r="B10" s="20" t="s">
        <v>70</v>
      </c>
      <c r="C10" s="20" t="s">
        <v>267</v>
      </c>
      <c r="D10" s="20" t="s">
        <v>268</v>
      </c>
      <c r="E10" s="20" t="s">
        <v>106</v>
      </c>
      <c r="F10" s="20" t="s">
        <v>103</v>
      </c>
      <c r="G10" s="20" t="s">
        <v>269</v>
      </c>
      <c r="H10" s="20" t="s">
        <v>270</v>
      </c>
      <c r="I10" s="17">
        <v>842124</v>
      </c>
      <c r="J10" s="17">
        <v>842124</v>
      </c>
      <c r="K10" s="121"/>
      <c r="L10" s="121"/>
      <c r="M10" s="17">
        <v>842124</v>
      </c>
      <c r="N10" s="121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customHeight="1" ht="20.25">
      <c r="A11" s="20" t="s">
        <v>70</v>
      </c>
      <c r="B11" s="20" t="s">
        <v>70</v>
      </c>
      <c r="C11" s="20" t="s">
        <v>267</v>
      </c>
      <c r="D11" s="20" t="s">
        <v>268</v>
      </c>
      <c r="E11" s="20" t="s">
        <v>109</v>
      </c>
      <c r="F11" s="20" t="s">
        <v>110</v>
      </c>
      <c r="G11" s="20" t="s">
        <v>269</v>
      </c>
      <c r="H11" s="20" t="s">
        <v>270</v>
      </c>
      <c r="I11" s="17">
        <v>61428</v>
      </c>
      <c r="J11" s="17">
        <v>61428</v>
      </c>
      <c r="K11" s="121"/>
      <c r="L11" s="121"/>
      <c r="M11" s="17">
        <v>61428</v>
      </c>
      <c r="N11" s="121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customHeight="1" ht="20.25">
      <c r="A12" s="20" t="s">
        <v>70</v>
      </c>
      <c r="B12" s="20" t="s">
        <v>70</v>
      </c>
      <c r="C12" s="20" t="s">
        <v>267</v>
      </c>
      <c r="D12" s="20" t="s">
        <v>268</v>
      </c>
      <c r="E12" s="20" t="s">
        <v>113</v>
      </c>
      <c r="F12" s="20" t="s">
        <v>103</v>
      </c>
      <c r="G12" s="20" t="s">
        <v>269</v>
      </c>
      <c r="H12" s="20" t="s">
        <v>270</v>
      </c>
      <c r="I12" s="17">
        <v>130224</v>
      </c>
      <c r="J12" s="17">
        <v>130224</v>
      </c>
      <c r="K12" s="121"/>
      <c r="L12" s="121"/>
      <c r="M12" s="17">
        <v>130224</v>
      </c>
      <c r="N12" s="121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customHeight="1" ht="20.25">
      <c r="A13" s="20" t="s">
        <v>70</v>
      </c>
      <c r="B13" s="20" t="s">
        <v>70</v>
      </c>
      <c r="C13" s="20" t="s">
        <v>267</v>
      </c>
      <c r="D13" s="20" t="s">
        <v>268</v>
      </c>
      <c r="E13" s="20" t="s">
        <v>139</v>
      </c>
      <c r="F13" s="20" t="s">
        <v>103</v>
      </c>
      <c r="G13" s="20" t="s">
        <v>269</v>
      </c>
      <c r="H13" s="20" t="s">
        <v>270</v>
      </c>
      <c r="I13" s="17">
        <v>51528</v>
      </c>
      <c r="J13" s="17">
        <v>51528</v>
      </c>
      <c r="K13" s="121"/>
      <c r="L13" s="121"/>
      <c r="M13" s="17">
        <v>51528</v>
      </c>
      <c r="N13" s="121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customHeight="1" ht="20.25">
      <c r="A14" s="20" t="s">
        <v>70</v>
      </c>
      <c r="B14" s="20" t="s">
        <v>70</v>
      </c>
      <c r="C14" s="20" t="s">
        <v>271</v>
      </c>
      <c r="D14" s="20" t="s">
        <v>272</v>
      </c>
      <c r="E14" s="20" t="s">
        <v>109</v>
      </c>
      <c r="F14" s="20" t="s">
        <v>110</v>
      </c>
      <c r="G14" s="20" t="s">
        <v>269</v>
      </c>
      <c r="H14" s="20" t="s">
        <v>270</v>
      </c>
      <c r="I14" s="17">
        <v>81000</v>
      </c>
      <c r="J14" s="17">
        <v>81000</v>
      </c>
      <c r="K14" s="121"/>
      <c r="L14" s="121"/>
      <c r="M14" s="17">
        <v>81000</v>
      </c>
      <c r="N14" s="121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customHeight="1" ht="20.25">
      <c r="A15" s="20" t="s">
        <v>70</v>
      </c>
      <c r="B15" s="20" t="s">
        <v>70</v>
      </c>
      <c r="C15" s="20" t="s">
        <v>271</v>
      </c>
      <c r="D15" s="20" t="s">
        <v>272</v>
      </c>
      <c r="E15" s="20" t="s">
        <v>118</v>
      </c>
      <c r="F15" s="20" t="s">
        <v>119</v>
      </c>
      <c r="G15" s="20" t="s">
        <v>269</v>
      </c>
      <c r="H15" s="20" t="s">
        <v>270</v>
      </c>
      <c r="I15" s="17">
        <v>289524</v>
      </c>
      <c r="J15" s="17">
        <v>289524</v>
      </c>
      <c r="K15" s="121"/>
      <c r="L15" s="121"/>
      <c r="M15" s="17">
        <v>289524</v>
      </c>
      <c r="N15" s="121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customHeight="1" ht="20.25">
      <c r="A16" s="20" t="s">
        <v>70</v>
      </c>
      <c r="B16" s="20" t="s">
        <v>70</v>
      </c>
      <c r="C16" s="20" t="s">
        <v>271</v>
      </c>
      <c r="D16" s="20" t="s">
        <v>272</v>
      </c>
      <c r="E16" s="20" t="s">
        <v>139</v>
      </c>
      <c r="F16" s="20" t="s">
        <v>103</v>
      </c>
      <c r="G16" s="20" t="s">
        <v>269</v>
      </c>
      <c r="H16" s="20" t="s">
        <v>270</v>
      </c>
      <c r="I16" s="17">
        <v>41472</v>
      </c>
      <c r="J16" s="17">
        <v>41472</v>
      </c>
      <c r="K16" s="121"/>
      <c r="L16" s="121"/>
      <c r="M16" s="17">
        <v>41472</v>
      </c>
      <c r="N16" s="121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customHeight="1" ht="20.25">
      <c r="A17" s="20" t="s">
        <v>70</v>
      </c>
      <c r="B17" s="20" t="s">
        <v>70</v>
      </c>
      <c r="C17" s="20" t="s">
        <v>271</v>
      </c>
      <c r="D17" s="20" t="s">
        <v>272</v>
      </c>
      <c r="E17" s="20" t="s">
        <v>154</v>
      </c>
      <c r="F17" s="20" t="s">
        <v>155</v>
      </c>
      <c r="G17" s="20" t="s">
        <v>269</v>
      </c>
      <c r="H17" s="20" t="s">
        <v>270</v>
      </c>
      <c r="I17" s="17">
        <v>193128</v>
      </c>
      <c r="J17" s="17">
        <v>193128</v>
      </c>
      <c r="K17" s="121"/>
      <c r="L17" s="121"/>
      <c r="M17" s="17">
        <v>193128</v>
      </c>
      <c r="N17" s="121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customHeight="1" ht="20.25">
      <c r="A18" s="20" t="s">
        <v>70</v>
      </c>
      <c r="B18" s="20" t="s">
        <v>70</v>
      </c>
      <c r="C18" s="20" t="s">
        <v>271</v>
      </c>
      <c r="D18" s="20" t="s">
        <v>272</v>
      </c>
      <c r="E18" s="20" t="s">
        <v>160</v>
      </c>
      <c r="F18" s="20" t="s">
        <v>110</v>
      </c>
      <c r="G18" s="20" t="s">
        <v>269</v>
      </c>
      <c r="H18" s="20" t="s">
        <v>270</v>
      </c>
      <c r="I18" s="17">
        <v>795936</v>
      </c>
      <c r="J18" s="17">
        <v>795936</v>
      </c>
      <c r="K18" s="121"/>
      <c r="L18" s="121"/>
      <c r="M18" s="17">
        <v>795936</v>
      </c>
      <c r="N18" s="121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customHeight="1" ht="20.25">
      <c r="A19" s="20" t="s">
        <v>70</v>
      </c>
      <c r="B19" s="20" t="s">
        <v>70</v>
      </c>
      <c r="C19" s="20" t="s">
        <v>271</v>
      </c>
      <c r="D19" s="20" t="s">
        <v>272</v>
      </c>
      <c r="E19" s="20" t="s">
        <v>163</v>
      </c>
      <c r="F19" s="20" t="s">
        <v>164</v>
      </c>
      <c r="G19" s="20" t="s">
        <v>269</v>
      </c>
      <c r="H19" s="20" t="s">
        <v>270</v>
      </c>
      <c r="I19" s="17">
        <v>191772</v>
      </c>
      <c r="J19" s="17">
        <v>191772</v>
      </c>
      <c r="K19" s="121"/>
      <c r="L19" s="121"/>
      <c r="M19" s="17">
        <v>191772</v>
      </c>
      <c r="N19" s="121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customHeight="1" ht="20.25">
      <c r="A20" s="20" t="s">
        <v>70</v>
      </c>
      <c r="B20" s="20" t="s">
        <v>70</v>
      </c>
      <c r="C20" s="20" t="s">
        <v>271</v>
      </c>
      <c r="D20" s="20" t="s">
        <v>272</v>
      </c>
      <c r="E20" s="20" t="s">
        <v>167</v>
      </c>
      <c r="F20" s="20" t="s">
        <v>168</v>
      </c>
      <c r="G20" s="20" t="s">
        <v>269</v>
      </c>
      <c r="H20" s="20" t="s">
        <v>270</v>
      </c>
      <c r="I20" s="17">
        <v>180948</v>
      </c>
      <c r="J20" s="17">
        <v>180948</v>
      </c>
      <c r="K20" s="121"/>
      <c r="L20" s="121"/>
      <c r="M20" s="17">
        <v>180948</v>
      </c>
      <c r="N20" s="121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customHeight="1" ht="20.25">
      <c r="A21" s="20" t="s">
        <v>70</v>
      </c>
      <c r="B21" s="20" t="s">
        <v>70</v>
      </c>
      <c r="C21" s="20" t="s">
        <v>273</v>
      </c>
      <c r="D21" s="20" t="s">
        <v>180</v>
      </c>
      <c r="E21" s="20" t="s">
        <v>179</v>
      </c>
      <c r="F21" s="20" t="s">
        <v>180</v>
      </c>
      <c r="G21" s="20" t="s">
        <v>274</v>
      </c>
      <c r="H21" s="20" t="s">
        <v>180</v>
      </c>
      <c r="I21" s="17">
        <v>438086.88</v>
      </c>
      <c r="J21" s="17">
        <v>438086.88</v>
      </c>
      <c r="K21" s="121"/>
      <c r="L21" s="121"/>
      <c r="M21" s="17">
        <v>438086.88</v>
      </c>
      <c r="N21" s="121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customHeight="1" ht="20.25">
      <c r="A22" s="20" t="s">
        <v>70</v>
      </c>
      <c r="B22" s="20" t="s">
        <v>70</v>
      </c>
      <c r="C22" s="20" t="s">
        <v>273</v>
      </c>
      <c r="D22" s="20" t="s">
        <v>180</v>
      </c>
      <c r="E22" s="20" t="s">
        <v>179</v>
      </c>
      <c r="F22" s="20" t="s">
        <v>180</v>
      </c>
      <c r="G22" s="20" t="s">
        <v>274</v>
      </c>
      <c r="H22" s="20" t="s">
        <v>180</v>
      </c>
      <c r="I22" s="17">
        <v>535234.92</v>
      </c>
      <c r="J22" s="17">
        <v>535234.92</v>
      </c>
      <c r="K22" s="121"/>
      <c r="L22" s="121"/>
      <c r="M22" s="17">
        <v>535234.92</v>
      </c>
      <c r="N22" s="121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customHeight="1" ht="20.25">
      <c r="A23" s="20" t="s">
        <v>70</v>
      </c>
      <c r="B23" s="20" t="s">
        <v>70</v>
      </c>
      <c r="C23" s="20" t="s">
        <v>275</v>
      </c>
      <c r="D23" s="20" t="s">
        <v>276</v>
      </c>
      <c r="E23" s="20" t="s">
        <v>106</v>
      </c>
      <c r="F23" s="20" t="s">
        <v>103</v>
      </c>
      <c r="G23" s="20" t="s">
        <v>277</v>
      </c>
      <c r="H23" s="20" t="s">
        <v>278</v>
      </c>
      <c r="I23" s="17">
        <v>30000</v>
      </c>
      <c r="J23" s="17">
        <v>30000</v>
      </c>
      <c r="K23" s="121"/>
      <c r="L23" s="121"/>
      <c r="M23" s="17">
        <v>30000</v>
      </c>
      <c r="N23" s="121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customHeight="1" ht="20.25">
      <c r="A24" s="20" t="s">
        <v>70</v>
      </c>
      <c r="B24" s="20" t="s">
        <v>70</v>
      </c>
      <c r="C24" s="20" t="s">
        <v>279</v>
      </c>
      <c r="D24" s="20" t="s">
        <v>280</v>
      </c>
      <c r="E24" s="20" t="s">
        <v>102</v>
      </c>
      <c r="F24" s="20" t="s">
        <v>103</v>
      </c>
      <c r="G24" s="20" t="s">
        <v>281</v>
      </c>
      <c r="H24" s="20" t="s">
        <v>282</v>
      </c>
      <c r="I24" s="17">
        <v>9000</v>
      </c>
      <c r="J24" s="17">
        <v>9000</v>
      </c>
      <c r="K24" s="121"/>
      <c r="L24" s="121"/>
      <c r="M24" s="17">
        <v>9000</v>
      </c>
      <c r="N24" s="121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customHeight="1" ht="20.25">
      <c r="A25" s="20" t="s">
        <v>70</v>
      </c>
      <c r="B25" s="20" t="s">
        <v>70</v>
      </c>
      <c r="C25" s="20" t="s">
        <v>279</v>
      </c>
      <c r="D25" s="20" t="s">
        <v>280</v>
      </c>
      <c r="E25" s="20" t="s">
        <v>106</v>
      </c>
      <c r="F25" s="20" t="s">
        <v>103</v>
      </c>
      <c r="G25" s="20" t="s">
        <v>281</v>
      </c>
      <c r="H25" s="20" t="s">
        <v>282</v>
      </c>
      <c r="I25" s="17">
        <v>216000</v>
      </c>
      <c r="J25" s="17">
        <v>216000</v>
      </c>
      <c r="K25" s="121"/>
      <c r="L25" s="121"/>
      <c r="M25" s="17">
        <v>216000</v>
      </c>
      <c r="N25" s="121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customHeight="1" ht="20.25">
      <c r="A26" s="20" t="s">
        <v>70</v>
      </c>
      <c r="B26" s="20" t="s">
        <v>70</v>
      </c>
      <c r="C26" s="20" t="s">
        <v>279</v>
      </c>
      <c r="D26" s="20" t="s">
        <v>280</v>
      </c>
      <c r="E26" s="20" t="s">
        <v>109</v>
      </c>
      <c r="F26" s="20" t="s">
        <v>110</v>
      </c>
      <c r="G26" s="20" t="s">
        <v>281</v>
      </c>
      <c r="H26" s="20" t="s">
        <v>282</v>
      </c>
      <c r="I26" s="17">
        <v>9000</v>
      </c>
      <c r="J26" s="17">
        <v>9000</v>
      </c>
      <c r="K26" s="121"/>
      <c r="L26" s="121"/>
      <c r="M26" s="17">
        <v>9000</v>
      </c>
      <c r="N26" s="121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customHeight="1" ht="20.25">
      <c r="A27" s="20" t="s">
        <v>70</v>
      </c>
      <c r="B27" s="20" t="s">
        <v>70</v>
      </c>
      <c r="C27" s="20" t="s">
        <v>279</v>
      </c>
      <c r="D27" s="20" t="s">
        <v>280</v>
      </c>
      <c r="E27" s="20" t="s">
        <v>113</v>
      </c>
      <c r="F27" s="20" t="s">
        <v>103</v>
      </c>
      <c r="G27" s="20" t="s">
        <v>281</v>
      </c>
      <c r="H27" s="20" t="s">
        <v>282</v>
      </c>
      <c r="I27" s="17">
        <v>27000</v>
      </c>
      <c r="J27" s="17">
        <v>27000</v>
      </c>
      <c r="K27" s="121"/>
      <c r="L27" s="121"/>
      <c r="M27" s="17">
        <v>27000</v>
      </c>
      <c r="N27" s="121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customHeight="1" ht="20.25">
      <c r="A28" s="20" t="s">
        <v>70</v>
      </c>
      <c r="B28" s="20" t="s">
        <v>70</v>
      </c>
      <c r="C28" s="20" t="s">
        <v>279</v>
      </c>
      <c r="D28" s="20" t="s">
        <v>280</v>
      </c>
      <c r="E28" s="20" t="s">
        <v>139</v>
      </c>
      <c r="F28" s="20" t="s">
        <v>103</v>
      </c>
      <c r="G28" s="20" t="s">
        <v>281</v>
      </c>
      <c r="H28" s="20" t="s">
        <v>282</v>
      </c>
      <c r="I28" s="17">
        <v>9000</v>
      </c>
      <c r="J28" s="17">
        <v>9000</v>
      </c>
      <c r="K28" s="121"/>
      <c r="L28" s="121"/>
      <c r="M28" s="17">
        <v>9000</v>
      </c>
      <c r="N28" s="121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customHeight="1" ht="20.25">
      <c r="A29" s="20" t="s">
        <v>70</v>
      </c>
      <c r="B29" s="20" t="s">
        <v>70</v>
      </c>
      <c r="C29" s="20" t="s">
        <v>283</v>
      </c>
      <c r="D29" s="20" t="s">
        <v>284</v>
      </c>
      <c r="E29" s="20" t="s">
        <v>102</v>
      </c>
      <c r="F29" s="20" t="s">
        <v>103</v>
      </c>
      <c r="G29" s="20" t="s">
        <v>285</v>
      </c>
      <c r="H29" s="20" t="s">
        <v>284</v>
      </c>
      <c r="I29" s="17">
        <v>600</v>
      </c>
      <c r="J29" s="17">
        <v>600</v>
      </c>
      <c r="K29" s="121"/>
      <c r="L29" s="121"/>
      <c r="M29" s="17">
        <v>600</v>
      </c>
      <c r="N29" s="121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customHeight="1" ht="20.25">
      <c r="A30" s="20" t="s">
        <v>70</v>
      </c>
      <c r="B30" s="20" t="s">
        <v>70</v>
      </c>
      <c r="C30" s="20" t="s">
        <v>283</v>
      </c>
      <c r="D30" s="20" t="s">
        <v>284</v>
      </c>
      <c r="E30" s="20" t="s">
        <v>106</v>
      </c>
      <c r="F30" s="20" t="s">
        <v>103</v>
      </c>
      <c r="G30" s="20" t="s">
        <v>285</v>
      </c>
      <c r="H30" s="20" t="s">
        <v>284</v>
      </c>
      <c r="I30" s="17">
        <v>14400</v>
      </c>
      <c r="J30" s="17">
        <v>14400</v>
      </c>
      <c r="K30" s="121"/>
      <c r="L30" s="121"/>
      <c r="M30" s="17">
        <v>14400</v>
      </c>
      <c r="N30" s="121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customHeight="1" ht="20.25">
      <c r="A31" s="20" t="s">
        <v>70</v>
      </c>
      <c r="B31" s="20" t="s">
        <v>70</v>
      </c>
      <c r="C31" s="20" t="s">
        <v>283</v>
      </c>
      <c r="D31" s="20" t="s">
        <v>284</v>
      </c>
      <c r="E31" s="20" t="s">
        <v>109</v>
      </c>
      <c r="F31" s="20" t="s">
        <v>110</v>
      </c>
      <c r="G31" s="20" t="s">
        <v>285</v>
      </c>
      <c r="H31" s="20" t="s">
        <v>284</v>
      </c>
      <c r="I31" s="17">
        <v>1800</v>
      </c>
      <c r="J31" s="17">
        <v>1800</v>
      </c>
      <c r="K31" s="121"/>
      <c r="L31" s="121"/>
      <c r="M31" s="17">
        <v>1800</v>
      </c>
      <c r="N31" s="121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customHeight="1" ht="20.25">
      <c r="A32" s="20" t="s">
        <v>70</v>
      </c>
      <c r="B32" s="20" t="s">
        <v>70</v>
      </c>
      <c r="C32" s="20" t="s">
        <v>283</v>
      </c>
      <c r="D32" s="20" t="s">
        <v>284</v>
      </c>
      <c r="E32" s="20" t="s">
        <v>109</v>
      </c>
      <c r="F32" s="20" t="s">
        <v>110</v>
      </c>
      <c r="G32" s="20" t="s">
        <v>285</v>
      </c>
      <c r="H32" s="20" t="s">
        <v>284</v>
      </c>
      <c r="I32" s="17">
        <v>600</v>
      </c>
      <c r="J32" s="17">
        <v>600</v>
      </c>
      <c r="K32" s="121"/>
      <c r="L32" s="121"/>
      <c r="M32" s="17">
        <v>600</v>
      </c>
      <c r="N32" s="121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customHeight="1" ht="20.25">
      <c r="A33" s="20" t="s">
        <v>70</v>
      </c>
      <c r="B33" s="20" t="s">
        <v>70</v>
      </c>
      <c r="C33" s="20" t="s">
        <v>283</v>
      </c>
      <c r="D33" s="20" t="s">
        <v>284</v>
      </c>
      <c r="E33" s="20" t="s">
        <v>113</v>
      </c>
      <c r="F33" s="20" t="s">
        <v>103</v>
      </c>
      <c r="G33" s="20" t="s">
        <v>285</v>
      </c>
      <c r="H33" s="20" t="s">
        <v>284</v>
      </c>
      <c r="I33" s="17">
        <v>1800</v>
      </c>
      <c r="J33" s="17">
        <v>1800</v>
      </c>
      <c r="K33" s="121"/>
      <c r="L33" s="121"/>
      <c r="M33" s="17">
        <v>1800</v>
      </c>
      <c r="N33" s="121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customHeight="1" ht="20.25">
      <c r="A34" s="20" t="s">
        <v>70</v>
      </c>
      <c r="B34" s="20" t="s">
        <v>70</v>
      </c>
      <c r="C34" s="20" t="s">
        <v>283</v>
      </c>
      <c r="D34" s="20" t="s">
        <v>284</v>
      </c>
      <c r="E34" s="20" t="s">
        <v>118</v>
      </c>
      <c r="F34" s="20" t="s">
        <v>119</v>
      </c>
      <c r="G34" s="20" t="s">
        <v>285</v>
      </c>
      <c r="H34" s="20" t="s">
        <v>284</v>
      </c>
      <c r="I34" s="17">
        <v>3600</v>
      </c>
      <c r="J34" s="17">
        <v>3600</v>
      </c>
      <c r="K34" s="121"/>
      <c r="L34" s="121"/>
      <c r="M34" s="17">
        <v>3600</v>
      </c>
      <c r="N34" s="121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customHeight="1" ht="20.25">
      <c r="A35" s="20" t="s">
        <v>70</v>
      </c>
      <c r="B35" s="20" t="s">
        <v>70</v>
      </c>
      <c r="C35" s="20" t="s">
        <v>283</v>
      </c>
      <c r="D35" s="20" t="s">
        <v>284</v>
      </c>
      <c r="E35" s="20" t="s">
        <v>139</v>
      </c>
      <c r="F35" s="20" t="s">
        <v>103</v>
      </c>
      <c r="G35" s="20" t="s">
        <v>285</v>
      </c>
      <c r="H35" s="20" t="s">
        <v>284</v>
      </c>
      <c r="I35" s="17">
        <v>600</v>
      </c>
      <c r="J35" s="17">
        <v>600</v>
      </c>
      <c r="K35" s="121"/>
      <c r="L35" s="121"/>
      <c r="M35" s="17">
        <v>600</v>
      </c>
      <c r="N35" s="121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customHeight="1" ht="20.25">
      <c r="A36" s="20" t="s">
        <v>70</v>
      </c>
      <c r="B36" s="20" t="s">
        <v>70</v>
      </c>
      <c r="C36" s="20" t="s">
        <v>283</v>
      </c>
      <c r="D36" s="20" t="s">
        <v>284</v>
      </c>
      <c r="E36" s="20" t="s">
        <v>139</v>
      </c>
      <c r="F36" s="20" t="s">
        <v>103</v>
      </c>
      <c r="G36" s="20" t="s">
        <v>285</v>
      </c>
      <c r="H36" s="20" t="s">
        <v>284</v>
      </c>
      <c r="I36" s="17">
        <v>600</v>
      </c>
      <c r="J36" s="17">
        <v>600</v>
      </c>
      <c r="K36" s="121"/>
      <c r="L36" s="121"/>
      <c r="M36" s="17">
        <v>600</v>
      </c>
      <c r="N36" s="121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customHeight="1" ht="20.25">
      <c r="A37" s="20" t="s">
        <v>70</v>
      </c>
      <c r="B37" s="20" t="s">
        <v>70</v>
      </c>
      <c r="C37" s="20" t="s">
        <v>283</v>
      </c>
      <c r="D37" s="20" t="s">
        <v>284</v>
      </c>
      <c r="E37" s="20" t="s">
        <v>154</v>
      </c>
      <c r="F37" s="20" t="s">
        <v>155</v>
      </c>
      <c r="G37" s="20" t="s">
        <v>285</v>
      </c>
      <c r="H37" s="20" t="s">
        <v>284</v>
      </c>
      <c r="I37" s="17">
        <v>3000</v>
      </c>
      <c r="J37" s="17">
        <v>3000</v>
      </c>
      <c r="K37" s="121"/>
      <c r="L37" s="121"/>
      <c r="M37" s="17">
        <v>3000</v>
      </c>
      <c r="N37" s="121"/>
      <c r="O37" s="17"/>
      <c r="P37" s="17"/>
      <c r="Q37" s="17"/>
      <c r="R37" s="17"/>
      <c r="S37" s="17"/>
      <c r="T37" s="17"/>
      <c r="U37" s="17"/>
      <c r="V37" s="17"/>
      <c r="W37" s="17"/>
      <c r="X37" s="17"/>
    </row>
    <row customHeight="1" ht="20.25">
      <c r="A38" s="20" t="s">
        <v>70</v>
      </c>
      <c r="B38" s="20" t="s">
        <v>70</v>
      </c>
      <c r="C38" s="20" t="s">
        <v>283</v>
      </c>
      <c r="D38" s="20" t="s">
        <v>284</v>
      </c>
      <c r="E38" s="20" t="s">
        <v>160</v>
      </c>
      <c r="F38" s="20" t="s">
        <v>110</v>
      </c>
      <c r="G38" s="20" t="s">
        <v>285</v>
      </c>
      <c r="H38" s="20" t="s">
        <v>284</v>
      </c>
      <c r="I38" s="17">
        <v>10200</v>
      </c>
      <c r="J38" s="17">
        <v>10200</v>
      </c>
      <c r="K38" s="121"/>
      <c r="L38" s="121"/>
      <c r="M38" s="17">
        <v>10200</v>
      </c>
      <c r="N38" s="121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customHeight="1" ht="20.25">
      <c r="A39" s="20" t="s">
        <v>70</v>
      </c>
      <c r="B39" s="20" t="s">
        <v>70</v>
      </c>
      <c r="C39" s="20" t="s">
        <v>283</v>
      </c>
      <c r="D39" s="20" t="s">
        <v>284</v>
      </c>
      <c r="E39" s="20" t="s">
        <v>163</v>
      </c>
      <c r="F39" s="20" t="s">
        <v>164</v>
      </c>
      <c r="G39" s="20" t="s">
        <v>285</v>
      </c>
      <c r="H39" s="20" t="s">
        <v>284</v>
      </c>
      <c r="I39" s="17">
        <v>2400</v>
      </c>
      <c r="J39" s="17">
        <v>2400</v>
      </c>
      <c r="K39" s="121"/>
      <c r="L39" s="121"/>
      <c r="M39" s="17">
        <v>2400</v>
      </c>
      <c r="N39" s="121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customHeight="1" ht="20.25">
      <c r="A40" s="20" t="s">
        <v>70</v>
      </c>
      <c r="B40" s="20" t="s">
        <v>70</v>
      </c>
      <c r="C40" s="20" t="s">
        <v>283</v>
      </c>
      <c r="D40" s="20" t="s">
        <v>284</v>
      </c>
      <c r="E40" s="20" t="s">
        <v>167</v>
      </c>
      <c r="F40" s="20" t="s">
        <v>168</v>
      </c>
      <c r="G40" s="20" t="s">
        <v>285</v>
      </c>
      <c r="H40" s="20" t="s">
        <v>284</v>
      </c>
      <c r="I40" s="17">
        <v>2400</v>
      </c>
      <c r="J40" s="17">
        <v>2400</v>
      </c>
      <c r="K40" s="121"/>
      <c r="L40" s="121"/>
      <c r="M40" s="17">
        <v>2400</v>
      </c>
      <c r="N40" s="121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customHeight="1" ht="20.25">
      <c r="A41" s="20" t="s">
        <v>70</v>
      </c>
      <c r="B41" s="20" t="s">
        <v>70</v>
      </c>
      <c r="C41" s="20" t="s">
        <v>286</v>
      </c>
      <c r="D41" s="20" t="s">
        <v>287</v>
      </c>
      <c r="E41" s="20" t="s">
        <v>102</v>
      </c>
      <c r="F41" s="20" t="s">
        <v>103</v>
      </c>
      <c r="G41" s="20" t="s">
        <v>288</v>
      </c>
      <c r="H41" s="20" t="s">
        <v>289</v>
      </c>
      <c r="I41" s="17">
        <v>1500</v>
      </c>
      <c r="J41" s="17">
        <v>1500</v>
      </c>
      <c r="K41" s="121"/>
      <c r="L41" s="121"/>
      <c r="M41" s="17">
        <v>1500</v>
      </c>
      <c r="N41" s="121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customHeight="1" ht="20.25">
      <c r="A42" s="20" t="s">
        <v>70</v>
      </c>
      <c r="B42" s="20" t="s">
        <v>70</v>
      </c>
      <c r="C42" s="20" t="s">
        <v>286</v>
      </c>
      <c r="D42" s="20" t="s">
        <v>287</v>
      </c>
      <c r="E42" s="20" t="s">
        <v>106</v>
      </c>
      <c r="F42" s="20" t="s">
        <v>103</v>
      </c>
      <c r="G42" s="20" t="s">
        <v>288</v>
      </c>
      <c r="H42" s="20" t="s">
        <v>289</v>
      </c>
      <c r="I42" s="17">
        <v>36000</v>
      </c>
      <c r="J42" s="17">
        <v>36000</v>
      </c>
      <c r="K42" s="121"/>
      <c r="L42" s="121"/>
      <c r="M42" s="17">
        <v>36000</v>
      </c>
      <c r="N42" s="121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customHeight="1" ht="20.25">
      <c r="A43" s="20" t="s">
        <v>70</v>
      </c>
      <c r="B43" s="20" t="s">
        <v>70</v>
      </c>
      <c r="C43" s="20" t="s">
        <v>286</v>
      </c>
      <c r="D43" s="20" t="s">
        <v>287</v>
      </c>
      <c r="E43" s="20" t="s">
        <v>109</v>
      </c>
      <c r="F43" s="20" t="s">
        <v>110</v>
      </c>
      <c r="G43" s="20" t="s">
        <v>288</v>
      </c>
      <c r="H43" s="20" t="s">
        <v>289</v>
      </c>
      <c r="I43" s="17">
        <v>1500</v>
      </c>
      <c r="J43" s="17">
        <v>1500</v>
      </c>
      <c r="K43" s="121"/>
      <c r="L43" s="121"/>
      <c r="M43" s="17">
        <v>1500</v>
      </c>
      <c r="N43" s="121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customHeight="1" ht="20.25">
      <c r="A44" s="20" t="s">
        <v>70</v>
      </c>
      <c r="B44" s="20" t="s">
        <v>70</v>
      </c>
      <c r="C44" s="20" t="s">
        <v>286</v>
      </c>
      <c r="D44" s="20" t="s">
        <v>287</v>
      </c>
      <c r="E44" s="20" t="s">
        <v>109</v>
      </c>
      <c r="F44" s="20" t="s">
        <v>110</v>
      </c>
      <c r="G44" s="20" t="s">
        <v>288</v>
      </c>
      <c r="H44" s="20" t="s">
        <v>289</v>
      </c>
      <c r="I44" s="17">
        <v>4500</v>
      </c>
      <c r="J44" s="17">
        <v>4500</v>
      </c>
      <c r="K44" s="121"/>
      <c r="L44" s="121"/>
      <c r="M44" s="17">
        <v>4500</v>
      </c>
      <c r="N44" s="121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customHeight="1" ht="20.25">
      <c r="A45" s="20" t="s">
        <v>70</v>
      </c>
      <c r="B45" s="20" t="s">
        <v>70</v>
      </c>
      <c r="C45" s="20" t="s">
        <v>286</v>
      </c>
      <c r="D45" s="20" t="s">
        <v>287</v>
      </c>
      <c r="E45" s="20" t="s">
        <v>113</v>
      </c>
      <c r="F45" s="20" t="s">
        <v>103</v>
      </c>
      <c r="G45" s="20" t="s">
        <v>288</v>
      </c>
      <c r="H45" s="20" t="s">
        <v>289</v>
      </c>
      <c r="I45" s="17">
        <v>4500</v>
      </c>
      <c r="J45" s="17">
        <v>4500</v>
      </c>
      <c r="K45" s="121"/>
      <c r="L45" s="121"/>
      <c r="M45" s="17">
        <v>4500</v>
      </c>
      <c r="N45" s="121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customHeight="1" ht="20.25">
      <c r="A46" s="20" t="s">
        <v>70</v>
      </c>
      <c r="B46" s="20" t="s">
        <v>70</v>
      </c>
      <c r="C46" s="20" t="s">
        <v>286</v>
      </c>
      <c r="D46" s="20" t="s">
        <v>287</v>
      </c>
      <c r="E46" s="20" t="s">
        <v>118</v>
      </c>
      <c r="F46" s="20" t="s">
        <v>119</v>
      </c>
      <c r="G46" s="20" t="s">
        <v>288</v>
      </c>
      <c r="H46" s="20" t="s">
        <v>289</v>
      </c>
      <c r="I46" s="17">
        <v>9000</v>
      </c>
      <c r="J46" s="17">
        <v>9000</v>
      </c>
      <c r="K46" s="121"/>
      <c r="L46" s="121"/>
      <c r="M46" s="17">
        <v>9000</v>
      </c>
      <c r="N46" s="121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customHeight="1" ht="20.25">
      <c r="A47" s="20" t="s">
        <v>70</v>
      </c>
      <c r="B47" s="20" t="s">
        <v>70</v>
      </c>
      <c r="C47" s="20" t="s">
        <v>286</v>
      </c>
      <c r="D47" s="20" t="s">
        <v>287</v>
      </c>
      <c r="E47" s="20" t="s">
        <v>139</v>
      </c>
      <c r="F47" s="20" t="s">
        <v>103</v>
      </c>
      <c r="G47" s="20" t="s">
        <v>288</v>
      </c>
      <c r="H47" s="20" t="s">
        <v>289</v>
      </c>
      <c r="I47" s="17">
        <v>1500</v>
      </c>
      <c r="J47" s="17">
        <v>1500</v>
      </c>
      <c r="K47" s="121"/>
      <c r="L47" s="121"/>
      <c r="M47" s="17">
        <v>1500</v>
      </c>
      <c r="N47" s="121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customHeight="1" ht="20.25">
      <c r="A48" s="20" t="s">
        <v>70</v>
      </c>
      <c r="B48" s="20" t="s">
        <v>70</v>
      </c>
      <c r="C48" s="20" t="s">
        <v>286</v>
      </c>
      <c r="D48" s="20" t="s">
        <v>287</v>
      </c>
      <c r="E48" s="20" t="s">
        <v>139</v>
      </c>
      <c r="F48" s="20" t="s">
        <v>103</v>
      </c>
      <c r="G48" s="20" t="s">
        <v>288</v>
      </c>
      <c r="H48" s="20" t="s">
        <v>289</v>
      </c>
      <c r="I48" s="17">
        <v>1500</v>
      </c>
      <c r="J48" s="17">
        <v>1500</v>
      </c>
      <c r="K48" s="121"/>
      <c r="L48" s="121"/>
      <c r="M48" s="17">
        <v>1500</v>
      </c>
      <c r="N48" s="121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customHeight="1" ht="20.25">
      <c r="A49" s="20" t="s">
        <v>70</v>
      </c>
      <c r="B49" s="20" t="s">
        <v>70</v>
      </c>
      <c r="C49" s="20" t="s">
        <v>286</v>
      </c>
      <c r="D49" s="20" t="s">
        <v>287</v>
      </c>
      <c r="E49" s="20" t="s">
        <v>154</v>
      </c>
      <c r="F49" s="20" t="s">
        <v>155</v>
      </c>
      <c r="G49" s="20" t="s">
        <v>288</v>
      </c>
      <c r="H49" s="20" t="s">
        <v>289</v>
      </c>
      <c r="I49" s="17">
        <v>7500</v>
      </c>
      <c r="J49" s="17">
        <v>7500</v>
      </c>
      <c r="K49" s="121"/>
      <c r="L49" s="121"/>
      <c r="M49" s="17">
        <v>7500</v>
      </c>
      <c r="N49" s="121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customHeight="1" ht="20.25">
      <c r="A50" s="20" t="s">
        <v>70</v>
      </c>
      <c r="B50" s="20" t="s">
        <v>70</v>
      </c>
      <c r="C50" s="20" t="s">
        <v>286</v>
      </c>
      <c r="D50" s="20" t="s">
        <v>287</v>
      </c>
      <c r="E50" s="20" t="s">
        <v>160</v>
      </c>
      <c r="F50" s="20" t="s">
        <v>110</v>
      </c>
      <c r="G50" s="20" t="s">
        <v>288</v>
      </c>
      <c r="H50" s="20" t="s">
        <v>289</v>
      </c>
      <c r="I50" s="17">
        <v>25500</v>
      </c>
      <c r="J50" s="17">
        <v>25500</v>
      </c>
      <c r="K50" s="121"/>
      <c r="L50" s="121"/>
      <c r="M50" s="17">
        <v>25500</v>
      </c>
      <c r="N50" s="121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customHeight="1" ht="20.25">
      <c r="A51" s="20" t="s">
        <v>70</v>
      </c>
      <c r="B51" s="20" t="s">
        <v>70</v>
      </c>
      <c r="C51" s="20" t="s">
        <v>286</v>
      </c>
      <c r="D51" s="20" t="s">
        <v>287</v>
      </c>
      <c r="E51" s="20" t="s">
        <v>163</v>
      </c>
      <c r="F51" s="20" t="s">
        <v>164</v>
      </c>
      <c r="G51" s="20" t="s">
        <v>288</v>
      </c>
      <c r="H51" s="20" t="s">
        <v>289</v>
      </c>
      <c r="I51" s="17">
        <v>6000</v>
      </c>
      <c r="J51" s="17">
        <v>6000</v>
      </c>
      <c r="K51" s="121"/>
      <c r="L51" s="121"/>
      <c r="M51" s="17">
        <v>6000</v>
      </c>
      <c r="N51" s="121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customHeight="1" ht="20.25">
      <c r="A52" s="20" t="s">
        <v>70</v>
      </c>
      <c r="B52" s="20" t="s">
        <v>70</v>
      </c>
      <c r="C52" s="20" t="s">
        <v>286</v>
      </c>
      <c r="D52" s="20" t="s">
        <v>287</v>
      </c>
      <c r="E52" s="20" t="s">
        <v>167</v>
      </c>
      <c r="F52" s="20" t="s">
        <v>168</v>
      </c>
      <c r="G52" s="20" t="s">
        <v>288</v>
      </c>
      <c r="H52" s="20" t="s">
        <v>289</v>
      </c>
      <c r="I52" s="17">
        <v>6000</v>
      </c>
      <c r="J52" s="17">
        <v>6000</v>
      </c>
      <c r="K52" s="121"/>
      <c r="L52" s="121"/>
      <c r="M52" s="17">
        <v>6000</v>
      </c>
      <c r="N52" s="121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customHeight="1" ht="20.25">
      <c r="A53" s="20" t="s">
        <v>70</v>
      </c>
      <c r="B53" s="20" t="s">
        <v>70</v>
      </c>
      <c r="C53" s="20" t="s">
        <v>286</v>
      </c>
      <c r="D53" s="20" t="s">
        <v>287</v>
      </c>
      <c r="E53" s="20" t="s">
        <v>102</v>
      </c>
      <c r="F53" s="20" t="s">
        <v>103</v>
      </c>
      <c r="G53" s="20" t="s">
        <v>290</v>
      </c>
      <c r="H53" s="20" t="s">
        <v>291</v>
      </c>
      <c r="I53" s="17">
        <v>250</v>
      </c>
      <c r="J53" s="17">
        <v>250</v>
      </c>
      <c r="K53" s="121"/>
      <c r="L53" s="121"/>
      <c r="M53" s="17">
        <v>250</v>
      </c>
      <c r="N53" s="121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customHeight="1" ht="20.25">
      <c r="A54" s="20" t="s">
        <v>70</v>
      </c>
      <c r="B54" s="20" t="s">
        <v>70</v>
      </c>
      <c r="C54" s="20" t="s">
        <v>286</v>
      </c>
      <c r="D54" s="20" t="s">
        <v>287</v>
      </c>
      <c r="E54" s="20" t="s">
        <v>106</v>
      </c>
      <c r="F54" s="20" t="s">
        <v>103</v>
      </c>
      <c r="G54" s="20" t="s">
        <v>290</v>
      </c>
      <c r="H54" s="20" t="s">
        <v>291</v>
      </c>
      <c r="I54" s="17">
        <v>6000</v>
      </c>
      <c r="J54" s="17">
        <v>6000</v>
      </c>
      <c r="K54" s="121"/>
      <c r="L54" s="121"/>
      <c r="M54" s="17">
        <v>6000</v>
      </c>
      <c r="N54" s="121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customHeight="1" ht="20.25">
      <c r="A55" s="20" t="s">
        <v>70</v>
      </c>
      <c r="B55" s="20" t="s">
        <v>70</v>
      </c>
      <c r="C55" s="20" t="s">
        <v>286</v>
      </c>
      <c r="D55" s="20" t="s">
        <v>287</v>
      </c>
      <c r="E55" s="20" t="s">
        <v>109</v>
      </c>
      <c r="F55" s="20" t="s">
        <v>110</v>
      </c>
      <c r="G55" s="20" t="s">
        <v>290</v>
      </c>
      <c r="H55" s="20" t="s">
        <v>291</v>
      </c>
      <c r="I55" s="17">
        <v>250</v>
      </c>
      <c r="J55" s="17">
        <v>250</v>
      </c>
      <c r="K55" s="121"/>
      <c r="L55" s="121"/>
      <c r="M55" s="17">
        <v>250</v>
      </c>
      <c r="N55" s="121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customHeight="1" ht="20.25">
      <c r="A56" s="20" t="s">
        <v>70</v>
      </c>
      <c r="B56" s="20" t="s">
        <v>70</v>
      </c>
      <c r="C56" s="20" t="s">
        <v>286</v>
      </c>
      <c r="D56" s="20" t="s">
        <v>287</v>
      </c>
      <c r="E56" s="20" t="s">
        <v>109</v>
      </c>
      <c r="F56" s="20" t="s">
        <v>110</v>
      </c>
      <c r="G56" s="20" t="s">
        <v>290</v>
      </c>
      <c r="H56" s="20" t="s">
        <v>291</v>
      </c>
      <c r="I56" s="17">
        <v>750</v>
      </c>
      <c r="J56" s="17">
        <v>750</v>
      </c>
      <c r="K56" s="121"/>
      <c r="L56" s="121"/>
      <c r="M56" s="17">
        <v>750</v>
      </c>
      <c r="N56" s="121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customHeight="1" ht="20.25">
      <c r="A57" s="20" t="s">
        <v>70</v>
      </c>
      <c r="B57" s="20" t="s">
        <v>70</v>
      </c>
      <c r="C57" s="20" t="s">
        <v>286</v>
      </c>
      <c r="D57" s="20" t="s">
        <v>287</v>
      </c>
      <c r="E57" s="20" t="s">
        <v>113</v>
      </c>
      <c r="F57" s="20" t="s">
        <v>103</v>
      </c>
      <c r="G57" s="20" t="s">
        <v>290</v>
      </c>
      <c r="H57" s="20" t="s">
        <v>291</v>
      </c>
      <c r="I57" s="17">
        <v>750</v>
      </c>
      <c r="J57" s="17">
        <v>750</v>
      </c>
      <c r="K57" s="121"/>
      <c r="L57" s="121"/>
      <c r="M57" s="17">
        <v>750</v>
      </c>
      <c r="N57" s="121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customHeight="1" ht="20.25">
      <c r="A58" s="20" t="s">
        <v>70</v>
      </c>
      <c r="B58" s="20" t="s">
        <v>70</v>
      </c>
      <c r="C58" s="20" t="s">
        <v>286</v>
      </c>
      <c r="D58" s="20" t="s">
        <v>287</v>
      </c>
      <c r="E58" s="20" t="s">
        <v>118</v>
      </c>
      <c r="F58" s="20" t="s">
        <v>119</v>
      </c>
      <c r="G58" s="20" t="s">
        <v>290</v>
      </c>
      <c r="H58" s="20" t="s">
        <v>291</v>
      </c>
      <c r="I58" s="17">
        <v>1500</v>
      </c>
      <c r="J58" s="17">
        <v>1500</v>
      </c>
      <c r="K58" s="121"/>
      <c r="L58" s="121"/>
      <c r="M58" s="17">
        <v>1500</v>
      </c>
      <c r="N58" s="121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customHeight="1" ht="20.25">
      <c r="A59" s="20" t="s">
        <v>70</v>
      </c>
      <c r="B59" s="20" t="s">
        <v>70</v>
      </c>
      <c r="C59" s="20" t="s">
        <v>286</v>
      </c>
      <c r="D59" s="20" t="s">
        <v>287</v>
      </c>
      <c r="E59" s="20" t="s">
        <v>139</v>
      </c>
      <c r="F59" s="20" t="s">
        <v>103</v>
      </c>
      <c r="G59" s="20" t="s">
        <v>290</v>
      </c>
      <c r="H59" s="20" t="s">
        <v>291</v>
      </c>
      <c r="I59" s="17">
        <v>250</v>
      </c>
      <c r="J59" s="17">
        <v>250</v>
      </c>
      <c r="K59" s="121"/>
      <c r="L59" s="121"/>
      <c r="M59" s="17">
        <v>250</v>
      </c>
      <c r="N59" s="121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customHeight="1" ht="20.25">
      <c r="A60" s="20" t="s">
        <v>70</v>
      </c>
      <c r="B60" s="20" t="s">
        <v>70</v>
      </c>
      <c r="C60" s="20" t="s">
        <v>286</v>
      </c>
      <c r="D60" s="20" t="s">
        <v>287</v>
      </c>
      <c r="E60" s="20" t="s">
        <v>139</v>
      </c>
      <c r="F60" s="20" t="s">
        <v>103</v>
      </c>
      <c r="G60" s="20" t="s">
        <v>290</v>
      </c>
      <c r="H60" s="20" t="s">
        <v>291</v>
      </c>
      <c r="I60" s="17">
        <v>250</v>
      </c>
      <c r="J60" s="17">
        <v>250</v>
      </c>
      <c r="K60" s="121"/>
      <c r="L60" s="121"/>
      <c r="M60" s="17">
        <v>250</v>
      </c>
      <c r="N60" s="121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customHeight="1" ht="20.25">
      <c r="A61" s="20" t="s">
        <v>70</v>
      </c>
      <c r="B61" s="20" t="s">
        <v>70</v>
      </c>
      <c r="C61" s="20" t="s">
        <v>286</v>
      </c>
      <c r="D61" s="20" t="s">
        <v>287</v>
      </c>
      <c r="E61" s="20" t="s">
        <v>154</v>
      </c>
      <c r="F61" s="20" t="s">
        <v>155</v>
      </c>
      <c r="G61" s="20" t="s">
        <v>290</v>
      </c>
      <c r="H61" s="20" t="s">
        <v>291</v>
      </c>
      <c r="I61" s="17">
        <v>1250</v>
      </c>
      <c r="J61" s="17">
        <v>1250</v>
      </c>
      <c r="K61" s="121"/>
      <c r="L61" s="121"/>
      <c r="M61" s="17">
        <v>1250</v>
      </c>
      <c r="N61" s="121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customHeight="1" ht="20.25">
      <c r="A62" s="20" t="s">
        <v>70</v>
      </c>
      <c r="B62" s="20" t="s">
        <v>70</v>
      </c>
      <c r="C62" s="20" t="s">
        <v>286</v>
      </c>
      <c r="D62" s="20" t="s">
        <v>287</v>
      </c>
      <c r="E62" s="20" t="s">
        <v>160</v>
      </c>
      <c r="F62" s="20" t="s">
        <v>110</v>
      </c>
      <c r="G62" s="20" t="s">
        <v>290</v>
      </c>
      <c r="H62" s="20" t="s">
        <v>291</v>
      </c>
      <c r="I62" s="17">
        <v>4250</v>
      </c>
      <c r="J62" s="17">
        <v>4250</v>
      </c>
      <c r="K62" s="121"/>
      <c r="L62" s="121"/>
      <c r="M62" s="17">
        <v>4250</v>
      </c>
      <c r="N62" s="121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customHeight="1" ht="20.25">
      <c r="A63" s="20" t="s">
        <v>70</v>
      </c>
      <c r="B63" s="20" t="s">
        <v>70</v>
      </c>
      <c r="C63" s="20" t="s">
        <v>286</v>
      </c>
      <c r="D63" s="20" t="s">
        <v>287</v>
      </c>
      <c r="E63" s="20" t="s">
        <v>163</v>
      </c>
      <c r="F63" s="20" t="s">
        <v>164</v>
      </c>
      <c r="G63" s="20" t="s">
        <v>290</v>
      </c>
      <c r="H63" s="20" t="s">
        <v>291</v>
      </c>
      <c r="I63" s="17">
        <v>1000</v>
      </c>
      <c r="J63" s="17">
        <v>1000</v>
      </c>
      <c r="K63" s="121"/>
      <c r="L63" s="121"/>
      <c r="M63" s="17">
        <v>1000</v>
      </c>
      <c r="N63" s="121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customHeight="1" ht="20.25">
      <c r="A64" s="20" t="s">
        <v>70</v>
      </c>
      <c r="B64" s="20" t="s">
        <v>70</v>
      </c>
      <c r="C64" s="20" t="s">
        <v>286</v>
      </c>
      <c r="D64" s="20" t="s">
        <v>287</v>
      </c>
      <c r="E64" s="20" t="s">
        <v>167</v>
      </c>
      <c r="F64" s="20" t="s">
        <v>168</v>
      </c>
      <c r="G64" s="20" t="s">
        <v>290</v>
      </c>
      <c r="H64" s="20" t="s">
        <v>291</v>
      </c>
      <c r="I64" s="17">
        <v>1000</v>
      </c>
      <c r="J64" s="17">
        <v>1000</v>
      </c>
      <c r="K64" s="121"/>
      <c r="L64" s="121"/>
      <c r="M64" s="17">
        <v>1000</v>
      </c>
      <c r="N64" s="121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customHeight="1" ht="20.25">
      <c r="A65" s="20" t="s">
        <v>70</v>
      </c>
      <c r="B65" s="20" t="s">
        <v>70</v>
      </c>
      <c r="C65" s="20" t="s">
        <v>286</v>
      </c>
      <c r="D65" s="20" t="s">
        <v>287</v>
      </c>
      <c r="E65" s="20" t="s">
        <v>102</v>
      </c>
      <c r="F65" s="20" t="s">
        <v>103</v>
      </c>
      <c r="G65" s="20" t="s">
        <v>292</v>
      </c>
      <c r="H65" s="20" t="s">
        <v>293</v>
      </c>
      <c r="I65" s="17">
        <v>250</v>
      </c>
      <c r="J65" s="17">
        <v>250</v>
      </c>
      <c r="K65" s="121"/>
      <c r="L65" s="121"/>
      <c r="M65" s="17">
        <v>250</v>
      </c>
      <c r="N65" s="121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customHeight="1" ht="20.25">
      <c r="A66" s="20" t="s">
        <v>70</v>
      </c>
      <c r="B66" s="20" t="s">
        <v>70</v>
      </c>
      <c r="C66" s="20" t="s">
        <v>286</v>
      </c>
      <c r="D66" s="20" t="s">
        <v>287</v>
      </c>
      <c r="E66" s="20" t="s">
        <v>106</v>
      </c>
      <c r="F66" s="20" t="s">
        <v>103</v>
      </c>
      <c r="G66" s="20" t="s">
        <v>292</v>
      </c>
      <c r="H66" s="20" t="s">
        <v>293</v>
      </c>
      <c r="I66" s="17">
        <v>6000</v>
      </c>
      <c r="J66" s="17">
        <v>6000</v>
      </c>
      <c r="K66" s="121"/>
      <c r="L66" s="121"/>
      <c r="M66" s="17">
        <v>6000</v>
      </c>
      <c r="N66" s="121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customHeight="1" ht="20.25">
      <c r="A67" s="20" t="s">
        <v>70</v>
      </c>
      <c r="B67" s="20" t="s">
        <v>70</v>
      </c>
      <c r="C67" s="20" t="s">
        <v>286</v>
      </c>
      <c r="D67" s="20" t="s">
        <v>287</v>
      </c>
      <c r="E67" s="20" t="s">
        <v>109</v>
      </c>
      <c r="F67" s="20" t="s">
        <v>110</v>
      </c>
      <c r="G67" s="20" t="s">
        <v>292</v>
      </c>
      <c r="H67" s="20" t="s">
        <v>293</v>
      </c>
      <c r="I67" s="17">
        <v>250</v>
      </c>
      <c r="J67" s="17">
        <v>250</v>
      </c>
      <c r="K67" s="121"/>
      <c r="L67" s="121"/>
      <c r="M67" s="17">
        <v>250</v>
      </c>
      <c r="N67" s="121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customHeight="1" ht="20.25">
      <c r="A68" s="20" t="s">
        <v>70</v>
      </c>
      <c r="B68" s="20" t="s">
        <v>70</v>
      </c>
      <c r="C68" s="20" t="s">
        <v>286</v>
      </c>
      <c r="D68" s="20" t="s">
        <v>287</v>
      </c>
      <c r="E68" s="20" t="s">
        <v>109</v>
      </c>
      <c r="F68" s="20" t="s">
        <v>110</v>
      </c>
      <c r="G68" s="20" t="s">
        <v>292</v>
      </c>
      <c r="H68" s="20" t="s">
        <v>293</v>
      </c>
      <c r="I68" s="17">
        <v>750</v>
      </c>
      <c r="J68" s="17">
        <v>750</v>
      </c>
      <c r="K68" s="121"/>
      <c r="L68" s="121"/>
      <c r="M68" s="17">
        <v>750</v>
      </c>
      <c r="N68" s="121"/>
      <c r="O68" s="17"/>
      <c r="P68" s="17"/>
      <c r="Q68" s="17"/>
      <c r="R68" s="17"/>
      <c r="S68" s="17"/>
      <c r="T68" s="17"/>
      <c r="U68" s="17"/>
      <c r="V68" s="17"/>
      <c r="W68" s="17"/>
      <c r="X68" s="17"/>
    </row>
    <row customHeight="1" ht="20.25">
      <c r="A69" s="20" t="s">
        <v>70</v>
      </c>
      <c r="B69" s="20" t="s">
        <v>70</v>
      </c>
      <c r="C69" s="20" t="s">
        <v>286</v>
      </c>
      <c r="D69" s="20" t="s">
        <v>287</v>
      </c>
      <c r="E69" s="20" t="s">
        <v>113</v>
      </c>
      <c r="F69" s="20" t="s">
        <v>103</v>
      </c>
      <c r="G69" s="20" t="s">
        <v>292</v>
      </c>
      <c r="H69" s="20" t="s">
        <v>293</v>
      </c>
      <c r="I69" s="17">
        <v>750</v>
      </c>
      <c r="J69" s="17">
        <v>750</v>
      </c>
      <c r="K69" s="121"/>
      <c r="L69" s="121"/>
      <c r="M69" s="17">
        <v>750</v>
      </c>
      <c r="N69" s="121"/>
      <c r="O69" s="17"/>
      <c r="P69" s="17"/>
      <c r="Q69" s="17"/>
      <c r="R69" s="17"/>
      <c r="S69" s="17"/>
      <c r="T69" s="17"/>
      <c r="U69" s="17"/>
      <c r="V69" s="17"/>
      <c r="W69" s="17"/>
      <c r="X69" s="17"/>
    </row>
    <row customHeight="1" ht="20.25">
      <c r="A70" s="20" t="s">
        <v>70</v>
      </c>
      <c r="B70" s="20" t="s">
        <v>70</v>
      </c>
      <c r="C70" s="20" t="s">
        <v>286</v>
      </c>
      <c r="D70" s="20" t="s">
        <v>287</v>
      </c>
      <c r="E70" s="20" t="s">
        <v>118</v>
      </c>
      <c r="F70" s="20" t="s">
        <v>119</v>
      </c>
      <c r="G70" s="20" t="s">
        <v>292</v>
      </c>
      <c r="H70" s="20" t="s">
        <v>293</v>
      </c>
      <c r="I70" s="17">
        <v>1500</v>
      </c>
      <c r="J70" s="17">
        <v>1500</v>
      </c>
      <c r="K70" s="121"/>
      <c r="L70" s="121"/>
      <c r="M70" s="17">
        <v>1500</v>
      </c>
      <c r="N70" s="121"/>
      <c r="O70" s="17"/>
      <c r="P70" s="17"/>
      <c r="Q70" s="17"/>
      <c r="R70" s="17"/>
      <c r="S70" s="17"/>
      <c r="T70" s="17"/>
      <c r="U70" s="17"/>
      <c r="V70" s="17"/>
      <c r="W70" s="17"/>
      <c r="X70" s="17"/>
    </row>
    <row customHeight="1" ht="20.25">
      <c r="A71" s="20" t="s">
        <v>70</v>
      </c>
      <c r="B71" s="20" t="s">
        <v>70</v>
      </c>
      <c r="C71" s="20" t="s">
        <v>286</v>
      </c>
      <c r="D71" s="20" t="s">
        <v>287</v>
      </c>
      <c r="E71" s="20" t="s">
        <v>139</v>
      </c>
      <c r="F71" s="20" t="s">
        <v>103</v>
      </c>
      <c r="G71" s="20" t="s">
        <v>292</v>
      </c>
      <c r="H71" s="20" t="s">
        <v>293</v>
      </c>
      <c r="I71" s="17">
        <v>250</v>
      </c>
      <c r="J71" s="17">
        <v>250</v>
      </c>
      <c r="K71" s="121"/>
      <c r="L71" s="121"/>
      <c r="M71" s="17">
        <v>250</v>
      </c>
      <c r="N71" s="121"/>
      <c r="O71" s="17"/>
      <c r="P71" s="17"/>
      <c r="Q71" s="17"/>
      <c r="R71" s="17"/>
      <c r="S71" s="17"/>
      <c r="T71" s="17"/>
      <c r="U71" s="17"/>
      <c r="V71" s="17"/>
      <c r="W71" s="17"/>
      <c r="X71" s="17"/>
    </row>
    <row customHeight="1" ht="20.25">
      <c r="A72" s="20" t="s">
        <v>70</v>
      </c>
      <c r="B72" s="20" t="s">
        <v>70</v>
      </c>
      <c r="C72" s="20" t="s">
        <v>286</v>
      </c>
      <c r="D72" s="20" t="s">
        <v>287</v>
      </c>
      <c r="E72" s="20" t="s">
        <v>139</v>
      </c>
      <c r="F72" s="20" t="s">
        <v>103</v>
      </c>
      <c r="G72" s="20" t="s">
        <v>292</v>
      </c>
      <c r="H72" s="20" t="s">
        <v>293</v>
      </c>
      <c r="I72" s="17">
        <v>250</v>
      </c>
      <c r="J72" s="17">
        <v>250</v>
      </c>
      <c r="K72" s="121"/>
      <c r="L72" s="121"/>
      <c r="M72" s="17">
        <v>250</v>
      </c>
      <c r="N72" s="121"/>
      <c r="O72" s="17"/>
      <c r="P72" s="17"/>
      <c r="Q72" s="17"/>
      <c r="R72" s="17"/>
      <c r="S72" s="17"/>
      <c r="T72" s="17"/>
      <c r="U72" s="17"/>
      <c r="V72" s="17"/>
      <c r="W72" s="17"/>
      <c r="X72" s="17"/>
    </row>
    <row customHeight="1" ht="20.25">
      <c r="A73" s="20" t="s">
        <v>70</v>
      </c>
      <c r="B73" s="20" t="s">
        <v>70</v>
      </c>
      <c r="C73" s="20" t="s">
        <v>286</v>
      </c>
      <c r="D73" s="20" t="s">
        <v>287</v>
      </c>
      <c r="E73" s="20" t="s">
        <v>154</v>
      </c>
      <c r="F73" s="20" t="s">
        <v>155</v>
      </c>
      <c r="G73" s="20" t="s">
        <v>292</v>
      </c>
      <c r="H73" s="20" t="s">
        <v>293</v>
      </c>
      <c r="I73" s="17">
        <v>1250</v>
      </c>
      <c r="J73" s="17">
        <v>1250</v>
      </c>
      <c r="K73" s="121"/>
      <c r="L73" s="121"/>
      <c r="M73" s="17">
        <v>1250</v>
      </c>
      <c r="N73" s="121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customHeight="1" ht="20.25">
      <c r="A74" s="20" t="s">
        <v>70</v>
      </c>
      <c r="B74" s="20" t="s">
        <v>70</v>
      </c>
      <c r="C74" s="20" t="s">
        <v>286</v>
      </c>
      <c r="D74" s="20" t="s">
        <v>287</v>
      </c>
      <c r="E74" s="20" t="s">
        <v>160</v>
      </c>
      <c r="F74" s="20" t="s">
        <v>110</v>
      </c>
      <c r="G74" s="20" t="s">
        <v>292</v>
      </c>
      <c r="H74" s="20" t="s">
        <v>293</v>
      </c>
      <c r="I74" s="17">
        <v>4250</v>
      </c>
      <c r="J74" s="17">
        <v>4250</v>
      </c>
      <c r="K74" s="121"/>
      <c r="L74" s="121"/>
      <c r="M74" s="17">
        <v>4250</v>
      </c>
      <c r="N74" s="121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customHeight="1" ht="20.25">
      <c r="A75" s="20" t="s">
        <v>70</v>
      </c>
      <c r="B75" s="20" t="s">
        <v>70</v>
      </c>
      <c r="C75" s="20" t="s">
        <v>286</v>
      </c>
      <c r="D75" s="20" t="s">
        <v>287</v>
      </c>
      <c r="E75" s="20" t="s">
        <v>163</v>
      </c>
      <c r="F75" s="20" t="s">
        <v>164</v>
      </c>
      <c r="G75" s="20" t="s">
        <v>292</v>
      </c>
      <c r="H75" s="20" t="s">
        <v>293</v>
      </c>
      <c r="I75" s="17">
        <v>1000</v>
      </c>
      <c r="J75" s="17">
        <v>1000</v>
      </c>
      <c r="K75" s="121"/>
      <c r="L75" s="121"/>
      <c r="M75" s="17">
        <v>1000</v>
      </c>
      <c r="N75" s="121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customHeight="1" ht="20.25">
      <c r="A76" s="20" t="s">
        <v>70</v>
      </c>
      <c r="B76" s="20" t="s">
        <v>70</v>
      </c>
      <c r="C76" s="20" t="s">
        <v>286</v>
      </c>
      <c r="D76" s="20" t="s">
        <v>287</v>
      </c>
      <c r="E76" s="20" t="s">
        <v>167</v>
      </c>
      <c r="F76" s="20" t="s">
        <v>168</v>
      </c>
      <c r="G76" s="20" t="s">
        <v>292</v>
      </c>
      <c r="H76" s="20" t="s">
        <v>293</v>
      </c>
      <c r="I76" s="17">
        <v>1000</v>
      </c>
      <c r="J76" s="17">
        <v>1000</v>
      </c>
      <c r="K76" s="121"/>
      <c r="L76" s="121"/>
      <c r="M76" s="17">
        <v>1000</v>
      </c>
      <c r="N76" s="121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customHeight="1" ht="20.25">
      <c r="A77" s="20" t="s">
        <v>70</v>
      </c>
      <c r="B77" s="20" t="s">
        <v>70</v>
      </c>
      <c r="C77" s="20" t="s">
        <v>286</v>
      </c>
      <c r="D77" s="20" t="s">
        <v>287</v>
      </c>
      <c r="E77" s="20" t="s">
        <v>102</v>
      </c>
      <c r="F77" s="20" t="s">
        <v>103</v>
      </c>
      <c r="G77" s="20" t="s">
        <v>294</v>
      </c>
      <c r="H77" s="20" t="s">
        <v>295</v>
      </c>
      <c r="I77" s="17">
        <v>500</v>
      </c>
      <c r="J77" s="17">
        <v>500</v>
      </c>
      <c r="K77" s="121"/>
      <c r="L77" s="121"/>
      <c r="M77" s="17">
        <v>500</v>
      </c>
      <c r="N77" s="121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customHeight="1" ht="20.25">
      <c r="A78" s="20" t="s">
        <v>70</v>
      </c>
      <c r="B78" s="20" t="s">
        <v>70</v>
      </c>
      <c r="C78" s="20" t="s">
        <v>286</v>
      </c>
      <c r="D78" s="20" t="s">
        <v>287</v>
      </c>
      <c r="E78" s="20" t="s">
        <v>106</v>
      </c>
      <c r="F78" s="20" t="s">
        <v>103</v>
      </c>
      <c r="G78" s="20" t="s">
        <v>294</v>
      </c>
      <c r="H78" s="20" t="s">
        <v>295</v>
      </c>
      <c r="I78" s="17">
        <v>12000</v>
      </c>
      <c r="J78" s="17">
        <v>12000</v>
      </c>
      <c r="K78" s="121"/>
      <c r="L78" s="121"/>
      <c r="M78" s="17">
        <v>12000</v>
      </c>
      <c r="N78" s="121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customHeight="1" ht="20.25">
      <c r="A79" s="20" t="s">
        <v>70</v>
      </c>
      <c r="B79" s="20" t="s">
        <v>70</v>
      </c>
      <c r="C79" s="20" t="s">
        <v>286</v>
      </c>
      <c r="D79" s="20" t="s">
        <v>287</v>
      </c>
      <c r="E79" s="20" t="s">
        <v>109</v>
      </c>
      <c r="F79" s="20" t="s">
        <v>110</v>
      </c>
      <c r="G79" s="20" t="s">
        <v>294</v>
      </c>
      <c r="H79" s="20" t="s">
        <v>295</v>
      </c>
      <c r="I79" s="17">
        <v>1500</v>
      </c>
      <c r="J79" s="17">
        <v>1500</v>
      </c>
      <c r="K79" s="121"/>
      <c r="L79" s="121"/>
      <c r="M79" s="17">
        <v>1500</v>
      </c>
      <c r="N79" s="121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customHeight="1" ht="20.25">
      <c r="A80" s="20" t="s">
        <v>70</v>
      </c>
      <c r="B80" s="20" t="s">
        <v>70</v>
      </c>
      <c r="C80" s="20" t="s">
        <v>286</v>
      </c>
      <c r="D80" s="20" t="s">
        <v>287</v>
      </c>
      <c r="E80" s="20" t="s">
        <v>109</v>
      </c>
      <c r="F80" s="20" t="s">
        <v>110</v>
      </c>
      <c r="G80" s="20" t="s">
        <v>294</v>
      </c>
      <c r="H80" s="20" t="s">
        <v>295</v>
      </c>
      <c r="I80" s="17">
        <v>500</v>
      </c>
      <c r="J80" s="17">
        <v>500</v>
      </c>
      <c r="K80" s="121"/>
      <c r="L80" s="121"/>
      <c r="M80" s="17">
        <v>500</v>
      </c>
      <c r="N80" s="121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customHeight="1" ht="20.25">
      <c r="A81" s="20" t="s">
        <v>70</v>
      </c>
      <c r="B81" s="20" t="s">
        <v>70</v>
      </c>
      <c r="C81" s="20" t="s">
        <v>286</v>
      </c>
      <c r="D81" s="20" t="s">
        <v>287</v>
      </c>
      <c r="E81" s="20" t="s">
        <v>113</v>
      </c>
      <c r="F81" s="20" t="s">
        <v>103</v>
      </c>
      <c r="G81" s="20" t="s">
        <v>294</v>
      </c>
      <c r="H81" s="20" t="s">
        <v>295</v>
      </c>
      <c r="I81" s="17">
        <v>1500</v>
      </c>
      <c r="J81" s="17">
        <v>1500</v>
      </c>
      <c r="K81" s="121"/>
      <c r="L81" s="121"/>
      <c r="M81" s="17">
        <v>1500</v>
      </c>
      <c r="N81" s="121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customHeight="1" ht="20.25">
      <c r="A82" s="20" t="s">
        <v>70</v>
      </c>
      <c r="B82" s="20" t="s">
        <v>70</v>
      </c>
      <c r="C82" s="20" t="s">
        <v>286</v>
      </c>
      <c r="D82" s="20" t="s">
        <v>287</v>
      </c>
      <c r="E82" s="20" t="s">
        <v>118</v>
      </c>
      <c r="F82" s="20" t="s">
        <v>119</v>
      </c>
      <c r="G82" s="20" t="s">
        <v>294</v>
      </c>
      <c r="H82" s="20" t="s">
        <v>295</v>
      </c>
      <c r="I82" s="17">
        <v>3000</v>
      </c>
      <c r="J82" s="17">
        <v>3000</v>
      </c>
      <c r="K82" s="121"/>
      <c r="L82" s="121"/>
      <c r="M82" s="17">
        <v>3000</v>
      </c>
      <c r="N82" s="121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customHeight="1" ht="20.25">
      <c r="A83" s="20" t="s">
        <v>70</v>
      </c>
      <c r="B83" s="20" t="s">
        <v>70</v>
      </c>
      <c r="C83" s="20" t="s">
        <v>286</v>
      </c>
      <c r="D83" s="20" t="s">
        <v>287</v>
      </c>
      <c r="E83" s="20" t="s">
        <v>139</v>
      </c>
      <c r="F83" s="20" t="s">
        <v>103</v>
      </c>
      <c r="G83" s="20" t="s">
        <v>294</v>
      </c>
      <c r="H83" s="20" t="s">
        <v>295</v>
      </c>
      <c r="I83" s="17">
        <v>500</v>
      </c>
      <c r="J83" s="17">
        <v>500</v>
      </c>
      <c r="K83" s="121"/>
      <c r="L83" s="121"/>
      <c r="M83" s="17">
        <v>500</v>
      </c>
      <c r="N83" s="121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customHeight="1" ht="20.25">
      <c r="A84" s="20" t="s">
        <v>70</v>
      </c>
      <c r="B84" s="20" t="s">
        <v>70</v>
      </c>
      <c r="C84" s="20" t="s">
        <v>286</v>
      </c>
      <c r="D84" s="20" t="s">
        <v>287</v>
      </c>
      <c r="E84" s="20" t="s">
        <v>139</v>
      </c>
      <c r="F84" s="20" t="s">
        <v>103</v>
      </c>
      <c r="G84" s="20" t="s">
        <v>294</v>
      </c>
      <c r="H84" s="20" t="s">
        <v>295</v>
      </c>
      <c r="I84" s="17">
        <v>500</v>
      </c>
      <c r="J84" s="17">
        <v>500</v>
      </c>
      <c r="K84" s="121"/>
      <c r="L84" s="121"/>
      <c r="M84" s="17">
        <v>500</v>
      </c>
      <c r="N84" s="121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customHeight="1" ht="20.25">
      <c r="A85" s="20" t="s">
        <v>70</v>
      </c>
      <c r="B85" s="20" t="s">
        <v>70</v>
      </c>
      <c r="C85" s="20" t="s">
        <v>286</v>
      </c>
      <c r="D85" s="20" t="s">
        <v>287</v>
      </c>
      <c r="E85" s="20" t="s">
        <v>154</v>
      </c>
      <c r="F85" s="20" t="s">
        <v>155</v>
      </c>
      <c r="G85" s="20" t="s">
        <v>294</v>
      </c>
      <c r="H85" s="20" t="s">
        <v>295</v>
      </c>
      <c r="I85" s="17">
        <v>2500</v>
      </c>
      <c r="J85" s="17">
        <v>2500</v>
      </c>
      <c r="K85" s="121"/>
      <c r="L85" s="121"/>
      <c r="M85" s="17">
        <v>2500</v>
      </c>
      <c r="N85" s="121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customHeight="1" ht="20.25">
      <c r="A86" s="20" t="s">
        <v>70</v>
      </c>
      <c r="B86" s="20" t="s">
        <v>70</v>
      </c>
      <c r="C86" s="20" t="s">
        <v>286</v>
      </c>
      <c r="D86" s="20" t="s">
        <v>287</v>
      </c>
      <c r="E86" s="20" t="s">
        <v>160</v>
      </c>
      <c r="F86" s="20" t="s">
        <v>110</v>
      </c>
      <c r="G86" s="20" t="s">
        <v>294</v>
      </c>
      <c r="H86" s="20" t="s">
        <v>295</v>
      </c>
      <c r="I86" s="17">
        <v>8500</v>
      </c>
      <c r="J86" s="17">
        <v>8500</v>
      </c>
      <c r="K86" s="121"/>
      <c r="L86" s="121"/>
      <c r="M86" s="17">
        <v>8500</v>
      </c>
      <c r="N86" s="121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customHeight="1" ht="20.25">
      <c r="A87" s="20" t="s">
        <v>70</v>
      </c>
      <c r="B87" s="20" t="s">
        <v>70</v>
      </c>
      <c r="C87" s="20" t="s">
        <v>286</v>
      </c>
      <c r="D87" s="20" t="s">
        <v>287</v>
      </c>
      <c r="E87" s="20" t="s">
        <v>163</v>
      </c>
      <c r="F87" s="20" t="s">
        <v>164</v>
      </c>
      <c r="G87" s="20" t="s">
        <v>294</v>
      </c>
      <c r="H87" s="20" t="s">
        <v>295</v>
      </c>
      <c r="I87" s="17">
        <v>2000</v>
      </c>
      <c r="J87" s="17">
        <v>2000</v>
      </c>
      <c r="K87" s="121"/>
      <c r="L87" s="121"/>
      <c r="M87" s="17">
        <v>2000</v>
      </c>
      <c r="N87" s="121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customHeight="1" ht="20.25">
      <c r="A88" s="20" t="s">
        <v>70</v>
      </c>
      <c r="B88" s="20" t="s">
        <v>70</v>
      </c>
      <c r="C88" s="20" t="s">
        <v>286</v>
      </c>
      <c r="D88" s="20" t="s">
        <v>287</v>
      </c>
      <c r="E88" s="20" t="s">
        <v>167</v>
      </c>
      <c r="F88" s="20" t="s">
        <v>168</v>
      </c>
      <c r="G88" s="20" t="s">
        <v>294</v>
      </c>
      <c r="H88" s="20" t="s">
        <v>295</v>
      </c>
      <c r="I88" s="17">
        <v>2000</v>
      </c>
      <c r="J88" s="17">
        <v>2000</v>
      </c>
      <c r="K88" s="121"/>
      <c r="L88" s="121"/>
      <c r="M88" s="17">
        <v>2000</v>
      </c>
      <c r="N88" s="121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customHeight="1" ht="20.25">
      <c r="A89" s="20" t="s">
        <v>70</v>
      </c>
      <c r="B89" s="20" t="s">
        <v>70</v>
      </c>
      <c r="C89" s="20" t="s">
        <v>296</v>
      </c>
      <c r="D89" s="20" t="s">
        <v>297</v>
      </c>
      <c r="E89" s="20" t="s">
        <v>102</v>
      </c>
      <c r="F89" s="20" t="s">
        <v>103</v>
      </c>
      <c r="G89" s="20" t="s">
        <v>298</v>
      </c>
      <c r="H89" s="20" t="s">
        <v>299</v>
      </c>
      <c r="I89" s="17">
        <v>17400</v>
      </c>
      <c r="J89" s="17">
        <v>17400</v>
      </c>
      <c r="K89" s="121"/>
      <c r="L89" s="121"/>
      <c r="M89" s="17">
        <v>17400</v>
      </c>
      <c r="N89" s="121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customHeight="1" ht="20.25">
      <c r="A90" s="20" t="s">
        <v>70</v>
      </c>
      <c r="B90" s="20" t="s">
        <v>70</v>
      </c>
      <c r="C90" s="20" t="s">
        <v>296</v>
      </c>
      <c r="D90" s="20" t="s">
        <v>297</v>
      </c>
      <c r="E90" s="20" t="s">
        <v>106</v>
      </c>
      <c r="F90" s="20" t="s">
        <v>103</v>
      </c>
      <c r="G90" s="20" t="s">
        <v>298</v>
      </c>
      <c r="H90" s="20" t="s">
        <v>299</v>
      </c>
      <c r="I90" s="17">
        <v>353520</v>
      </c>
      <c r="J90" s="17">
        <v>353520</v>
      </c>
      <c r="K90" s="121"/>
      <c r="L90" s="121"/>
      <c r="M90" s="17">
        <v>353520</v>
      </c>
      <c r="N90" s="121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customHeight="1" ht="20.25">
      <c r="A91" s="20" t="s">
        <v>70</v>
      </c>
      <c r="B91" s="20" t="s">
        <v>70</v>
      </c>
      <c r="C91" s="20" t="s">
        <v>296</v>
      </c>
      <c r="D91" s="20" t="s">
        <v>297</v>
      </c>
      <c r="E91" s="20" t="s">
        <v>109</v>
      </c>
      <c r="F91" s="20" t="s">
        <v>110</v>
      </c>
      <c r="G91" s="20" t="s">
        <v>298</v>
      </c>
      <c r="H91" s="20" t="s">
        <v>299</v>
      </c>
      <c r="I91" s="17">
        <v>17880</v>
      </c>
      <c r="J91" s="17">
        <v>17880</v>
      </c>
      <c r="K91" s="121"/>
      <c r="L91" s="121"/>
      <c r="M91" s="17">
        <v>17880</v>
      </c>
      <c r="N91" s="121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customHeight="1" ht="20.25">
      <c r="A92" s="20" t="s">
        <v>70</v>
      </c>
      <c r="B92" s="20" t="s">
        <v>70</v>
      </c>
      <c r="C92" s="20" t="s">
        <v>296</v>
      </c>
      <c r="D92" s="20" t="s">
        <v>297</v>
      </c>
      <c r="E92" s="20" t="s">
        <v>113</v>
      </c>
      <c r="F92" s="20" t="s">
        <v>103</v>
      </c>
      <c r="G92" s="20" t="s">
        <v>298</v>
      </c>
      <c r="H92" s="20" t="s">
        <v>299</v>
      </c>
      <c r="I92" s="17">
        <v>51120</v>
      </c>
      <c r="J92" s="17">
        <v>51120</v>
      </c>
      <c r="K92" s="121"/>
      <c r="L92" s="121"/>
      <c r="M92" s="17">
        <v>51120</v>
      </c>
      <c r="N92" s="121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customHeight="1" ht="20.25">
      <c r="A93" s="20" t="s">
        <v>70</v>
      </c>
      <c r="B93" s="20" t="s">
        <v>70</v>
      </c>
      <c r="C93" s="20" t="s">
        <v>296</v>
      </c>
      <c r="D93" s="20" t="s">
        <v>297</v>
      </c>
      <c r="E93" s="20" t="s">
        <v>139</v>
      </c>
      <c r="F93" s="20" t="s">
        <v>103</v>
      </c>
      <c r="G93" s="20" t="s">
        <v>298</v>
      </c>
      <c r="H93" s="20" t="s">
        <v>299</v>
      </c>
      <c r="I93" s="17">
        <v>15360</v>
      </c>
      <c r="J93" s="17">
        <v>15360</v>
      </c>
      <c r="K93" s="121"/>
      <c r="L93" s="121"/>
      <c r="M93" s="17">
        <v>15360</v>
      </c>
      <c r="N93" s="121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customHeight="1" ht="20.25">
      <c r="A94" s="20" t="s">
        <v>70</v>
      </c>
      <c r="B94" s="20" t="s">
        <v>70</v>
      </c>
      <c r="C94" s="20" t="s">
        <v>300</v>
      </c>
      <c r="D94" s="20" t="s">
        <v>301</v>
      </c>
      <c r="E94" s="20" t="s">
        <v>102</v>
      </c>
      <c r="F94" s="20" t="s">
        <v>103</v>
      </c>
      <c r="G94" s="20" t="s">
        <v>298</v>
      </c>
      <c r="H94" s="20" t="s">
        <v>299</v>
      </c>
      <c r="I94" s="17">
        <v>3854</v>
      </c>
      <c r="J94" s="17">
        <v>3854</v>
      </c>
      <c r="K94" s="121"/>
      <c r="L94" s="121"/>
      <c r="M94" s="17">
        <v>3854</v>
      </c>
      <c r="N94" s="121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customHeight="1" ht="20.25">
      <c r="A95" s="20" t="s">
        <v>70</v>
      </c>
      <c r="B95" s="20" t="s">
        <v>70</v>
      </c>
      <c r="C95" s="20" t="s">
        <v>300</v>
      </c>
      <c r="D95" s="20" t="s">
        <v>301</v>
      </c>
      <c r="E95" s="20" t="s">
        <v>106</v>
      </c>
      <c r="F95" s="20" t="s">
        <v>103</v>
      </c>
      <c r="G95" s="20" t="s">
        <v>298</v>
      </c>
      <c r="H95" s="20" t="s">
        <v>299</v>
      </c>
      <c r="I95" s="17">
        <v>70177</v>
      </c>
      <c r="J95" s="17">
        <v>70177</v>
      </c>
      <c r="K95" s="121"/>
      <c r="L95" s="121"/>
      <c r="M95" s="17">
        <v>70177</v>
      </c>
      <c r="N95" s="121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customHeight="1" ht="20.25">
      <c r="A96" s="20" t="s">
        <v>70</v>
      </c>
      <c r="B96" s="20" t="s">
        <v>70</v>
      </c>
      <c r="C96" s="20" t="s">
        <v>300</v>
      </c>
      <c r="D96" s="20" t="s">
        <v>301</v>
      </c>
      <c r="E96" s="20" t="s">
        <v>109</v>
      </c>
      <c r="F96" s="20" t="s">
        <v>110</v>
      </c>
      <c r="G96" s="20" t="s">
        <v>298</v>
      </c>
      <c r="H96" s="20" t="s">
        <v>299</v>
      </c>
      <c r="I96" s="17">
        <v>5119</v>
      </c>
      <c r="J96" s="17">
        <v>5119</v>
      </c>
      <c r="K96" s="121"/>
      <c r="L96" s="121"/>
      <c r="M96" s="17">
        <v>5119</v>
      </c>
      <c r="N96" s="121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customHeight="1" ht="20.25">
      <c r="A97" s="20" t="s">
        <v>70</v>
      </c>
      <c r="B97" s="20" t="s">
        <v>70</v>
      </c>
      <c r="C97" s="20" t="s">
        <v>300</v>
      </c>
      <c r="D97" s="20" t="s">
        <v>301</v>
      </c>
      <c r="E97" s="20" t="s">
        <v>113</v>
      </c>
      <c r="F97" s="20" t="s">
        <v>103</v>
      </c>
      <c r="G97" s="20" t="s">
        <v>298</v>
      </c>
      <c r="H97" s="20" t="s">
        <v>299</v>
      </c>
      <c r="I97" s="17">
        <v>10852</v>
      </c>
      <c r="J97" s="17">
        <v>10852</v>
      </c>
      <c r="K97" s="121"/>
      <c r="L97" s="121"/>
      <c r="M97" s="17">
        <v>10852</v>
      </c>
      <c r="N97" s="121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customHeight="1" ht="20.25">
      <c r="A98" s="20" t="s">
        <v>70</v>
      </c>
      <c r="B98" s="20" t="s">
        <v>70</v>
      </c>
      <c r="C98" s="20" t="s">
        <v>300</v>
      </c>
      <c r="D98" s="20" t="s">
        <v>301</v>
      </c>
      <c r="E98" s="20" t="s">
        <v>139</v>
      </c>
      <c r="F98" s="20" t="s">
        <v>103</v>
      </c>
      <c r="G98" s="20" t="s">
        <v>298</v>
      </c>
      <c r="H98" s="20" t="s">
        <v>299</v>
      </c>
      <c r="I98" s="17">
        <v>4294</v>
      </c>
      <c r="J98" s="17">
        <v>4294</v>
      </c>
      <c r="K98" s="121"/>
      <c r="L98" s="121"/>
      <c r="M98" s="17">
        <v>4294</v>
      </c>
      <c r="N98" s="121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customHeight="1" ht="20.25">
      <c r="A99" s="20" t="s">
        <v>70</v>
      </c>
      <c r="B99" s="20" t="s">
        <v>70</v>
      </c>
      <c r="C99" s="20" t="s">
        <v>302</v>
      </c>
      <c r="D99" s="20" t="s">
        <v>303</v>
      </c>
      <c r="E99" s="20" t="s">
        <v>102</v>
      </c>
      <c r="F99" s="20" t="s">
        <v>103</v>
      </c>
      <c r="G99" s="20" t="s">
        <v>304</v>
      </c>
      <c r="H99" s="20" t="s">
        <v>305</v>
      </c>
      <c r="I99" s="17">
        <v>73044</v>
      </c>
      <c r="J99" s="17">
        <v>73044</v>
      </c>
      <c r="K99" s="121"/>
      <c r="L99" s="121"/>
      <c r="M99" s="17">
        <v>73044</v>
      </c>
      <c r="N99" s="121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customHeight="1" ht="20.25">
      <c r="A100" s="20" t="s">
        <v>70</v>
      </c>
      <c r="B100" s="20" t="s">
        <v>70</v>
      </c>
      <c r="C100" s="20" t="s">
        <v>302</v>
      </c>
      <c r="D100" s="20" t="s">
        <v>303</v>
      </c>
      <c r="E100" s="20" t="s">
        <v>102</v>
      </c>
      <c r="F100" s="20" t="s">
        <v>103</v>
      </c>
      <c r="G100" s="20" t="s">
        <v>304</v>
      </c>
      <c r="H100" s="20" t="s">
        <v>305</v>
      </c>
      <c r="I100" s="17">
        <v>6000</v>
      </c>
      <c r="J100" s="17">
        <v>6000</v>
      </c>
      <c r="K100" s="121"/>
      <c r="L100" s="121"/>
      <c r="M100" s="17">
        <v>6000</v>
      </c>
      <c r="N100" s="121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customHeight="1" ht="20.25">
      <c r="A101" s="20" t="s">
        <v>70</v>
      </c>
      <c r="B101" s="20" t="s">
        <v>70</v>
      </c>
      <c r="C101" s="20" t="s">
        <v>302</v>
      </c>
      <c r="D101" s="20" t="s">
        <v>303</v>
      </c>
      <c r="E101" s="20" t="s">
        <v>106</v>
      </c>
      <c r="F101" s="20" t="s">
        <v>103</v>
      </c>
      <c r="G101" s="20" t="s">
        <v>304</v>
      </c>
      <c r="H101" s="20" t="s">
        <v>305</v>
      </c>
      <c r="I101" s="17">
        <v>1544976</v>
      </c>
      <c r="J101" s="17">
        <v>1544976</v>
      </c>
      <c r="K101" s="121"/>
      <c r="L101" s="121"/>
      <c r="M101" s="17">
        <v>1544976</v>
      </c>
      <c r="N101" s="121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customHeight="1" ht="20.25">
      <c r="A102" s="20" t="s">
        <v>70</v>
      </c>
      <c r="B102" s="20" t="s">
        <v>70</v>
      </c>
      <c r="C102" s="20" t="s">
        <v>302</v>
      </c>
      <c r="D102" s="20" t="s">
        <v>303</v>
      </c>
      <c r="E102" s="20" t="s">
        <v>106</v>
      </c>
      <c r="F102" s="20" t="s">
        <v>103</v>
      </c>
      <c r="G102" s="20" t="s">
        <v>304</v>
      </c>
      <c r="H102" s="20" t="s">
        <v>305</v>
      </c>
      <c r="I102" s="17">
        <v>144000</v>
      </c>
      <c r="J102" s="17">
        <v>144000</v>
      </c>
      <c r="K102" s="121"/>
      <c r="L102" s="121"/>
      <c r="M102" s="17">
        <v>144000</v>
      </c>
      <c r="N102" s="121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customHeight="1" ht="20.25">
      <c r="A103" s="20" t="s">
        <v>70</v>
      </c>
      <c r="B103" s="20" t="s">
        <v>70</v>
      </c>
      <c r="C103" s="20" t="s">
        <v>302</v>
      </c>
      <c r="D103" s="20" t="s">
        <v>303</v>
      </c>
      <c r="E103" s="20" t="s">
        <v>109</v>
      </c>
      <c r="F103" s="20" t="s">
        <v>110</v>
      </c>
      <c r="G103" s="20" t="s">
        <v>304</v>
      </c>
      <c r="H103" s="20" t="s">
        <v>305</v>
      </c>
      <c r="I103" s="17">
        <v>6000</v>
      </c>
      <c r="J103" s="17">
        <v>6000</v>
      </c>
      <c r="K103" s="121"/>
      <c r="L103" s="121"/>
      <c r="M103" s="17">
        <v>6000</v>
      </c>
      <c r="N103" s="121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customHeight="1" ht="20.25">
      <c r="A104" s="20" t="s">
        <v>70</v>
      </c>
      <c r="B104" s="20" t="s">
        <v>70</v>
      </c>
      <c r="C104" s="20" t="s">
        <v>302</v>
      </c>
      <c r="D104" s="20" t="s">
        <v>303</v>
      </c>
      <c r="E104" s="20" t="s">
        <v>109</v>
      </c>
      <c r="F104" s="20" t="s">
        <v>110</v>
      </c>
      <c r="G104" s="20" t="s">
        <v>304</v>
      </c>
      <c r="H104" s="20" t="s">
        <v>305</v>
      </c>
      <c r="I104" s="17">
        <v>73980</v>
      </c>
      <c r="J104" s="17">
        <v>73980</v>
      </c>
      <c r="K104" s="121"/>
      <c r="L104" s="121"/>
      <c r="M104" s="17">
        <v>73980</v>
      </c>
      <c r="N104" s="121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customHeight="1" ht="20.25">
      <c r="A105" s="20" t="s">
        <v>70</v>
      </c>
      <c r="B105" s="20" t="s">
        <v>70</v>
      </c>
      <c r="C105" s="20" t="s">
        <v>302</v>
      </c>
      <c r="D105" s="20" t="s">
        <v>303</v>
      </c>
      <c r="E105" s="20" t="s">
        <v>113</v>
      </c>
      <c r="F105" s="20" t="s">
        <v>103</v>
      </c>
      <c r="G105" s="20" t="s">
        <v>304</v>
      </c>
      <c r="H105" s="20" t="s">
        <v>305</v>
      </c>
      <c r="I105" s="17">
        <v>211092</v>
      </c>
      <c r="J105" s="17">
        <v>211092</v>
      </c>
      <c r="K105" s="121"/>
      <c r="L105" s="121"/>
      <c r="M105" s="17">
        <v>211092</v>
      </c>
      <c r="N105" s="121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customHeight="1" ht="20.25">
      <c r="A106" s="20" t="s">
        <v>70</v>
      </c>
      <c r="B106" s="20" t="s">
        <v>70</v>
      </c>
      <c r="C106" s="20" t="s">
        <v>302</v>
      </c>
      <c r="D106" s="20" t="s">
        <v>303</v>
      </c>
      <c r="E106" s="20" t="s">
        <v>113</v>
      </c>
      <c r="F106" s="20" t="s">
        <v>103</v>
      </c>
      <c r="G106" s="20" t="s">
        <v>304</v>
      </c>
      <c r="H106" s="20" t="s">
        <v>305</v>
      </c>
      <c r="I106" s="17">
        <v>18000</v>
      </c>
      <c r="J106" s="17">
        <v>18000</v>
      </c>
      <c r="K106" s="121"/>
      <c r="L106" s="121"/>
      <c r="M106" s="17">
        <v>18000</v>
      </c>
      <c r="N106" s="121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customHeight="1" ht="20.25">
      <c r="A107" s="20" t="s">
        <v>70</v>
      </c>
      <c r="B107" s="20" t="s">
        <v>70</v>
      </c>
      <c r="C107" s="20" t="s">
        <v>302</v>
      </c>
      <c r="D107" s="20" t="s">
        <v>303</v>
      </c>
      <c r="E107" s="20" t="s">
        <v>139</v>
      </c>
      <c r="F107" s="20" t="s">
        <v>103</v>
      </c>
      <c r="G107" s="20" t="s">
        <v>304</v>
      </c>
      <c r="H107" s="20" t="s">
        <v>305</v>
      </c>
      <c r="I107" s="17">
        <v>6000</v>
      </c>
      <c r="J107" s="17">
        <v>6000</v>
      </c>
      <c r="K107" s="121"/>
      <c r="L107" s="121"/>
      <c r="M107" s="17">
        <v>6000</v>
      </c>
      <c r="N107" s="121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customHeight="1" ht="20.25">
      <c r="A108" s="20" t="s">
        <v>70</v>
      </c>
      <c r="B108" s="20" t="s">
        <v>70</v>
      </c>
      <c r="C108" s="20" t="s">
        <v>302</v>
      </c>
      <c r="D108" s="20" t="s">
        <v>303</v>
      </c>
      <c r="E108" s="20" t="s">
        <v>139</v>
      </c>
      <c r="F108" s="20" t="s">
        <v>103</v>
      </c>
      <c r="G108" s="20" t="s">
        <v>304</v>
      </c>
      <c r="H108" s="20" t="s">
        <v>305</v>
      </c>
      <c r="I108" s="17">
        <v>66564</v>
      </c>
      <c r="J108" s="17">
        <v>66564</v>
      </c>
      <c r="K108" s="121"/>
      <c r="L108" s="121"/>
      <c r="M108" s="17">
        <v>66564</v>
      </c>
      <c r="N108" s="121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customHeight="1" ht="20.25">
      <c r="A109" s="20" t="s">
        <v>70</v>
      </c>
      <c r="B109" s="20" t="s">
        <v>70</v>
      </c>
      <c r="C109" s="20" t="s">
        <v>306</v>
      </c>
      <c r="D109" s="20" t="s">
        <v>307</v>
      </c>
      <c r="E109" s="20" t="s">
        <v>109</v>
      </c>
      <c r="F109" s="20" t="s">
        <v>110</v>
      </c>
      <c r="G109" s="20" t="s">
        <v>308</v>
      </c>
      <c r="H109" s="20" t="s">
        <v>309</v>
      </c>
      <c r="I109" s="17">
        <v>25200</v>
      </c>
      <c r="J109" s="17">
        <v>25200</v>
      </c>
      <c r="K109" s="121"/>
      <c r="L109" s="121"/>
      <c r="M109" s="17">
        <v>25200</v>
      </c>
      <c r="N109" s="121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customHeight="1" ht="20.25">
      <c r="A110" s="20" t="s">
        <v>70</v>
      </c>
      <c r="B110" s="20" t="s">
        <v>70</v>
      </c>
      <c r="C110" s="20" t="s">
        <v>306</v>
      </c>
      <c r="D110" s="20" t="s">
        <v>307</v>
      </c>
      <c r="E110" s="20" t="s">
        <v>118</v>
      </c>
      <c r="F110" s="20" t="s">
        <v>119</v>
      </c>
      <c r="G110" s="20" t="s">
        <v>308</v>
      </c>
      <c r="H110" s="20" t="s">
        <v>309</v>
      </c>
      <c r="I110" s="17">
        <v>50400</v>
      </c>
      <c r="J110" s="17">
        <v>50400</v>
      </c>
      <c r="K110" s="121"/>
      <c r="L110" s="121"/>
      <c r="M110" s="17">
        <v>50400</v>
      </c>
      <c r="N110" s="121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customHeight="1" ht="20.25">
      <c r="A111" s="20" t="s">
        <v>70</v>
      </c>
      <c r="B111" s="20" t="s">
        <v>70</v>
      </c>
      <c r="C111" s="20" t="s">
        <v>306</v>
      </c>
      <c r="D111" s="20" t="s">
        <v>307</v>
      </c>
      <c r="E111" s="20" t="s">
        <v>139</v>
      </c>
      <c r="F111" s="20" t="s">
        <v>103</v>
      </c>
      <c r="G111" s="20" t="s">
        <v>308</v>
      </c>
      <c r="H111" s="20" t="s">
        <v>309</v>
      </c>
      <c r="I111" s="17">
        <v>8400</v>
      </c>
      <c r="J111" s="17">
        <v>8400</v>
      </c>
      <c r="K111" s="121"/>
      <c r="L111" s="121"/>
      <c r="M111" s="17">
        <v>8400</v>
      </c>
      <c r="N111" s="121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customHeight="1" ht="20.25">
      <c r="A112" s="20" t="s">
        <v>70</v>
      </c>
      <c r="B112" s="20" t="s">
        <v>70</v>
      </c>
      <c r="C112" s="20" t="s">
        <v>306</v>
      </c>
      <c r="D112" s="20" t="s">
        <v>307</v>
      </c>
      <c r="E112" s="20" t="s">
        <v>154</v>
      </c>
      <c r="F112" s="20" t="s">
        <v>155</v>
      </c>
      <c r="G112" s="20" t="s">
        <v>308</v>
      </c>
      <c r="H112" s="20" t="s">
        <v>309</v>
      </c>
      <c r="I112" s="17">
        <v>42000</v>
      </c>
      <c r="J112" s="17">
        <v>42000</v>
      </c>
      <c r="K112" s="121"/>
      <c r="L112" s="121"/>
      <c r="M112" s="17">
        <v>42000</v>
      </c>
      <c r="N112" s="121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customHeight="1" ht="20.25">
      <c r="A113" s="20" t="s">
        <v>70</v>
      </c>
      <c r="B113" s="20" t="s">
        <v>70</v>
      </c>
      <c r="C113" s="20" t="s">
        <v>306</v>
      </c>
      <c r="D113" s="20" t="s">
        <v>307</v>
      </c>
      <c r="E113" s="20" t="s">
        <v>160</v>
      </c>
      <c r="F113" s="20" t="s">
        <v>110</v>
      </c>
      <c r="G113" s="20" t="s">
        <v>308</v>
      </c>
      <c r="H113" s="20" t="s">
        <v>309</v>
      </c>
      <c r="I113" s="17">
        <v>142800</v>
      </c>
      <c r="J113" s="17">
        <v>142800</v>
      </c>
      <c r="K113" s="121"/>
      <c r="L113" s="121"/>
      <c r="M113" s="17">
        <v>142800</v>
      </c>
      <c r="N113" s="121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customHeight="1" ht="20.25">
      <c r="A114" s="20" t="s">
        <v>70</v>
      </c>
      <c r="B114" s="20" t="s">
        <v>70</v>
      </c>
      <c r="C114" s="20" t="s">
        <v>306</v>
      </c>
      <c r="D114" s="20" t="s">
        <v>307</v>
      </c>
      <c r="E114" s="20" t="s">
        <v>163</v>
      </c>
      <c r="F114" s="20" t="s">
        <v>164</v>
      </c>
      <c r="G114" s="20" t="s">
        <v>308</v>
      </c>
      <c r="H114" s="20" t="s">
        <v>309</v>
      </c>
      <c r="I114" s="17">
        <v>33600</v>
      </c>
      <c r="J114" s="17">
        <v>33600</v>
      </c>
      <c r="K114" s="121"/>
      <c r="L114" s="121"/>
      <c r="M114" s="17">
        <v>33600</v>
      </c>
      <c r="N114" s="121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customHeight="1" ht="20.25">
      <c r="A115" s="20" t="s">
        <v>70</v>
      </c>
      <c r="B115" s="20" t="s">
        <v>70</v>
      </c>
      <c r="C115" s="20" t="s">
        <v>306</v>
      </c>
      <c r="D115" s="20" t="s">
        <v>307</v>
      </c>
      <c r="E115" s="20" t="s">
        <v>167</v>
      </c>
      <c r="F115" s="20" t="s">
        <v>168</v>
      </c>
      <c r="G115" s="20" t="s">
        <v>308</v>
      </c>
      <c r="H115" s="20" t="s">
        <v>309</v>
      </c>
      <c r="I115" s="17">
        <v>33600</v>
      </c>
      <c r="J115" s="17">
        <v>33600</v>
      </c>
      <c r="K115" s="121"/>
      <c r="L115" s="121"/>
      <c r="M115" s="17">
        <v>33600</v>
      </c>
      <c r="N115" s="121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customHeight="1" ht="20.25">
      <c r="A116" s="20" t="s">
        <v>70</v>
      </c>
      <c r="B116" s="20" t="s">
        <v>70</v>
      </c>
      <c r="C116" s="20" t="s">
        <v>310</v>
      </c>
      <c r="D116" s="20" t="s">
        <v>311</v>
      </c>
      <c r="E116" s="20" t="s">
        <v>109</v>
      </c>
      <c r="F116" s="20" t="s">
        <v>110</v>
      </c>
      <c r="G116" s="20" t="s">
        <v>298</v>
      </c>
      <c r="H116" s="20" t="s">
        <v>299</v>
      </c>
      <c r="I116" s="17">
        <v>6750</v>
      </c>
      <c r="J116" s="17">
        <v>6750</v>
      </c>
      <c r="K116" s="121"/>
      <c r="L116" s="121"/>
      <c r="M116" s="17">
        <v>6750</v>
      </c>
      <c r="N116" s="121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customHeight="1" ht="20.25">
      <c r="A117" s="20" t="s">
        <v>70</v>
      </c>
      <c r="B117" s="20" t="s">
        <v>70</v>
      </c>
      <c r="C117" s="20" t="s">
        <v>310</v>
      </c>
      <c r="D117" s="20" t="s">
        <v>311</v>
      </c>
      <c r="E117" s="20" t="s">
        <v>118</v>
      </c>
      <c r="F117" s="20" t="s">
        <v>119</v>
      </c>
      <c r="G117" s="20" t="s">
        <v>298</v>
      </c>
      <c r="H117" s="20" t="s">
        <v>299</v>
      </c>
      <c r="I117" s="17">
        <v>24127</v>
      </c>
      <c r="J117" s="17">
        <v>24127</v>
      </c>
      <c r="K117" s="121"/>
      <c r="L117" s="121"/>
      <c r="M117" s="17">
        <v>24127</v>
      </c>
      <c r="N117" s="121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customHeight="1" ht="20.25">
      <c r="A118" s="20" t="s">
        <v>70</v>
      </c>
      <c r="B118" s="20" t="s">
        <v>70</v>
      </c>
      <c r="C118" s="20" t="s">
        <v>310</v>
      </c>
      <c r="D118" s="20" t="s">
        <v>311</v>
      </c>
      <c r="E118" s="20" t="s">
        <v>139</v>
      </c>
      <c r="F118" s="20" t="s">
        <v>103</v>
      </c>
      <c r="G118" s="20" t="s">
        <v>298</v>
      </c>
      <c r="H118" s="20" t="s">
        <v>299</v>
      </c>
      <c r="I118" s="17">
        <v>3456</v>
      </c>
      <c r="J118" s="17">
        <v>3456</v>
      </c>
      <c r="K118" s="121"/>
      <c r="L118" s="121"/>
      <c r="M118" s="17">
        <v>3456</v>
      </c>
      <c r="N118" s="121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customHeight="1" ht="20.25">
      <c r="A119" s="20" t="s">
        <v>70</v>
      </c>
      <c r="B119" s="20" t="s">
        <v>70</v>
      </c>
      <c r="C119" s="20" t="s">
        <v>310</v>
      </c>
      <c r="D119" s="20" t="s">
        <v>311</v>
      </c>
      <c r="E119" s="20" t="s">
        <v>154</v>
      </c>
      <c r="F119" s="20" t="s">
        <v>155</v>
      </c>
      <c r="G119" s="20" t="s">
        <v>298</v>
      </c>
      <c r="H119" s="20" t="s">
        <v>299</v>
      </c>
      <c r="I119" s="17">
        <v>16094</v>
      </c>
      <c r="J119" s="17">
        <v>16094</v>
      </c>
      <c r="K119" s="121"/>
      <c r="L119" s="121"/>
      <c r="M119" s="17">
        <v>16094</v>
      </c>
      <c r="N119" s="121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customHeight="1" ht="20.25">
      <c r="A120" s="20" t="s">
        <v>70</v>
      </c>
      <c r="B120" s="20" t="s">
        <v>70</v>
      </c>
      <c r="C120" s="20" t="s">
        <v>310</v>
      </c>
      <c r="D120" s="20" t="s">
        <v>311</v>
      </c>
      <c r="E120" s="20" t="s">
        <v>160</v>
      </c>
      <c r="F120" s="20" t="s">
        <v>110</v>
      </c>
      <c r="G120" s="20" t="s">
        <v>298</v>
      </c>
      <c r="H120" s="20" t="s">
        <v>299</v>
      </c>
      <c r="I120" s="17">
        <v>66328</v>
      </c>
      <c r="J120" s="17">
        <v>66328</v>
      </c>
      <c r="K120" s="121"/>
      <c r="L120" s="121"/>
      <c r="M120" s="17">
        <v>66328</v>
      </c>
      <c r="N120" s="121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customHeight="1" ht="20.25">
      <c r="A121" s="20" t="s">
        <v>70</v>
      </c>
      <c r="B121" s="20" t="s">
        <v>70</v>
      </c>
      <c r="C121" s="20" t="s">
        <v>310</v>
      </c>
      <c r="D121" s="20" t="s">
        <v>311</v>
      </c>
      <c r="E121" s="20" t="s">
        <v>163</v>
      </c>
      <c r="F121" s="20" t="s">
        <v>164</v>
      </c>
      <c r="G121" s="20" t="s">
        <v>298</v>
      </c>
      <c r="H121" s="20" t="s">
        <v>299</v>
      </c>
      <c r="I121" s="17">
        <v>15981</v>
      </c>
      <c r="J121" s="17">
        <v>15981</v>
      </c>
      <c r="K121" s="121"/>
      <c r="L121" s="121"/>
      <c r="M121" s="17">
        <v>15981</v>
      </c>
      <c r="N121" s="121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customHeight="1" ht="20.25">
      <c r="A122" s="20" t="s">
        <v>70</v>
      </c>
      <c r="B122" s="20" t="s">
        <v>70</v>
      </c>
      <c r="C122" s="20" t="s">
        <v>310</v>
      </c>
      <c r="D122" s="20" t="s">
        <v>311</v>
      </c>
      <c r="E122" s="20" t="s">
        <v>167</v>
      </c>
      <c r="F122" s="20" t="s">
        <v>168</v>
      </c>
      <c r="G122" s="20" t="s">
        <v>298</v>
      </c>
      <c r="H122" s="20" t="s">
        <v>299</v>
      </c>
      <c r="I122" s="17">
        <v>15079</v>
      </c>
      <c r="J122" s="17">
        <v>15079</v>
      </c>
      <c r="K122" s="121"/>
      <c r="L122" s="121"/>
      <c r="M122" s="17">
        <v>15079</v>
      </c>
      <c r="N122" s="121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customHeight="1" ht="20.25">
      <c r="A123" s="20" t="s">
        <v>70</v>
      </c>
      <c r="B123" s="20" t="s">
        <v>70</v>
      </c>
      <c r="C123" s="20" t="s">
        <v>312</v>
      </c>
      <c r="D123" s="20" t="s">
        <v>313</v>
      </c>
      <c r="E123" s="20" t="s">
        <v>109</v>
      </c>
      <c r="F123" s="20" t="s">
        <v>110</v>
      </c>
      <c r="G123" s="20" t="s">
        <v>308</v>
      </c>
      <c r="H123" s="20" t="s">
        <v>309</v>
      </c>
      <c r="I123" s="17">
        <v>52920</v>
      </c>
      <c r="J123" s="17">
        <v>52920</v>
      </c>
      <c r="K123" s="121"/>
      <c r="L123" s="121"/>
      <c r="M123" s="17">
        <v>52920</v>
      </c>
      <c r="N123" s="121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customHeight="1" ht="20.25">
      <c r="A124" s="20" t="s">
        <v>70</v>
      </c>
      <c r="B124" s="20" t="s">
        <v>70</v>
      </c>
      <c r="C124" s="20" t="s">
        <v>312</v>
      </c>
      <c r="D124" s="20" t="s">
        <v>313</v>
      </c>
      <c r="E124" s="20" t="s">
        <v>109</v>
      </c>
      <c r="F124" s="20" t="s">
        <v>110</v>
      </c>
      <c r="G124" s="20" t="s">
        <v>308</v>
      </c>
      <c r="H124" s="20" t="s">
        <v>309</v>
      </c>
      <c r="I124" s="17">
        <v>25776</v>
      </c>
      <c r="J124" s="17">
        <v>25776</v>
      </c>
      <c r="K124" s="121"/>
      <c r="L124" s="121"/>
      <c r="M124" s="17">
        <v>25776</v>
      </c>
      <c r="N124" s="121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customHeight="1" ht="20.25">
      <c r="A125" s="20" t="s">
        <v>70</v>
      </c>
      <c r="B125" s="20" t="s">
        <v>70</v>
      </c>
      <c r="C125" s="20" t="s">
        <v>312</v>
      </c>
      <c r="D125" s="20" t="s">
        <v>313</v>
      </c>
      <c r="E125" s="20" t="s">
        <v>118</v>
      </c>
      <c r="F125" s="20" t="s">
        <v>119</v>
      </c>
      <c r="G125" s="20" t="s">
        <v>308</v>
      </c>
      <c r="H125" s="20" t="s">
        <v>309</v>
      </c>
      <c r="I125" s="17">
        <v>63384</v>
      </c>
      <c r="J125" s="17">
        <v>63384</v>
      </c>
      <c r="K125" s="121"/>
      <c r="L125" s="121"/>
      <c r="M125" s="17">
        <v>63384</v>
      </c>
      <c r="N125" s="121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customHeight="1" ht="20.25">
      <c r="A126" s="20" t="s">
        <v>70</v>
      </c>
      <c r="B126" s="20" t="s">
        <v>70</v>
      </c>
      <c r="C126" s="20" t="s">
        <v>312</v>
      </c>
      <c r="D126" s="20" t="s">
        <v>313</v>
      </c>
      <c r="E126" s="20" t="s">
        <v>118</v>
      </c>
      <c r="F126" s="20" t="s">
        <v>119</v>
      </c>
      <c r="G126" s="20" t="s">
        <v>308</v>
      </c>
      <c r="H126" s="20" t="s">
        <v>309</v>
      </c>
      <c r="I126" s="17">
        <v>115380</v>
      </c>
      <c r="J126" s="17">
        <v>115380</v>
      </c>
      <c r="K126" s="121"/>
      <c r="L126" s="121"/>
      <c r="M126" s="17">
        <v>115380</v>
      </c>
      <c r="N126" s="121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customHeight="1" ht="20.25">
      <c r="A127" s="20" t="s">
        <v>70</v>
      </c>
      <c r="B127" s="20" t="s">
        <v>70</v>
      </c>
      <c r="C127" s="20" t="s">
        <v>312</v>
      </c>
      <c r="D127" s="20" t="s">
        <v>313</v>
      </c>
      <c r="E127" s="20" t="s">
        <v>139</v>
      </c>
      <c r="F127" s="20" t="s">
        <v>103</v>
      </c>
      <c r="G127" s="20" t="s">
        <v>308</v>
      </c>
      <c r="H127" s="20" t="s">
        <v>309</v>
      </c>
      <c r="I127" s="17">
        <v>9048</v>
      </c>
      <c r="J127" s="17">
        <v>9048</v>
      </c>
      <c r="K127" s="121"/>
      <c r="L127" s="121"/>
      <c r="M127" s="17">
        <v>9048</v>
      </c>
      <c r="N127" s="121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customHeight="1" ht="20.25">
      <c r="A128" s="20" t="s">
        <v>70</v>
      </c>
      <c r="B128" s="20" t="s">
        <v>70</v>
      </c>
      <c r="C128" s="20" t="s">
        <v>312</v>
      </c>
      <c r="D128" s="20" t="s">
        <v>313</v>
      </c>
      <c r="E128" s="20" t="s">
        <v>139</v>
      </c>
      <c r="F128" s="20" t="s">
        <v>103</v>
      </c>
      <c r="G128" s="20" t="s">
        <v>308</v>
      </c>
      <c r="H128" s="20" t="s">
        <v>309</v>
      </c>
      <c r="I128" s="17">
        <v>18420</v>
      </c>
      <c r="J128" s="17">
        <v>18420</v>
      </c>
      <c r="K128" s="121"/>
      <c r="L128" s="121"/>
      <c r="M128" s="17">
        <v>18420</v>
      </c>
      <c r="N128" s="121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customHeight="1" ht="20.25">
      <c r="A129" s="20" t="s">
        <v>70</v>
      </c>
      <c r="B129" s="20" t="s">
        <v>70</v>
      </c>
      <c r="C129" s="20" t="s">
        <v>312</v>
      </c>
      <c r="D129" s="20" t="s">
        <v>313</v>
      </c>
      <c r="E129" s="20" t="s">
        <v>154</v>
      </c>
      <c r="F129" s="20" t="s">
        <v>155</v>
      </c>
      <c r="G129" s="20" t="s">
        <v>308</v>
      </c>
      <c r="H129" s="20" t="s">
        <v>309</v>
      </c>
      <c r="I129" s="17">
        <v>90480</v>
      </c>
      <c r="J129" s="17">
        <v>90480</v>
      </c>
      <c r="K129" s="121"/>
      <c r="L129" s="121"/>
      <c r="M129" s="17">
        <v>90480</v>
      </c>
      <c r="N129" s="121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customHeight="1" ht="20.25">
      <c r="A130" s="20" t="s">
        <v>70</v>
      </c>
      <c r="B130" s="20" t="s">
        <v>70</v>
      </c>
      <c r="C130" s="20" t="s">
        <v>312</v>
      </c>
      <c r="D130" s="20" t="s">
        <v>313</v>
      </c>
      <c r="E130" s="20" t="s">
        <v>154</v>
      </c>
      <c r="F130" s="20" t="s">
        <v>155</v>
      </c>
      <c r="G130" s="20" t="s">
        <v>308</v>
      </c>
      <c r="H130" s="20" t="s">
        <v>309</v>
      </c>
      <c r="I130" s="17">
        <v>48216</v>
      </c>
      <c r="J130" s="17">
        <v>48216</v>
      </c>
      <c r="K130" s="121"/>
      <c r="L130" s="121"/>
      <c r="M130" s="17">
        <v>48216</v>
      </c>
      <c r="N130" s="121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customHeight="1" ht="20.25">
      <c r="A131" s="20" t="s">
        <v>70</v>
      </c>
      <c r="B131" s="20" t="s">
        <v>70</v>
      </c>
      <c r="C131" s="20" t="s">
        <v>312</v>
      </c>
      <c r="D131" s="20" t="s">
        <v>313</v>
      </c>
      <c r="E131" s="20" t="s">
        <v>160</v>
      </c>
      <c r="F131" s="20" t="s">
        <v>110</v>
      </c>
      <c r="G131" s="20" t="s">
        <v>308</v>
      </c>
      <c r="H131" s="20" t="s">
        <v>309</v>
      </c>
      <c r="I131" s="17">
        <v>322260</v>
      </c>
      <c r="J131" s="17">
        <v>322260</v>
      </c>
      <c r="K131" s="121"/>
      <c r="L131" s="121"/>
      <c r="M131" s="17">
        <v>322260</v>
      </c>
      <c r="N131" s="121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customHeight="1" ht="20.25">
      <c r="A132" s="20" t="s">
        <v>70</v>
      </c>
      <c r="B132" s="20" t="s">
        <v>70</v>
      </c>
      <c r="C132" s="20" t="s">
        <v>312</v>
      </c>
      <c r="D132" s="20" t="s">
        <v>313</v>
      </c>
      <c r="E132" s="20" t="s">
        <v>160</v>
      </c>
      <c r="F132" s="20" t="s">
        <v>110</v>
      </c>
      <c r="G132" s="20" t="s">
        <v>308</v>
      </c>
      <c r="H132" s="20" t="s">
        <v>309</v>
      </c>
      <c r="I132" s="17">
        <v>174432</v>
      </c>
      <c r="J132" s="17">
        <v>174432</v>
      </c>
      <c r="K132" s="121"/>
      <c r="L132" s="121"/>
      <c r="M132" s="17">
        <v>174432</v>
      </c>
      <c r="N132" s="121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customHeight="1" ht="20.25">
      <c r="A133" s="20" t="s">
        <v>70</v>
      </c>
      <c r="B133" s="20" t="s">
        <v>70</v>
      </c>
      <c r="C133" s="20" t="s">
        <v>312</v>
      </c>
      <c r="D133" s="20" t="s">
        <v>313</v>
      </c>
      <c r="E133" s="20" t="s">
        <v>163</v>
      </c>
      <c r="F133" s="20" t="s">
        <v>164</v>
      </c>
      <c r="G133" s="20" t="s">
        <v>308</v>
      </c>
      <c r="H133" s="20" t="s">
        <v>309</v>
      </c>
      <c r="I133" s="17">
        <v>38304</v>
      </c>
      <c r="J133" s="17">
        <v>38304</v>
      </c>
      <c r="K133" s="121"/>
      <c r="L133" s="121"/>
      <c r="M133" s="17">
        <v>38304</v>
      </c>
      <c r="N133" s="121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customHeight="1" ht="20.25">
      <c r="A134" s="20" t="s">
        <v>70</v>
      </c>
      <c r="B134" s="20" t="s">
        <v>70</v>
      </c>
      <c r="C134" s="20" t="s">
        <v>312</v>
      </c>
      <c r="D134" s="20" t="s">
        <v>313</v>
      </c>
      <c r="E134" s="20" t="s">
        <v>163</v>
      </c>
      <c r="F134" s="20" t="s">
        <v>164</v>
      </c>
      <c r="G134" s="20" t="s">
        <v>308</v>
      </c>
      <c r="H134" s="20" t="s">
        <v>309</v>
      </c>
      <c r="I134" s="17">
        <v>72360</v>
      </c>
      <c r="J134" s="17">
        <v>72360</v>
      </c>
      <c r="K134" s="121"/>
      <c r="L134" s="121"/>
      <c r="M134" s="17">
        <v>72360</v>
      </c>
      <c r="N134" s="121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customHeight="1" ht="20.25">
      <c r="A135" s="20" t="s">
        <v>70</v>
      </c>
      <c r="B135" s="20" t="s">
        <v>70</v>
      </c>
      <c r="C135" s="20" t="s">
        <v>312</v>
      </c>
      <c r="D135" s="20" t="s">
        <v>313</v>
      </c>
      <c r="E135" s="20" t="s">
        <v>167</v>
      </c>
      <c r="F135" s="20" t="s">
        <v>168</v>
      </c>
      <c r="G135" s="20" t="s">
        <v>308</v>
      </c>
      <c r="H135" s="20" t="s">
        <v>309</v>
      </c>
      <c r="I135" s="17">
        <v>74820</v>
      </c>
      <c r="J135" s="17">
        <v>74820</v>
      </c>
      <c r="K135" s="121"/>
      <c r="L135" s="121"/>
      <c r="M135" s="17">
        <v>74820</v>
      </c>
      <c r="N135" s="121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customHeight="1" ht="20.25">
      <c r="A136" s="20" t="s">
        <v>70</v>
      </c>
      <c r="B136" s="20" t="s">
        <v>70</v>
      </c>
      <c r="C136" s="20" t="s">
        <v>312</v>
      </c>
      <c r="D136" s="20" t="s">
        <v>313</v>
      </c>
      <c r="E136" s="20" t="s">
        <v>167</v>
      </c>
      <c r="F136" s="20" t="s">
        <v>168</v>
      </c>
      <c r="G136" s="20" t="s">
        <v>308</v>
      </c>
      <c r="H136" s="20" t="s">
        <v>309</v>
      </c>
      <c r="I136" s="17">
        <v>38880</v>
      </c>
      <c r="J136" s="17">
        <v>38880</v>
      </c>
      <c r="K136" s="121"/>
      <c r="L136" s="121"/>
      <c r="M136" s="17">
        <v>38880</v>
      </c>
      <c r="N136" s="121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customHeight="1" ht="20.25">
      <c r="A137" s="20" t="s">
        <v>70</v>
      </c>
      <c r="B137" s="20" t="s">
        <v>70</v>
      </c>
      <c r="C137" s="20" t="s">
        <v>314</v>
      </c>
      <c r="D137" s="20" t="s">
        <v>315</v>
      </c>
      <c r="E137" s="20" t="s">
        <v>109</v>
      </c>
      <c r="F137" s="20" t="s">
        <v>110</v>
      </c>
      <c r="G137" s="20" t="s">
        <v>304</v>
      </c>
      <c r="H137" s="20" t="s">
        <v>305</v>
      </c>
      <c r="I137" s="17">
        <v>18000</v>
      </c>
      <c r="J137" s="17">
        <v>18000</v>
      </c>
      <c r="K137" s="121"/>
      <c r="L137" s="121"/>
      <c r="M137" s="17">
        <v>18000</v>
      </c>
      <c r="N137" s="121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customHeight="1" ht="20.25">
      <c r="A138" s="20" t="s">
        <v>70</v>
      </c>
      <c r="B138" s="20" t="s">
        <v>70</v>
      </c>
      <c r="C138" s="20" t="s">
        <v>314</v>
      </c>
      <c r="D138" s="20" t="s">
        <v>315</v>
      </c>
      <c r="E138" s="20" t="s">
        <v>109</v>
      </c>
      <c r="F138" s="20" t="s">
        <v>110</v>
      </c>
      <c r="G138" s="20" t="s">
        <v>304</v>
      </c>
      <c r="H138" s="20" t="s">
        <v>305</v>
      </c>
      <c r="I138" s="17">
        <v>73440</v>
      </c>
      <c r="J138" s="17">
        <v>73440</v>
      </c>
      <c r="K138" s="121"/>
      <c r="L138" s="121"/>
      <c r="M138" s="17">
        <v>73440</v>
      </c>
      <c r="N138" s="121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customHeight="1" ht="20.25">
      <c r="A139" s="20" t="s">
        <v>70</v>
      </c>
      <c r="B139" s="20" t="s">
        <v>70</v>
      </c>
      <c r="C139" s="20" t="s">
        <v>314</v>
      </c>
      <c r="D139" s="20" t="s">
        <v>315</v>
      </c>
      <c r="E139" s="20" t="s">
        <v>118</v>
      </c>
      <c r="F139" s="20" t="s">
        <v>119</v>
      </c>
      <c r="G139" s="20" t="s">
        <v>304</v>
      </c>
      <c r="H139" s="20" t="s">
        <v>305</v>
      </c>
      <c r="I139" s="17">
        <v>163140</v>
      </c>
      <c r="J139" s="17">
        <v>163140</v>
      </c>
      <c r="K139" s="121"/>
      <c r="L139" s="121"/>
      <c r="M139" s="17">
        <v>163140</v>
      </c>
      <c r="N139" s="121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customHeight="1" ht="20.25">
      <c r="A140" s="20" t="s">
        <v>70</v>
      </c>
      <c r="B140" s="20" t="s">
        <v>70</v>
      </c>
      <c r="C140" s="20" t="s">
        <v>314</v>
      </c>
      <c r="D140" s="20" t="s">
        <v>315</v>
      </c>
      <c r="E140" s="20" t="s">
        <v>118</v>
      </c>
      <c r="F140" s="20" t="s">
        <v>119</v>
      </c>
      <c r="G140" s="20" t="s">
        <v>304</v>
      </c>
      <c r="H140" s="20" t="s">
        <v>305</v>
      </c>
      <c r="I140" s="17">
        <v>36000</v>
      </c>
      <c r="J140" s="17">
        <v>36000</v>
      </c>
      <c r="K140" s="121"/>
      <c r="L140" s="121"/>
      <c r="M140" s="17">
        <v>36000</v>
      </c>
      <c r="N140" s="121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customHeight="1" ht="20.25">
      <c r="A141" s="20" t="s">
        <v>70</v>
      </c>
      <c r="B141" s="20" t="s">
        <v>70</v>
      </c>
      <c r="C141" s="20" t="s">
        <v>314</v>
      </c>
      <c r="D141" s="20" t="s">
        <v>315</v>
      </c>
      <c r="E141" s="20" t="s">
        <v>139</v>
      </c>
      <c r="F141" s="20" t="s">
        <v>103</v>
      </c>
      <c r="G141" s="20" t="s">
        <v>304</v>
      </c>
      <c r="H141" s="20" t="s">
        <v>305</v>
      </c>
      <c r="I141" s="17">
        <v>6000</v>
      </c>
      <c r="J141" s="17">
        <v>6000</v>
      </c>
      <c r="K141" s="121"/>
      <c r="L141" s="121"/>
      <c r="M141" s="17">
        <v>6000</v>
      </c>
      <c r="N141" s="121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customHeight="1" ht="20.25">
      <c r="A142" s="20" t="s">
        <v>70</v>
      </c>
      <c r="B142" s="20" t="s">
        <v>70</v>
      </c>
      <c r="C142" s="20" t="s">
        <v>314</v>
      </c>
      <c r="D142" s="20" t="s">
        <v>315</v>
      </c>
      <c r="E142" s="20" t="s">
        <v>139</v>
      </c>
      <c r="F142" s="20" t="s">
        <v>103</v>
      </c>
      <c r="G142" s="20" t="s">
        <v>304</v>
      </c>
      <c r="H142" s="20" t="s">
        <v>305</v>
      </c>
      <c r="I142" s="17">
        <v>25716</v>
      </c>
      <c r="J142" s="17">
        <v>25716</v>
      </c>
      <c r="K142" s="121"/>
      <c r="L142" s="121"/>
      <c r="M142" s="17">
        <v>25716</v>
      </c>
      <c r="N142" s="121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customHeight="1" ht="20.25">
      <c r="A143" s="20" t="s">
        <v>70</v>
      </c>
      <c r="B143" s="20" t="s">
        <v>70</v>
      </c>
      <c r="C143" s="20" t="s">
        <v>314</v>
      </c>
      <c r="D143" s="20" t="s">
        <v>315</v>
      </c>
      <c r="E143" s="20" t="s">
        <v>154</v>
      </c>
      <c r="F143" s="20" t="s">
        <v>155</v>
      </c>
      <c r="G143" s="20" t="s">
        <v>304</v>
      </c>
      <c r="H143" s="20" t="s">
        <v>305</v>
      </c>
      <c r="I143" s="17">
        <v>127872</v>
      </c>
      <c r="J143" s="17">
        <v>127872</v>
      </c>
      <c r="K143" s="121"/>
      <c r="L143" s="121"/>
      <c r="M143" s="17">
        <v>127872</v>
      </c>
      <c r="N143" s="121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customHeight="1" ht="20.25">
      <c r="A144" s="20" t="s">
        <v>70</v>
      </c>
      <c r="B144" s="20" t="s">
        <v>70</v>
      </c>
      <c r="C144" s="20" t="s">
        <v>314</v>
      </c>
      <c r="D144" s="20" t="s">
        <v>315</v>
      </c>
      <c r="E144" s="20" t="s">
        <v>154</v>
      </c>
      <c r="F144" s="20" t="s">
        <v>155</v>
      </c>
      <c r="G144" s="20" t="s">
        <v>304</v>
      </c>
      <c r="H144" s="20" t="s">
        <v>305</v>
      </c>
      <c r="I144" s="17">
        <v>30000</v>
      </c>
      <c r="J144" s="17">
        <v>30000</v>
      </c>
      <c r="K144" s="121"/>
      <c r="L144" s="121"/>
      <c r="M144" s="17">
        <v>30000</v>
      </c>
      <c r="N144" s="121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customHeight="1" ht="20.25">
      <c r="A145" s="20" t="s">
        <v>70</v>
      </c>
      <c r="B145" s="20" t="s">
        <v>70</v>
      </c>
      <c r="C145" s="20" t="s">
        <v>314</v>
      </c>
      <c r="D145" s="20" t="s">
        <v>315</v>
      </c>
      <c r="E145" s="20" t="s">
        <v>160</v>
      </c>
      <c r="F145" s="20" t="s">
        <v>110</v>
      </c>
      <c r="G145" s="20" t="s">
        <v>304</v>
      </c>
      <c r="H145" s="20" t="s">
        <v>305</v>
      </c>
      <c r="I145" s="17">
        <v>102000</v>
      </c>
      <c r="J145" s="17">
        <v>102000</v>
      </c>
      <c r="K145" s="121"/>
      <c r="L145" s="121"/>
      <c r="M145" s="17">
        <v>102000</v>
      </c>
      <c r="N145" s="121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customHeight="1" ht="20.25">
      <c r="A146" s="20" t="s">
        <v>70</v>
      </c>
      <c r="B146" s="20" t="s">
        <v>70</v>
      </c>
      <c r="C146" s="20" t="s">
        <v>314</v>
      </c>
      <c r="D146" s="20" t="s">
        <v>315</v>
      </c>
      <c r="E146" s="20" t="s">
        <v>160</v>
      </c>
      <c r="F146" s="20" t="s">
        <v>110</v>
      </c>
      <c r="G146" s="20" t="s">
        <v>304</v>
      </c>
      <c r="H146" s="20" t="s">
        <v>305</v>
      </c>
      <c r="I146" s="17">
        <v>456240</v>
      </c>
      <c r="J146" s="17">
        <v>456240</v>
      </c>
      <c r="K146" s="121"/>
      <c r="L146" s="121"/>
      <c r="M146" s="17">
        <v>456240</v>
      </c>
      <c r="N146" s="121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customHeight="1" ht="20.25">
      <c r="A147" s="20" t="s">
        <v>70</v>
      </c>
      <c r="B147" s="20" t="s">
        <v>70</v>
      </c>
      <c r="C147" s="20" t="s">
        <v>314</v>
      </c>
      <c r="D147" s="20" t="s">
        <v>315</v>
      </c>
      <c r="E147" s="20" t="s">
        <v>163</v>
      </c>
      <c r="F147" s="20" t="s">
        <v>164</v>
      </c>
      <c r="G147" s="20" t="s">
        <v>304</v>
      </c>
      <c r="H147" s="20" t="s">
        <v>305</v>
      </c>
      <c r="I147" s="17">
        <v>105828</v>
      </c>
      <c r="J147" s="17">
        <v>105828</v>
      </c>
      <c r="K147" s="121"/>
      <c r="L147" s="121"/>
      <c r="M147" s="17">
        <v>105828</v>
      </c>
      <c r="N147" s="121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customHeight="1" ht="20.25">
      <c r="A148" s="20" t="s">
        <v>70</v>
      </c>
      <c r="B148" s="20" t="s">
        <v>70</v>
      </c>
      <c r="C148" s="20" t="s">
        <v>314</v>
      </c>
      <c r="D148" s="20" t="s">
        <v>315</v>
      </c>
      <c r="E148" s="20" t="s">
        <v>163</v>
      </c>
      <c r="F148" s="20" t="s">
        <v>164</v>
      </c>
      <c r="G148" s="20" t="s">
        <v>304</v>
      </c>
      <c r="H148" s="20" t="s">
        <v>305</v>
      </c>
      <c r="I148" s="17">
        <v>24000</v>
      </c>
      <c r="J148" s="17">
        <v>24000</v>
      </c>
      <c r="K148" s="121"/>
      <c r="L148" s="121"/>
      <c r="M148" s="17">
        <v>24000</v>
      </c>
      <c r="N148" s="121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customHeight="1" ht="20.25">
      <c r="A149" s="20" t="s">
        <v>70</v>
      </c>
      <c r="B149" s="20" t="s">
        <v>70</v>
      </c>
      <c r="C149" s="20" t="s">
        <v>314</v>
      </c>
      <c r="D149" s="20" t="s">
        <v>315</v>
      </c>
      <c r="E149" s="20" t="s">
        <v>167</v>
      </c>
      <c r="F149" s="20" t="s">
        <v>168</v>
      </c>
      <c r="G149" s="20" t="s">
        <v>304</v>
      </c>
      <c r="H149" s="20" t="s">
        <v>305</v>
      </c>
      <c r="I149" s="17">
        <v>24000</v>
      </c>
      <c r="J149" s="17">
        <v>24000</v>
      </c>
      <c r="K149" s="121"/>
      <c r="L149" s="121"/>
      <c r="M149" s="17">
        <v>24000</v>
      </c>
      <c r="N149" s="121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customHeight="1" ht="20.25">
      <c r="A150" s="20" t="s">
        <v>70</v>
      </c>
      <c r="B150" s="20" t="s">
        <v>70</v>
      </c>
      <c r="C150" s="20" t="s">
        <v>314</v>
      </c>
      <c r="D150" s="20" t="s">
        <v>315</v>
      </c>
      <c r="E150" s="20" t="s">
        <v>167</v>
      </c>
      <c r="F150" s="20" t="s">
        <v>168</v>
      </c>
      <c r="G150" s="20" t="s">
        <v>304</v>
      </c>
      <c r="H150" s="20" t="s">
        <v>305</v>
      </c>
      <c r="I150" s="17">
        <v>105780</v>
      </c>
      <c r="J150" s="17">
        <v>105780</v>
      </c>
      <c r="K150" s="121"/>
      <c r="L150" s="121"/>
      <c r="M150" s="17">
        <v>105780</v>
      </c>
      <c r="N150" s="121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customHeight="1" ht="20.25">
      <c r="A151" s="20" t="s">
        <v>70</v>
      </c>
      <c r="B151" s="20" t="s">
        <v>70</v>
      </c>
      <c r="C151" s="20" t="s">
        <v>316</v>
      </c>
      <c r="D151" s="20" t="s">
        <v>317</v>
      </c>
      <c r="E151" s="20" t="s">
        <v>148</v>
      </c>
      <c r="F151" s="20" t="s">
        <v>149</v>
      </c>
      <c r="G151" s="20" t="s">
        <v>318</v>
      </c>
      <c r="H151" s="20" t="s">
        <v>319</v>
      </c>
      <c r="I151" s="17">
        <v>6647.45</v>
      </c>
      <c r="J151" s="17">
        <v>6647.45</v>
      </c>
      <c r="K151" s="121"/>
      <c r="L151" s="121"/>
      <c r="M151" s="17">
        <v>6647.45</v>
      </c>
      <c r="N151" s="121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customHeight="1" ht="20.25">
      <c r="A152" s="20" t="s">
        <v>70</v>
      </c>
      <c r="B152" s="20" t="s">
        <v>70</v>
      </c>
      <c r="C152" s="20" t="s">
        <v>316</v>
      </c>
      <c r="D152" s="20" t="s">
        <v>317</v>
      </c>
      <c r="E152" s="20" t="s">
        <v>148</v>
      </c>
      <c r="F152" s="20" t="s">
        <v>149</v>
      </c>
      <c r="G152" s="20" t="s">
        <v>318</v>
      </c>
      <c r="H152" s="20" t="s">
        <v>319</v>
      </c>
      <c r="I152" s="17">
        <v>8920.58</v>
      </c>
      <c r="J152" s="17">
        <v>8920.58</v>
      </c>
      <c r="K152" s="121"/>
      <c r="L152" s="121"/>
      <c r="M152" s="17">
        <v>8920.58</v>
      </c>
      <c r="N152" s="121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customHeight="1" ht="20.25">
      <c r="A153" s="20" t="s">
        <v>70</v>
      </c>
      <c r="B153" s="20" t="s">
        <v>70</v>
      </c>
      <c r="C153" s="20" t="s">
        <v>320</v>
      </c>
      <c r="D153" s="20" t="s">
        <v>321</v>
      </c>
      <c r="E153" s="20" t="s">
        <v>134</v>
      </c>
      <c r="F153" s="20" t="s">
        <v>133</v>
      </c>
      <c r="G153" s="20" t="s">
        <v>318</v>
      </c>
      <c r="H153" s="20" t="s">
        <v>319</v>
      </c>
      <c r="I153" s="17">
        <v>26478.09</v>
      </c>
      <c r="J153" s="17">
        <v>26478.09</v>
      </c>
      <c r="K153" s="121"/>
      <c r="L153" s="121"/>
      <c r="M153" s="17">
        <v>26478.09</v>
      </c>
      <c r="N153" s="121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customHeight="1" ht="20.25">
      <c r="A154" s="20" t="s">
        <v>70</v>
      </c>
      <c r="B154" s="20" t="s">
        <v>70</v>
      </c>
      <c r="C154" s="20" t="s">
        <v>322</v>
      </c>
      <c r="D154" s="20" t="s">
        <v>323</v>
      </c>
      <c r="E154" s="20" t="s">
        <v>146</v>
      </c>
      <c r="F154" s="20" t="s">
        <v>147</v>
      </c>
      <c r="G154" s="20" t="s">
        <v>324</v>
      </c>
      <c r="H154" s="20" t="s">
        <v>325</v>
      </c>
      <c r="I154" s="17">
        <v>165951.6</v>
      </c>
      <c r="J154" s="17">
        <v>165951.6</v>
      </c>
      <c r="K154" s="121"/>
      <c r="L154" s="121"/>
      <c r="M154" s="17">
        <v>165951.6</v>
      </c>
      <c r="N154" s="121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customHeight="1" ht="20.25">
      <c r="A155" s="20" t="s">
        <v>70</v>
      </c>
      <c r="B155" s="20" t="s">
        <v>70</v>
      </c>
      <c r="C155" s="20" t="s">
        <v>322</v>
      </c>
      <c r="D155" s="20" t="s">
        <v>323</v>
      </c>
      <c r="E155" s="20" t="s">
        <v>148</v>
      </c>
      <c r="F155" s="20" t="s">
        <v>149</v>
      </c>
      <c r="G155" s="20" t="s">
        <v>318</v>
      </c>
      <c r="H155" s="20" t="s">
        <v>319</v>
      </c>
      <c r="I155" s="17">
        <v>15870</v>
      </c>
      <c r="J155" s="17">
        <v>15870</v>
      </c>
      <c r="K155" s="121"/>
      <c r="L155" s="121"/>
      <c r="M155" s="17">
        <v>15870</v>
      </c>
      <c r="N155" s="121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customHeight="1" ht="20.25">
      <c r="A156" s="20" t="s">
        <v>70</v>
      </c>
      <c r="B156" s="20" t="s">
        <v>70</v>
      </c>
      <c r="C156" s="20" t="s">
        <v>326</v>
      </c>
      <c r="D156" s="20" t="s">
        <v>327</v>
      </c>
      <c r="E156" s="20" t="s">
        <v>160</v>
      </c>
      <c r="F156" s="20" t="s">
        <v>110</v>
      </c>
      <c r="G156" s="20" t="s">
        <v>328</v>
      </c>
      <c r="H156" s="20" t="s">
        <v>329</v>
      </c>
      <c r="I156" s="17">
        <v>122400</v>
      </c>
      <c r="J156" s="17">
        <v>122400</v>
      </c>
      <c r="K156" s="121"/>
      <c r="L156" s="121"/>
      <c r="M156" s="17">
        <v>122400</v>
      </c>
      <c r="N156" s="121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customHeight="1" ht="20.25">
      <c r="A157" s="20" t="s">
        <v>70</v>
      </c>
      <c r="B157" s="20" t="s">
        <v>70</v>
      </c>
      <c r="C157" s="20" t="s">
        <v>330</v>
      </c>
      <c r="D157" s="20" t="s">
        <v>331</v>
      </c>
      <c r="E157" s="20" t="s">
        <v>124</v>
      </c>
      <c r="F157" s="20" t="s">
        <v>125</v>
      </c>
      <c r="G157" s="20" t="s">
        <v>332</v>
      </c>
      <c r="H157" s="20" t="s">
        <v>333</v>
      </c>
      <c r="I157" s="17">
        <v>713646.57</v>
      </c>
      <c r="J157" s="17">
        <v>713646.57</v>
      </c>
      <c r="K157" s="121"/>
      <c r="L157" s="121"/>
      <c r="M157" s="17">
        <v>713646.57</v>
      </c>
      <c r="N157" s="121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customHeight="1" ht="20.25">
      <c r="A158" s="20" t="s">
        <v>70</v>
      </c>
      <c r="B158" s="20" t="s">
        <v>70</v>
      </c>
      <c r="C158" s="20" t="s">
        <v>330</v>
      </c>
      <c r="D158" s="20" t="s">
        <v>331</v>
      </c>
      <c r="E158" s="20" t="s">
        <v>124</v>
      </c>
      <c r="F158" s="20" t="s">
        <v>125</v>
      </c>
      <c r="G158" s="20" t="s">
        <v>332</v>
      </c>
      <c r="H158" s="20" t="s">
        <v>333</v>
      </c>
      <c r="I158" s="17">
        <v>531795.84</v>
      </c>
      <c r="J158" s="17">
        <v>531795.84</v>
      </c>
      <c r="K158" s="121"/>
      <c r="L158" s="121"/>
      <c r="M158" s="17">
        <v>531795.84</v>
      </c>
      <c r="N158" s="121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customHeight="1" ht="20.25">
      <c r="A159" s="20" t="s">
        <v>70</v>
      </c>
      <c r="B159" s="20" t="s">
        <v>70</v>
      </c>
      <c r="C159" s="20" t="s">
        <v>334</v>
      </c>
      <c r="D159" s="20" t="s">
        <v>335</v>
      </c>
      <c r="E159" s="20" t="s">
        <v>142</v>
      </c>
      <c r="F159" s="20" t="s">
        <v>143</v>
      </c>
      <c r="G159" s="20" t="s">
        <v>336</v>
      </c>
      <c r="H159" s="20" t="s">
        <v>337</v>
      </c>
      <c r="I159" s="17">
        <v>6647.45</v>
      </c>
      <c r="J159" s="17">
        <v>6647.45</v>
      </c>
      <c r="K159" s="121"/>
      <c r="L159" s="121"/>
      <c r="M159" s="17">
        <v>6647.45</v>
      </c>
      <c r="N159" s="121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customHeight="1" ht="20.25">
      <c r="A160" s="20" t="s">
        <v>70</v>
      </c>
      <c r="B160" s="20" t="s">
        <v>70</v>
      </c>
      <c r="C160" s="20" t="s">
        <v>334</v>
      </c>
      <c r="D160" s="20" t="s">
        <v>335</v>
      </c>
      <c r="E160" s="20" t="s">
        <v>142</v>
      </c>
      <c r="F160" s="20" t="s">
        <v>143</v>
      </c>
      <c r="G160" s="20" t="s">
        <v>336</v>
      </c>
      <c r="H160" s="20" t="s">
        <v>337</v>
      </c>
      <c r="I160" s="17">
        <v>259250.47</v>
      </c>
      <c r="J160" s="17">
        <v>259250.47</v>
      </c>
      <c r="K160" s="121"/>
      <c r="L160" s="121"/>
      <c r="M160" s="17">
        <v>259250.47</v>
      </c>
      <c r="N160" s="121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customHeight="1" ht="20.25">
      <c r="A161" s="20" t="s">
        <v>70</v>
      </c>
      <c r="B161" s="20" t="s">
        <v>70</v>
      </c>
      <c r="C161" s="20" t="s">
        <v>334</v>
      </c>
      <c r="D161" s="20" t="s">
        <v>335</v>
      </c>
      <c r="E161" s="20" t="s">
        <v>142</v>
      </c>
      <c r="F161" s="20" t="s">
        <v>143</v>
      </c>
      <c r="G161" s="20" t="s">
        <v>336</v>
      </c>
      <c r="H161" s="20" t="s">
        <v>337</v>
      </c>
      <c r="I161" s="17">
        <v>29913.52</v>
      </c>
      <c r="J161" s="17">
        <v>29913.52</v>
      </c>
      <c r="K161" s="121"/>
      <c r="L161" s="121"/>
      <c r="M161" s="17">
        <v>29913.52</v>
      </c>
      <c r="N161" s="121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customHeight="1" ht="20.25">
      <c r="A162" s="20" t="s">
        <v>70</v>
      </c>
      <c r="B162" s="20" t="s">
        <v>70</v>
      </c>
      <c r="C162" s="20" t="s">
        <v>334</v>
      </c>
      <c r="D162" s="20" t="s">
        <v>335</v>
      </c>
      <c r="E162" s="20" t="s">
        <v>144</v>
      </c>
      <c r="F162" s="20" t="s">
        <v>145</v>
      </c>
      <c r="G162" s="20" t="s">
        <v>336</v>
      </c>
      <c r="H162" s="20" t="s">
        <v>337</v>
      </c>
      <c r="I162" s="17">
        <v>37118.62</v>
      </c>
      <c r="J162" s="17">
        <v>37118.62</v>
      </c>
      <c r="K162" s="121"/>
      <c r="L162" s="121"/>
      <c r="M162" s="17">
        <v>37118.62</v>
      </c>
      <c r="N162" s="121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customHeight="1" ht="20.25">
      <c r="A163" s="20" t="s">
        <v>70</v>
      </c>
      <c r="B163" s="20" t="s">
        <v>70</v>
      </c>
      <c r="C163" s="20" t="s">
        <v>334</v>
      </c>
      <c r="D163" s="20" t="s">
        <v>335</v>
      </c>
      <c r="E163" s="20" t="s">
        <v>144</v>
      </c>
      <c r="F163" s="20" t="s">
        <v>145</v>
      </c>
      <c r="G163" s="20" t="s">
        <v>336</v>
      </c>
      <c r="H163" s="20" t="s">
        <v>337</v>
      </c>
      <c r="I163" s="17">
        <v>321694.7</v>
      </c>
      <c r="J163" s="17">
        <v>321694.7</v>
      </c>
      <c r="K163" s="121"/>
      <c r="L163" s="121"/>
      <c r="M163" s="17">
        <v>321694.7</v>
      </c>
      <c r="N163" s="121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customHeight="1" ht="20.25">
      <c r="A164" s="20" t="s">
        <v>70</v>
      </c>
      <c r="B164" s="20" t="s">
        <v>70</v>
      </c>
      <c r="C164" s="20" t="s">
        <v>334</v>
      </c>
      <c r="D164" s="20" t="s">
        <v>335</v>
      </c>
      <c r="E164" s="20" t="s">
        <v>144</v>
      </c>
      <c r="F164" s="20" t="s">
        <v>145</v>
      </c>
      <c r="G164" s="20" t="s">
        <v>336</v>
      </c>
      <c r="H164" s="20" t="s">
        <v>337</v>
      </c>
      <c r="I164" s="17">
        <v>8248.58</v>
      </c>
      <c r="J164" s="17">
        <v>8248.58</v>
      </c>
      <c r="K164" s="121"/>
      <c r="L164" s="121"/>
      <c r="M164" s="17">
        <v>8248.58</v>
      </c>
      <c r="N164" s="121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customHeight="1" ht="20.25">
      <c r="A165" s="20" t="s">
        <v>70</v>
      </c>
      <c r="B165" s="20" t="s">
        <v>70</v>
      </c>
      <c r="C165" s="20" t="s">
        <v>334</v>
      </c>
      <c r="D165" s="20" t="s">
        <v>335</v>
      </c>
      <c r="E165" s="20" t="s">
        <v>146</v>
      </c>
      <c r="F165" s="20" t="s">
        <v>147</v>
      </c>
      <c r="G165" s="20" t="s">
        <v>324</v>
      </c>
      <c r="H165" s="20" t="s">
        <v>325</v>
      </c>
      <c r="I165" s="17">
        <v>206214.55</v>
      </c>
      <c r="J165" s="17">
        <v>206214.55</v>
      </c>
      <c r="K165" s="121"/>
      <c r="L165" s="121"/>
      <c r="M165" s="17">
        <v>206214.55</v>
      </c>
      <c r="N165" s="121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customHeight="1" ht="20.25">
      <c r="A166" s="20" t="s">
        <v>70</v>
      </c>
      <c r="B166" s="20" t="s">
        <v>70</v>
      </c>
      <c r="C166" s="20" t="s">
        <v>334</v>
      </c>
      <c r="D166" s="20" t="s">
        <v>335</v>
      </c>
      <c r="E166" s="20" t="s">
        <v>146</v>
      </c>
      <c r="F166" s="20" t="s">
        <v>147</v>
      </c>
      <c r="G166" s="20" t="s">
        <v>324</v>
      </c>
      <c r="H166" s="20" t="s">
        <v>325</v>
      </c>
      <c r="I166" s="17">
        <v>166186.2</v>
      </c>
      <c r="J166" s="17">
        <v>166186.2</v>
      </c>
      <c r="K166" s="121"/>
      <c r="L166" s="121"/>
      <c r="M166" s="17">
        <v>166186.2</v>
      </c>
      <c r="N166" s="121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customHeight="1" ht="20.25">
      <c r="A167" s="20" t="s">
        <v>70</v>
      </c>
      <c r="B167" s="20" t="s">
        <v>70</v>
      </c>
      <c r="C167" s="20" t="s">
        <v>334</v>
      </c>
      <c r="D167" s="20" t="s">
        <v>335</v>
      </c>
      <c r="E167" s="20" t="s">
        <v>148</v>
      </c>
      <c r="F167" s="20" t="s">
        <v>149</v>
      </c>
      <c r="G167" s="20" t="s">
        <v>318</v>
      </c>
      <c r="H167" s="20" t="s">
        <v>319</v>
      </c>
      <c r="I167" s="17">
        <v>25921</v>
      </c>
      <c r="J167" s="17">
        <v>25921</v>
      </c>
      <c r="K167" s="121"/>
      <c r="L167" s="121"/>
      <c r="M167" s="17">
        <v>25921</v>
      </c>
      <c r="N167" s="121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customHeight="1" ht="20.25">
      <c r="A168" s="20" t="s">
        <v>70</v>
      </c>
      <c r="B168" s="20" t="s">
        <v>70</v>
      </c>
      <c r="C168" s="20" t="s">
        <v>334</v>
      </c>
      <c r="D168" s="20" t="s">
        <v>335</v>
      </c>
      <c r="E168" s="20" t="s">
        <v>148</v>
      </c>
      <c r="F168" s="20" t="s">
        <v>149</v>
      </c>
      <c r="G168" s="20" t="s">
        <v>318</v>
      </c>
      <c r="H168" s="20" t="s">
        <v>319</v>
      </c>
      <c r="I168" s="17">
        <v>21160</v>
      </c>
      <c r="J168" s="17">
        <v>21160</v>
      </c>
      <c r="K168" s="121"/>
      <c r="L168" s="121"/>
      <c r="M168" s="17">
        <v>21160</v>
      </c>
      <c r="N168" s="121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customHeight="1" ht="20.25">
      <c r="A169" s="20" t="s">
        <v>70</v>
      </c>
      <c r="B169" s="20" t="s">
        <v>70</v>
      </c>
      <c r="C169" s="20" t="s">
        <v>338</v>
      </c>
      <c r="D169" s="20" t="s">
        <v>339</v>
      </c>
      <c r="E169" s="20" t="s">
        <v>126</v>
      </c>
      <c r="F169" s="20" t="s">
        <v>127</v>
      </c>
      <c r="G169" s="20" t="s">
        <v>340</v>
      </c>
      <c r="H169" s="20" t="s">
        <v>339</v>
      </c>
      <c r="I169" s="17">
        <v>150000</v>
      </c>
      <c r="J169" s="17">
        <v>150000</v>
      </c>
      <c r="K169" s="121"/>
      <c r="L169" s="121"/>
      <c r="M169" s="17">
        <v>150000</v>
      </c>
      <c r="N169" s="121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customHeight="1" ht="20.25">
      <c r="A170" s="20" t="s">
        <v>70</v>
      </c>
      <c r="B170" s="20" t="s">
        <v>70</v>
      </c>
      <c r="C170" s="20" t="s">
        <v>338</v>
      </c>
      <c r="D170" s="20" t="s">
        <v>339</v>
      </c>
      <c r="E170" s="20" t="s">
        <v>126</v>
      </c>
      <c r="F170" s="20" t="s">
        <v>127</v>
      </c>
      <c r="G170" s="20" t="s">
        <v>340</v>
      </c>
      <c r="H170" s="20" t="s">
        <v>339</v>
      </c>
      <c r="I170" s="17">
        <v>220000</v>
      </c>
      <c r="J170" s="17">
        <v>220000</v>
      </c>
      <c r="K170" s="121"/>
      <c r="L170" s="121"/>
      <c r="M170" s="17">
        <v>220000</v>
      </c>
      <c r="N170" s="121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customHeight="1" ht="20.25">
      <c r="A171" s="20" t="s">
        <v>70</v>
      </c>
      <c r="B171" s="20" t="s">
        <v>70</v>
      </c>
      <c r="C171" s="20" t="s">
        <v>341</v>
      </c>
      <c r="D171" s="20" t="s">
        <v>342</v>
      </c>
      <c r="E171" s="20" t="s">
        <v>130</v>
      </c>
      <c r="F171" s="20" t="s">
        <v>131</v>
      </c>
      <c r="G171" s="20" t="s">
        <v>328</v>
      </c>
      <c r="H171" s="20" t="s">
        <v>329</v>
      </c>
      <c r="I171" s="17">
        <v>17784</v>
      </c>
      <c r="J171" s="17">
        <v>17784</v>
      </c>
      <c r="K171" s="121"/>
      <c r="L171" s="121"/>
      <c r="M171" s="17">
        <v>17784</v>
      </c>
      <c r="N171" s="121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customHeight="1" ht="20.25">
      <c r="A172" s="20" t="s">
        <v>70</v>
      </c>
      <c r="B172" s="20" t="s">
        <v>70</v>
      </c>
      <c r="C172" s="20" t="s">
        <v>341</v>
      </c>
      <c r="D172" s="20" t="s">
        <v>342</v>
      </c>
      <c r="E172" s="20" t="s">
        <v>130</v>
      </c>
      <c r="F172" s="20" t="s">
        <v>131</v>
      </c>
      <c r="G172" s="20" t="s">
        <v>328</v>
      </c>
      <c r="H172" s="20" t="s">
        <v>329</v>
      </c>
      <c r="I172" s="17">
        <v>25584</v>
      </c>
      <c r="J172" s="17">
        <v>25584</v>
      </c>
      <c r="K172" s="121"/>
      <c r="L172" s="121"/>
      <c r="M172" s="17">
        <v>25584</v>
      </c>
      <c r="N172" s="121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customHeight="1" ht="17.25">
      <c r="A173" s="122" t="s">
        <v>240</v>
      </c>
      <c r="B173" s="123"/>
      <c r="C173" s="124"/>
      <c r="D173" s="124"/>
      <c r="E173" s="124"/>
      <c r="F173" s="124"/>
      <c r="G173" s="124"/>
      <c r="H173" s="125"/>
      <c r="I173" s="17">
        <v>13108830.02</v>
      </c>
      <c r="J173" s="17">
        <v>13108830.02</v>
      </c>
      <c r="K173" s="17"/>
      <c r="L173" s="17"/>
      <c r="M173" s="17">
        <v>13108830.02</v>
      </c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</sheetData>
  <mergeCells count="31">
    <mergeCell ref="A173:H173"/>
    <mergeCell ref="I4:X4"/>
    <mergeCell ref="I5:I7"/>
    <mergeCell ref="K6:K7"/>
    <mergeCell ref="L6:L7"/>
    <mergeCell ref="M6:M7"/>
    <mergeCell ref="N6:N7"/>
    <mergeCell ref="S6:S7"/>
    <mergeCell ref="T6:T7"/>
    <mergeCell ref="U6:U7"/>
    <mergeCell ref="V6:V7"/>
    <mergeCell ref="W6:W7"/>
    <mergeCell ref="X6:X7"/>
    <mergeCell ref="O6:O7"/>
    <mergeCell ref="P6:P7"/>
    <mergeCell ref="A2:X2"/>
    <mergeCell ref="A3:H3"/>
    <mergeCell ref="A4:A7"/>
    <mergeCell ref="C4:C7"/>
    <mergeCell ref="D4:D7"/>
    <mergeCell ref="E4:E7"/>
    <mergeCell ref="F4:F7"/>
    <mergeCell ref="G4:G7"/>
    <mergeCell ref="H4:H7"/>
    <mergeCell ref="J5:N5"/>
    <mergeCell ref="R5:R7"/>
    <mergeCell ref="S5:X5"/>
    <mergeCell ref="Q6:Q7"/>
    <mergeCell ref="O5:Q5"/>
    <mergeCell ref="B4:B7"/>
    <mergeCell ref="J6:J7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8F459F1-AC73-DBB5-066D-898360956BA7}" mc:Ignorable="x14ac xr xr2 xr3">
  <sheetPr>
    <outlinePr summaryRight="0"/>
    <pageSetUpPr fitToPage="1"/>
  </sheetPr>
  <dimension ref="A1:W19"/>
  <sheetViews>
    <sheetView topLeftCell="A1" showZeros="0" workbookViewId="0" tabSelected="1"/>
  </sheetViews>
  <sheetFormatPr defaultColWidth="9.140625" customHeight="1" defaultRowHeight="14.25"/>
  <cols>
    <col min="1" max="1" width="10.28125" customWidth="1"/>
    <col min="2" max="2" width="13.42187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13" width="20.00390625" customWidth="1"/>
    <col min="14" max="14" width="12.28125" customWidth="1"/>
    <col min="15" max="15" width="12.7109375" customWidth="1"/>
    <col min="16" max="16" width="11.140625" customWidth="1"/>
    <col min="17" max="21" width="19.8515625" customWidth="1"/>
    <col min="22" max="22" width="20.00390625" customWidth="1"/>
    <col min="23" max="23" width="19.8515625" customWidth="1"/>
  </cols>
  <sheetData>
    <row customHeight="1" ht="13.5">
      <c r="B1" s="66"/>
      <c r="E1" s="126"/>
      <c r="F1" s="126"/>
      <c r="G1" s="126"/>
      <c r="H1" s="126"/>
      <c r="U1" s="66"/>
      <c r="W1" s="13" t="s">
        <v>343</v>
      </c>
    </row>
    <row customHeight="1" ht="46.5">
      <c r="A2" s="102">
        <f>"2025"&amp;"年部门项目支出预算表"</f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</row>
    <row customHeight="1" ht="13.5">
      <c r="A3" s="69">
        <f>"单位名称："&amp;"禄劝彝族苗族自治县翠华镇人民政府"</f>
      </c>
      <c r="B3" s="103"/>
      <c r="C3" s="103"/>
      <c r="D3" s="103"/>
      <c r="E3" s="103"/>
      <c r="F3" s="103"/>
      <c r="G3" s="103"/>
      <c r="H3" s="103"/>
      <c r="I3" s="106"/>
      <c r="J3" s="106"/>
      <c r="K3" s="106"/>
      <c r="L3" s="106"/>
      <c r="M3" s="106"/>
      <c r="N3" s="106"/>
      <c r="O3" s="106"/>
      <c r="P3" s="106"/>
      <c r="Q3" s="106"/>
      <c r="U3" s="66"/>
      <c r="W3" s="127" t="s">
        <v>1</v>
      </c>
    </row>
    <row customHeight="1" ht="21.75">
      <c r="A4" s="107" t="s">
        <v>344</v>
      </c>
      <c r="B4" s="128" t="s">
        <v>251</v>
      </c>
      <c r="C4" s="107" t="s">
        <v>252</v>
      </c>
      <c r="D4" s="107" t="s">
        <v>345</v>
      </c>
      <c r="E4" s="128" t="s">
        <v>253</v>
      </c>
      <c r="F4" s="128" t="s">
        <v>254</v>
      </c>
      <c r="G4" s="128" t="s">
        <v>346</v>
      </c>
      <c r="H4" s="128" t="s">
        <v>347</v>
      </c>
      <c r="I4" s="129" t="s">
        <v>55</v>
      </c>
      <c r="J4" s="114" t="s">
        <v>348</v>
      </c>
      <c r="K4" s="75"/>
      <c r="L4" s="75"/>
      <c r="M4" s="76"/>
      <c r="N4" s="114" t="s">
        <v>259</v>
      </c>
      <c r="O4" s="75"/>
      <c r="P4" s="76"/>
      <c r="Q4" s="128" t="s">
        <v>61</v>
      </c>
      <c r="R4" s="114" t="s">
        <v>62</v>
      </c>
      <c r="S4" s="75"/>
      <c r="T4" s="75"/>
      <c r="U4" s="75"/>
      <c r="V4" s="75"/>
      <c r="W4" s="76"/>
    </row>
    <row customHeight="1" ht="21.75">
      <c r="A5" s="111"/>
      <c r="B5" s="112"/>
      <c r="C5" s="111"/>
      <c r="D5" s="111"/>
      <c r="E5" s="130"/>
      <c r="F5" s="130"/>
      <c r="G5" s="130"/>
      <c r="H5" s="130"/>
      <c r="I5" s="112"/>
      <c r="J5" s="131" t="s">
        <v>58</v>
      </c>
      <c r="K5" s="77"/>
      <c r="L5" s="128" t="s">
        <v>59</v>
      </c>
      <c r="M5" s="128" t="s">
        <v>60</v>
      </c>
      <c r="N5" s="128" t="s">
        <v>58</v>
      </c>
      <c r="O5" s="128" t="s">
        <v>59</v>
      </c>
      <c r="P5" s="128" t="s">
        <v>60</v>
      </c>
      <c r="Q5" s="130"/>
      <c r="R5" s="128" t="s">
        <v>57</v>
      </c>
      <c r="S5" s="128" t="s">
        <v>64</v>
      </c>
      <c r="T5" s="128" t="s">
        <v>265</v>
      </c>
      <c r="U5" s="128" t="s">
        <v>66</v>
      </c>
      <c r="V5" s="128" t="s">
        <v>67</v>
      </c>
      <c r="W5" s="128" t="s">
        <v>68</v>
      </c>
    </row>
    <row customHeight="1" ht="21">
      <c r="A6" s="112"/>
      <c r="B6" s="112"/>
      <c r="C6" s="112"/>
      <c r="D6" s="112"/>
      <c r="E6" s="112"/>
      <c r="F6" s="112"/>
      <c r="G6" s="112"/>
      <c r="H6" s="112"/>
      <c r="I6" s="112"/>
      <c r="J6" s="132" t="s">
        <v>57</v>
      </c>
      <c r="K6" s="81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</row>
    <row customHeight="1" ht="39.75">
      <c r="A7" s="119"/>
      <c r="B7" s="79"/>
      <c r="C7" s="119"/>
      <c r="D7" s="119"/>
      <c r="E7" s="133"/>
      <c r="F7" s="133"/>
      <c r="G7" s="133"/>
      <c r="H7" s="133"/>
      <c r="I7" s="79"/>
      <c r="J7" s="134" t="s">
        <v>57</v>
      </c>
      <c r="K7" s="134" t="s">
        <v>349</v>
      </c>
      <c r="L7" s="133"/>
      <c r="M7" s="133"/>
      <c r="N7" s="133"/>
      <c r="O7" s="133"/>
      <c r="P7" s="133"/>
      <c r="Q7" s="133"/>
      <c r="R7" s="133"/>
      <c r="S7" s="133"/>
      <c r="T7" s="133"/>
      <c r="U7" s="79"/>
      <c r="V7" s="133"/>
      <c r="W7" s="133"/>
    </row>
    <row customHeight="1" ht="15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35">
        <v>10</v>
      </c>
      <c r="K8" s="135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  <c r="R8" s="120">
        <v>18</v>
      </c>
      <c r="S8" s="120">
        <v>19</v>
      </c>
      <c r="T8" s="120">
        <v>20</v>
      </c>
      <c r="U8" s="135">
        <v>21</v>
      </c>
      <c r="V8" s="120">
        <v>22</v>
      </c>
      <c r="W8" s="135">
        <v>23</v>
      </c>
    </row>
    <row customHeight="1" ht="21.75">
      <c r="A9" s="63" t="s">
        <v>350</v>
      </c>
      <c r="B9" s="63" t="s">
        <v>351</v>
      </c>
      <c r="C9" s="63" t="s">
        <v>352</v>
      </c>
      <c r="D9" s="63" t="s">
        <v>70</v>
      </c>
      <c r="E9" s="63" t="s">
        <v>200</v>
      </c>
      <c r="F9" s="63" t="s">
        <v>201</v>
      </c>
      <c r="G9" s="63" t="s">
        <v>353</v>
      </c>
      <c r="H9" s="63" t="s">
        <v>354</v>
      </c>
      <c r="I9" s="17">
        <v>3000000</v>
      </c>
      <c r="J9" s="17"/>
      <c r="K9" s="17"/>
      <c r="L9" s="17"/>
      <c r="M9" s="17"/>
      <c r="N9" s="17"/>
      <c r="O9" s="17">
        <v>3000000</v>
      </c>
      <c r="P9" s="17"/>
      <c r="Q9" s="17"/>
      <c r="R9" s="17"/>
      <c r="S9" s="17"/>
      <c r="T9" s="17"/>
      <c r="U9" s="17"/>
      <c r="V9" s="17"/>
      <c r="W9" s="17"/>
    </row>
    <row customHeight="1" ht="21.75">
      <c r="A10" s="63" t="s">
        <v>350</v>
      </c>
      <c r="B10" s="63" t="s">
        <v>355</v>
      </c>
      <c r="C10" s="63" t="s">
        <v>356</v>
      </c>
      <c r="D10" s="63" t="s">
        <v>70</v>
      </c>
      <c r="E10" s="63" t="s">
        <v>185</v>
      </c>
      <c r="F10" s="63" t="s">
        <v>186</v>
      </c>
      <c r="G10" s="63" t="s">
        <v>357</v>
      </c>
      <c r="H10" s="63" t="s">
        <v>358</v>
      </c>
      <c r="I10" s="17">
        <v>2485</v>
      </c>
      <c r="J10" s="17"/>
      <c r="K10" s="17"/>
      <c r="L10" s="17"/>
      <c r="M10" s="17"/>
      <c r="N10" s="17"/>
      <c r="O10" s="17"/>
      <c r="P10" s="17">
        <v>2485</v>
      </c>
      <c r="Q10" s="17"/>
      <c r="R10" s="17"/>
      <c r="S10" s="17"/>
      <c r="T10" s="17"/>
      <c r="U10" s="17"/>
      <c r="V10" s="17"/>
      <c r="W10" s="17"/>
    </row>
    <row customHeight="1" ht="21.75">
      <c r="A11" s="63" t="s">
        <v>359</v>
      </c>
      <c r="B11" s="63" t="s">
        <v>360</v>
      </c>
      <c r="C11" s="63" t="s">
        <v>361</v>
      </c>
      <c r="D11" s="63" t="s">
        <v>70</v>
      </c>
      <c r="E11" s="63" t="s">
        <v>167</v>
      </c>
      <c r="F11" s="63" t="s">
        <v>168</v>
      </c>
      <c r="G11" s="63" t="s">
        <v>328</v>
      </c>
      <c r="H11" s="63" t="s">
        <v>329</v>
      </c>
      <c r="I11" s="17">
        <v>586640.57</v>
      </c>
      <c r="J11" s="17">
        <v>586640.57</v>
      </c>
      <c r="K11" s="17">
        <v>586640.57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customHeight="1" ht="21.75">
      <c r="A12" s="63" t="s">
        <v>359</v>
      </c>
      <c r="B12" s="63" t="s">
        <v>362</v>
      </c>
      <c r="C12" s="63" t="s">
        <v>363</v>
      </c>
      <c r="D12" s="63" t="s">
        <v>70</v>
      </c>
      <c r="E12" s="63" t="s">
        <v>191</v>
      </c>
      <c r="F12" s="63" t="s">
        <v>192</v>
      </c>
      <c r="G12" s="63" t="s">
        <v>364</v>
      </c>
      <c r="H12" s="63" t="s">
        <v>365</v>
      </c>
      <c r="I12" s="17">
        <v>5374</v>
      </c>
      <c r="J12" s="17"/>
      <c r="K12" s="17"/>
      <c r="L12" s="17"/>
      <c r="M12" s="17"/>
      <c r="N12" s="17">
        <v>5374</v>
      </c>
      <c r="O12" s="17"/>
      <c r="P12" s="17"/>
      <c r="Q12" s="17"/>
      <c r="R12" s="17"/>
      <c r="S12" s="17"/>
      <c r="T12" s="17"/>
      <c r="U12" s="17"/>
      <c r="V12" s="17"/>
      <c r="W12" s="17"/>
    </row>
    <row customHeight="1" ht="21.75">
      <c r="A13" s="63" t="s">
        <v>359</v>
      </c>
      <c r="B13" s="63" t="s">
        <v>366</v>
      </c>
      <c r="C13" s="63" t="s">
        <v>367</v>
      </c>
      <c r="D13" s="63" t="s">
        <v>70</v>
      </c>
      <c r="E13" s="63" t="s">
        <v>171</v>
      </c>
      <c r="F13" s="63" t="s">
        <v>172</v>
      </c>
      <c r="G13" s="63" t="s">
        <v>328</v>
      </c>
      <c r="H13" s="63" t="s">
        <v>329</v>
      </c>
      <c r="I13" s="17">
        <v>5436009</v>
      </c>
      <c r="J13" s="17">
        <v>5436009</v>
      </c>
      <c r="K13" s="17">
        <v>5436009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customHeight="1" ht="21.75">
      <c r="A14" s="63" t="s">
        <v>359</v>
      </c>
      <c r="B14" s="63" t="s">
        <v>366</v>
      </c>
      <c r="C14" s="63" t="s">
        <v>367</v>
      </c>
      <c r="D14" s="63" t="s">
        <v>70</v>
      </c>
      <c r="E14" s="63" t="s">
        <v>173</v>
      </c>
      <c r="F14" s="63" t="s">
        <v>174</v>
      </c>
      <c r="G14" s="63" t="s">
        <v>328</v>
      </c>
      <c r="H14" s="63" t="s">
        <v>329</v>
      </c>
      <c r="I14" s="17">
        <v>1914000</v>
      </c>
      <c r="J14" s="17">
        <v>1914000</v>
      </c>
      <c r="K14" s="17">
        <v>1914000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customHeight="1" ht="21.75">
      <c r="A15" s="63" t="s">
        <v>359</v>
      </c>
      <c r="B15" s="63" t="s">
        <v>368</v>
      </c>
      <c r="C15" s="63" t="s">
        <v>369</v>
      </c>
      <c r="D15" s="63" t="s">
        <v>70</v>
      </c>
      <c r="E15" s="63" t="s">
        <v>173</v>
      </c>
      <c r="F15" s="63" t="s">
        <v>174</v>
      </c>
      <c r="G15" s="63" t="s">
        <v>328</v>
      </c>
      <c r="H15" s="63" t="s">
        <v>329</v>
      </c>
      <c r="I15" s="17">
        <v>205000</v>
      </c>
      <c r="J15" s="17">
        <v>205000</v>
      </c>
      <c r="K15" s="17">
        <v>205000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customHeight="1" ht="21.75">
      <c r="A16" s="63" t="s">
        <v>370</v>
      </c>
      <c r="B16" s="63" t="s">
        <v>371</v>
      </c>
      <c r="C16" s="63" t="s">
        <v>372</v>
      </c>
      <c r="D16" s="63" t="s">
        <v>70</v>
      </c>
      <c r="E16" s="63" t="s">
        <v>106</v>
      </c>
      <c r="F16" s="63" t="s">
        <v>103</v>
      </c>
      <c r="G16" s="63" t="s">
        <v>357</v>
      </c>
      <c r="H16" s="63" t="s">
        <v>358</v>
      </c>
      <c r="I16" s="17">
        <v>300000</v>
      </c>
      <c r="J16" s="17">
        <v>300000</v>
      </c>
      <c r="K16" s="17">
        <v>300000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customHeight="1" ht="21.75">
      <c r="A17" s="63" t="s">
        <v>370</v>
      </c>
      <c r="B17" s="63" t="s">
        <v>373</v>
      </c>
      <c r="C17" s="63" t="s">
        <v>374</v>
      </c>
      <c r="D17" s="63" t="s">
        <v>70</v>
      </c>
      <c r="E17" s="63" t="s">
        <v>171</v>
      </c>
      <c r="F17" s="63" t="s">
        <v>172</v>
      </c>
      <c r="G17" s="63" t="s">
        <v>357</v>
      </c>
      <c r="H17" s="63" t="s">
        <v>358</v>
      </c>
      <c r="I17" s="17">
        <v>850000</v>
      </c>
      <c r="J17" s="17">
        <v>850000</v>
      </c>
      <c r="K17" s="17">
        <v>850000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customHeight="1" ht="21.75">
      <c r="A18" s="63" t="s">
        <v>370</v>
      </c>
      <c r="B18" s="63" t="s">
        <v>375</v>
      </c>
      <c r="C18" s="63" t="s">
        <v>376</v>
      </c>
      <c r="D18" s="63" t="s">
        <v>70</v>
      </c>
      <c r="E18" s="63" t="s">
        <v>195</v>
      </c>
      <c r="F18" s="63" t="s">
        <v>196</v>
      </c>
      <c r="G18" s="63" t="s">
        <v>364</v>
      </c>
      <c r="H18" s="63" t="s">
        <v>365</v>
      </c>
      <c r="I18" s="17">
        <v>50000</v>
      </c>
      <c r="J18" s="17"/>
      <c r="K18" s="17"/>
      <c r="L18" s="17"/>
      <c r="M18" s="17"/>
      <c r="N18" s="17">
        <v>50000</v>
      </c>
      <c r="O18" s="17"/>
      <c r="P18" s="17"/>
      <c r="Q18" s="17"/>
      <c r="R18" s="17"/>
      <c r="S18" s="17"/>
      <c r="T18" s="17"/>
      <c r="U18" s="17"/>
      <c r="V18" s="17"/>
      <c r="W18" s="17"/>
    </row>
    <row customHeight="1" ht="18.75">
      <c r="A19" s="122" t="s">
        <v>240</v>
      </c>
      <c r="B19" s="123"/>
      <c r="C19" s="123"/>
      <c r="D19" s="123"/>
      <c r="E19" s="123"/>
      <c r="F19" s="123"/>
      <c r="G19" s="123"/>
      <c r="H19" s="61"/>
      <c r="I19" s="17">
        <v>12349508.57</v>
      </c>
      <c r="J19" s="17">
        <v>9291649.57</v>
      </c>
      <c r="K19" s="17">
        <v>9291649.57</v>
      </c>
      <c r="L19" s="17"/>
      <c r="M19" s="17"/>
      <c r="N19" s="17">
        <v>55374</v>
      </c>
      <c r="O19" s="17">
        <v>3000000</v>
      </c>
      <c r="P19" s="17">
        <v>2485</v>
      </c>
      <c r="Q19" s="17"/>
      <c r="R19" s="17"/>
      <c r="S19" s="17"/>
      <c r="T19" s="17"/>
      <c r="U19" s="17"/>
      <c r="V19" s="17"/>
      <c r="W19" s="17"/>
    </row>
  </sheetData>
  <mergeCells count="28">
    <mergeCell ref="A19:H19"/>
    <mergeCell ref="U5:U7"/>
    <mergeCell ref="B4:B7"/>
    <mergeCell ref="J5:K6"/>
    <mergeCell ref="A2:W2"/>
    <mergeCell ref="F4:F7"/>
    <mergeCell ref="A4:A7"/>
    <mergeCell ref="C4:C7"/>
    <mergeCell ref="A3:H3"/>
    <mergeCell ref="D4:D7"/>
    <mergeCell ref="G4:G7"/>
    <mergeCell ref="H4:H7"/>
    <mergeCell ref="I4:I7"/>
    <mergeCell ref="L5:L7"/>
    <mergeCell ref="E4:E7"/>
    <mergeCell ref="M5:M7"/>
    <mergeCell ref="J4:M4"/>
    <mergeCell ref="N4:P4"/>
    <mergeCell ref="N5:N7"/>
    <mergeCell ref="O5:O7"/>
    <mergeCell ref="P5:P7"/>
    <mergeCell ref="Q4:Q7"/>
    <mergeCell ref="R4:W4"/>
    <mergeCell ref="R5:R7"/>
    <mergeCell ref="S5:S7"/>
    <mergeCell ref="T5:T7"/>
    <mergeCell ref="V5:V7"/>
    <mergeCell ref="W5:W7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9C0B827-E117-4FB8-E2CE-BB1B5E76BDF1}" mc:Ignorable="x14ac xr xr2 xr3">
  <sheetPr>
    <outlinePr summaryRight="0"/>
    <pageSetUpPr fitToPage="1"/>
  </sheetPr>
  <dimension ref="A1:J24"/>
  <sheetViews>
    <sheetView topLeftCell="A1" showZeros="0" workbookViewId="0" tabSelected="1"/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8">
      <c r="J1" s="100" t="s">
        <v>377</v>
      </c>
    </row>
    <row customHeight="1" ht="39.75">
      <c r="A2" s="136">
        <f>"2025"&amp;"年部门项目支出绩效目标表"</f>
      </c>
      <c r="B2" s="102"/>
      <c r="C2" s="102"/>
      <c r="D2" s="102"/>
      <c r="E2" s="102"/>
      <c r="F2" s="101"/>
      <c r="G2" s="102"/>
      <c r="H2" s="101"/>
      <c r="I2" s="101"/>
      <c r="J2" s="102"/>
    </row>
    <row customHeight="1" ht="17.25">
      <c r="A3" s="69">
        <f>"单位名称："&amp;"禄劝彝族苗族自治县翠华镇人民政府"</f>
      </c>
    </row>
    <row customHeight="1" ht="44.25">
      <c r="A4" s="134" t="s">
        <v>252</v>
      </c>
      <c r="B4" s="134" t="s">
        <v>378</v>
      </c>
      <c r="C4" s="134" t="s">
        <v>379</v>
      </c>
      <c r="D4" s="134" t="s">
        <v>380</v>
      </c>
      <c r="E4" s="134" t="s">
        <v>381</v>
      </c>
      <c r="F4" s="137" t="s">
        <v>382</v>
      </c>
      <c r="G4" s="134" t="s">
        <v>383</v>
      </c>
      <c r="H4" s="137" t="s">
        <v>384</v>
      </c>
      <c r="I4" s="137" t="s">
        <v>385</v>
      </c>
      <c r="J4" s="134" t="s">
        <v>386</v>
      </c>
    </row>
    <row customHeight="1" ht="18.75">
      <c r="A5" s="138">
        <v>1</v>
      </c>
      <c r="B5" s="138">
        <v>2</v>
      </c>
      <c r="C5" s="138">
        <v>3</v>
      </c>
      <c r="D5" s="138">
        <v>4</v>
      </c>
      <c r="E5" s="138">
        <v>5</v>
      </c>
      <c r="F5" s="120">
        <v>6</v>
      </c>
      <c r="G5" s="138">
        <v>7</v>
      </c>
      <c r="H5" s="120">
        <v>8</v>
      </c>
      <c r="I5" s="120">
        <v>9</v>
      </c>
      <c r="J5" s="138">
        <v>10</v>
      </c>
    </row>
    <row customHeight="1" ht="42">
      <c r="A6" s="64" t="s">
        <v>70</v>
      </c>
      <c r="B6" s="63"/>
      <c r="C6" s="63"/>
      <c r="D6" s="63"/>
      <c r="E6" s="139"/>
      <c r="F6" s="37"/>
      <c r="G6" s="139"/>
      <c r="H6" s="37"/>
      <c r="I6" s="37"/>
      <c r="J6" s="139"/>
    </row>
    <row customHeight="1" ht="42">
      <c r="A7" s="83" t="s">
        <v>70</v>
      </c>
      <c r="B7" s="40"/>
      <c r="C7" s="40"/>
      <c r="D7" s="40"/>
      <c r="E7" s="64"/>
      <c r="F7" s="40"/>
      <c r="G7" s="64"/>
      <c r="H7" s="40"/>
      <c r="I7" s="40"/>
      <c r="J7" s="64"/>
    </row>
    <row customHeight="1" ht="42">
      <c r="A8" s="84" t="s">
        <v>361</v>
      </c>
      <c r="B8" s="40" t="s">
        <v>387</v>
      </c>
      <c r="C8" s="40" t="s">
        <v>388</v>
      </c>
      <c r="D8" s="40" t="s">
        <v>389</v>
      </c>
      <c r="E8" s="64" t="s">
        <v>390</v>
      </c>
      <c r="F8" s="40" t="s">
        <v>391</v>
      </c>
      <c r="G8" s="64" t="s">
        <v>392</v>
      </c>
      <c r="H8" s="40" t="s">
        <v>393</v>
      </c>
      <c r="I8" s="40" t="s">
        <v>394</v>
      </c>
      <c r="J8" s="64" t="s">
        <v>395</v>
      </c>
    </row>
    <row customHeight="1" ht="42">
      <c r="A9" s="84" t="s">
        <v>361</v>
      </c>
      <c r="B9" s="40" t="s">
        <v>387</v>
      </c>
      <c r="C9" s="40" t="s">
        <v>396</v>
      </c>
      <c r="D9" s="40" t="s">
        <v>397</v>
      </c>
      <c r="E9" s="64" t="s">
        <v>398</v>
      </c>
      <c r="F9" s="40" t="s">
        <v>391</v>
      </c>
      <c r="G9" s="64" t="s">
        <v>399</v>
      </c>
      <c r="H9" s="40"/>
      <c r="I9" s="40" t="s">
        <v>400</v>
      </c>
      <c r="J9" s="64" t="s">
        <v>401</v>
      </c>
    </row>
    <row customHeight="1" ht="42">
      <c r="A10" s="84" t="s">
        <v>361</v>
      </c>
      <c r="B10" s="40" t="s">
        <v>387</v>
      </c>
      <c r="C10" s="40" t="s">
        <v>402</v>
      </c>
      <c r="D10" s="40" t="s">
        <v>403</v>
      </c>
      <c r="E10" s="64" t="s">
        <v>404</v>
      </c>
      <c r="F10" s="40" t="s">
        <v>405</v>
      </c>
      <c r="G10" s="64" t="s">
        <v>406</v>
      </c>
      <c r="H10" s="40" t="s">
        <v>393</v>
      </c>
      <c r="I10" s="40" t="s">
        <v>394</v>
      </c>
      <c r="J10" s="64" t="s">
        <v>407</v>
      </c>
    </row>
    <row customHeight="1" ht="42">
      <c r="A11" s="84" t="s">
        <v>369</v>
      </c>
      <c r="B11" s="40" t="s">
        <v>408</v>
      </c>
      <c r="C11" s="40" t="s">
        <v>388</v>
      </c>
      <c r="D11" s="40" t="s">
        <v>409</v>
      </c>
      <c r="E11" s="64" t="s">
        <v>410</v>
      </c>
      <c r="F11" s="40" t="s">
        <v>391</v>
      </c>
      <c r="G11" s="64" t="s">
        <v>411</v>
      </c>
      <c r="H11" s="40" t="s">
        <v>412</v>
      </c>
      <c r="I11" s="40" t="s">
        <v>394</v>
      </c>
      <c r="J11" s="64" t="s">
        <v>413</v>
      </c>
    </row>
    <row customHeight="1" ht="42">
      <c r="A12" s="84" t="s">
        <v>369</v>
      </c>
      <c r="B12" s="40" t="s">
        <v>408</v>
      </c>
      <c r="C12" s="40" t="s">
        <v>388</v>
      </c>
      <c r="D12" s="40" t="s">
        <v>414</v>
      </c>
      <c r="E12" s="64" t="s">
        <v>415</v>
      </c>
      <c r="F12" s="40" t="s">
        <v>391</v>
      </c>
      <c r="G12" s="64" t="s">
        <v>392</v>
      </c>
      <c r="H12" s="40" t="s">
        <v>393</v>
      </c>
      <c r="I12" s="40" t="s">
        <v>394</v>
      </c>
      <c r="J12" s="64" t="s">
        <v>413</v>
      </c>
    </row>
    <row customHeight="1" ht="42">
      <c r="A13" s="84" t="s">
        <v>369</v>
      </c>
      <c r="B13" s="40" t="s">
        <v>408</v>
      </c>
      <c r="C13" s="40" t="s">
        <v>396</v>
      </c>
      <c r="D13" s="40" t="s">
        <v>397</v>
      </c>
      <c r="E13" s="64" t="s">
        <v>416</v>
      </c>
      <c r="F13" s="40" t="s">
        <v>391</v>
      </c>
      <c r="G13" s="64" t="s">
        <v>417</v>
      </c>
      <c r="H13" s="40"/>
      <c r="I13" s="40" t="s">
        <v>400</v>
      </c>
      <c r="J13" s="64" t="s">
        <v>413</v>
      </c>
    </row>
    <row customHeight="1" ht="42">
      <c r="A14" s="84" t="s">
        <v>369</v>
      </c>
      <c r="B14" s="40" t="s">
        <v>408</v>
      </c>
      <c r="C14" s="40" t="s">
        <v>402</v>
      </c>
      <c r="D14" s="40" t="s">
        <v>403</v>
      </c>
      <c r="E14" s="64" t="s">
        <v>404</v>
      </c>
      <c r="F14" s="40" t="s">
        <v>405</v>
      </c>
      <c r="G14" s="64" t="s">
        <v>418</v>
      </c>
      <c r="H14" s="40" t="s">
        <v>393</v>
      </c>
      <c r="I14" s="40" t="s">
        <v>394</v>
      </c>
      <c r="J14" s="64" t="s">
        <v>413</v>
      </c>
    </row>
    <row customHeight="1" ht="42">
      <c r="A15" s="84" t="s">
        <v>367</v>
      </c>
      <c r="B15" s="40" t="s">
        <v>419</v>
      </c>
      <c r="C15" s="40" t="s">
        <v>388</v>
      </c>
      <c r="D15" s="40" t="s">
        <v>409</v>
      </c>
      <c r="E15" s="64" t="s">
        <v>420</v>
      </c>
      <c r="F15" s="40" t="s">
        <v>391</v>
      </c>
      <c r="G15" s="64" t="s">
        <v>421</v>
      </c>
      <c r="H15" s="40" t="s">
        <v>412</v>
      </c>
      <c r="I15" s="40" t="s">
        <v>394</v>
      </c>
      <c r="J15" s="64" t="s">
        <v>422</v>
      </c>
    </row>
    <row customHeight="1" ht="42">
      <c r="A16" s="84" t="s">
        <v>367</v>
      </c>
      <c r="B16" s="40" t="s">
        <v>419</v>
      </c>
      <c r="C16" s="40" t="s">
        <v>388</v>
      </c>
      <c r="D16" s="40" t="s">
        <v>414</v>
      </c>
      <c r="E16" s="64" t="s">
        <v>415</v>
      </c>
      <c r="F16" s="40" t="s">
        <v>391</v>
      </c>
      <c r="G16" s="64" t="s">
        <v>392</v>
      </c>
      <c r="H16" s="40" t="s">
        <v>393</v>
      </c>
      <c r="I16" s="40" t="s">
        <v>394</v>
      </c>
      <c r="J16" s="64" t="s">
        <v>422</v>
      </c>
    </row>
    <row customHeight="1" ht="42">
      <c r="A17" s="84" t="s">
        <v>367</v>
      </c>
      <c r="B17" s="40" t="s">
        <v>419</v>
      </c>
      <c r="C17" s="40" t="s">
        <v>396</v>
      </c>
      <c r="D17" s="40" t="s">
        <v>397</v>
      </c>
      <c r="E17" s="64" t="s">
        <v>423</v>
      </c>
      <c r="F17" s="40" t="s">
        <v>391</v>
      </c>
      <c r="G17" s="64" t="s">
        <v>424</v>
      </c>
      <c r="H17" s="40"/>
      <c r="I17" s="40" t="s">
        <v>400</v>
      </c>
      <c r="J17" s="64" t="s">
        <v>422</v>
      </c>
    </row>
    <row customHeight="1" ht="42">
      <c r="A18" s="84" t="s">
        <v>367</v>
      </c>
      <c r="B18" s="40" t="s">
        <v>419</v>
      </c>
      <c r="C18" s="40" t="s">
        <v>402</v>
      </c>
      <c r="D18" s="40" t="s">
        <v>403</v>
      </c>
      <c r="E18" s="64" t="s">
        <v>425</v>
      </c>
      <c r="F18" s="40" t="s">
        <v>405</v>
      </c>
      <c r="G18" s="64" t="s">
        <v>418</v>
      </c>
      <c r="H18" s="40" t="s">
        <v>393</v>
      </c>
      <c r="I18" s="40" t="s">
        <v>394</v>
      </c>
      <c r="J18" s="64" t="s">
        <v>422</v>
      </c>
    </row>
    <row customHeight="1" ht="42">
      <c r="A19" s="84" t="s">
        <v>374</v>
      </c>
      <c r="B19" s="40" t="s">
        <v>426</v>
      </c>
      <c r="C19" s="40" t="s">
        <v>388</v>
      </c>
      <c r="D19" s="40" t="s">
        <v>409</v>
      </c>
      <c r="E19" s="64" t="s">
        <v>427</v>
      </c>
      <c r="F19" s="40" t="s">
        <v>391</v>
      </c>
      <c r="G19" s="64" t="s">
        <v>428</v>
      </c>
      <c r="H19" s="40" t="s">
        <v>412</v>
      </c>
      <c r="I19" s="40" t="s">
        <v>394</v>
      </c>
      <c r="J19" s="64" t="s">
        <v>427</v>
      </c>
    </row>
    <row customHeight="1" ht="42">
      <c r="A20" s="84" t="s">
        <v>374</v>
      </c>
      <c r="B20" s="40" t="s">
        <v>426</v>
      </c>
      <c r="C20" s="40" t="s">
        <v>396</v>
      </c>
      <c r="D20" s="40" t="s">
        <v>397</v>
      </c>
      <c r="E20" s="64" t="s">
        <v>429</v>
      </c>
      <c r="F20" s="40" t="s">
        <v>391</v>
      </c>
      <c r="G20" s="64" t="s">
        <v>392</v>
      </c>
      <c r="H20" s="40" t="s">
        <v>393</v>
      </c>
      <c r="I20" s="40" t="s">
        <v>400</v>
      </c>
      <c r="J20" s="64" t="s">
        <v>430</v>
      </c>
    </row>
    <row customHeight="1" ht="42">
      <c r="A21" s="84" t="s">
        <v>374</v>
      </c>
      <c r="B21" s="40" t="s">
        <v>426</v>
      </c>
      <c r="C21" s="40" t="s">
        <v>402</v>
      </c>
      <c r="D21" s="40" t="s">
        <v>403</v>
      </c>
      <c r="E21" s="64" t="s">
        <v>404</v>
      </c>
      <c r="F21" s="40" t="s">
        <v>391</v>
      </c>
      <c r="G21" s="64" t="s">
        <v>406</v>
      </c>
      <c r="H21" s="40" t="s">
        <v>393</v>
      </c>
      <c r="I21" s="40" t="s">
        <v>400</v>
      </c>
      <c r="J21" s="64" t="s">
        <v>404</v>
      </c>
    </row>
    <row customHeight="1" ht="42">
      <c r="A22" s="84" t="s">
        <v>372</v>
      </c>
      <c r="B22" s="40" t="s">
        <v>431</v>
      </c>
      <c r="C22" s="40" t="s">
        <v>388</v>
      </c>
      <c r="D22" s="40" t="s">
        <v>414</v>
      </c>
      <c r="E22" s="64" t="s">
        <v>432</v>
      </c>
      <c r="F22" s="40" t="s">
        <v>391</v>
      </c>
      <c r="G22" s="64" t="s">
        <v>433</v>
      </c>
      <c r="H22" s="40" t="s">
        <v>412</v>
      </c>
      <c r="I22" s="40" t="s">
        <v>394</v>
      </c>
      <c r="J22" s="64" t="s">
        <v>434</v>
      </c>
    </row>
    <row customHeight="1" ht="42">
      <c r="A23" s="84" t="s">
        <v>372</v>
      </c>
      <c r="B23" s="40" t="s">
        <v>431</v>
      </c>
      <c r="C23" s="40" t="s">
        <v>396</v>
      </c>
      <c r="D23" s="40" t="s">
        <v>397</v>
      </c>
      <c r="E23" s="64" t="s">
        <v>435</v>
      </c>
      <c r="F23" s="40" t="s">
        <v>391</v>
      </c>
      <c r="G23" s="64" t="s">
        <v>392</v>
      </c>
      <c r="H23" s="40" t="s">
        <v>393</v>
      </c>
      <c r="I23" s="40" t="s">
        <v>400</v>
      </c>
      <c r="J23" s="64" t="s">
        <v>436</v>
      </c>
    </row>
    <row customHeight="1" ht="42">
      <c r="A24" s="84" t="s">
        <v>372</v>
      </c>
      <c r="B24" s="40" t="s">
        <v>431</v>
      </c>
      <c r="C24" s="40" t="s">
        <v>402</v>
      </c>
      <c r="D24" s="40" t="s">
        <v>403</v>
      </c>
      <c r="E24" s="64" t="s">
        <v>404</v>
      </c>
      <c r="F24" s="40" t="s">
        <v>405</v>
      </c>
      <c r="G24" s="64" t="s">
        <v>418</v>
      </c>
      <c r="H24" s="40" t="s">
        <v>393</v>
      </c>
      <c r="I24" s="40" t="s">
        <v>394</v>
      </c>
      <c r="J24" s="64" t="s">
        <v>404</v>
      </c>
    </row>
  </sheetData>
  <mergeCells count="12">
    <mergeCell ref="A2:J2"/>
    <mergeCell ref="A3:H3"/>
    <mergeCell ref="A8:A10"/>
    <mergeCell ref="B8:B10"/>
    <mergeCell ref="A11:A14"/>
    <mergeCell ref="B11:B14"/>
    <mergeCell ref="A15:A18"/>
    <mergeCell ref="B15:B18"/>
    <mergeCell ref="A19:A21"/>
    <mergeCell ref="B19:B21"/>
    <mergeCell ref="A22:A24"/>
    <mergeCell ref="B22:B24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279393F-21FB-5B4A-F2AD-C0F04ED62641}" mc:Ignorable="x14ac xr xr2 xr3">
  <sheetPr>
    <outlinePr summaryRight="0"/>
    <pageSetUpPr fitToPage="1"/>
  </sheetPr>
  <dimension ref="A1:F11"/>
  <sheetViews>
    <sheetView topLeftCell="A1" showZeros="0" workbookViewId="0" tabSelected="1"/>
  </sheetViews>
  <sheetFormatPr defaultColWidth="9.140625" customHeight="1" defaultRowHeight="14.25"/>
  <cols>
    <col min="1" max="1" width="32.140625" customWidth="1"/>
    <col min="2" max="2" width="20.7109375" customWidth="1"/>
    <col min="3" max="3" width="32.140625" customWidth="1"/>
    <col min="4" max="4" width="27.7109375" customWidth="1"/>
    <col min="5" max="6" width="36.7109375" customWidth="1"/>
  </cols>
  <sheetData>
    <row customHeight="1" ht="12">
      <c r="A1" s="140">
        <v>1</v>
      </c>
      <c r="B1" s="141">
        <v>0</v>
      </c>
      <c r="C1" s="140">
        <v>1</v>
      </c>
      <c r="D1" s="70"/>
      <c r="E1" s="70"/>
      <c r="F1" s="127" t="s">
        <v>437</v>
      </c>
    </row>
    <row customHeight="1" ht="42">
      <c r="A2" s="142">
        <f>"2025"&amp;"年部门政府性基金预算支出预算表"</f>
      </c>
      <c r="B2" s="143" t="s">
        <v>438</v>
      </c>
      <c r="C2" s="144"/>
      <c r="D2" s="68"/>
      <c r="E2" s="68"/>
      <c r="F2" s="68"/>
    </row>
    <row customHeight="1" ht="13.5">
      <c r="A3" s="69">
        <f>"单位名称："&amp;"禄劝彝族苗族自治县翠华镇人民政府"</f>
      </c>
      <c r="B3" s="69" t="s">
        <v>439</v>
      </c>
      <c r="C3" s="140"/>
      <c r="D3" s="70"/>
      <c r="E3" s="70"/>
      <c r="F3" s="127" t="s">
        <v>1</v>
      </c>
    </row>
    <row customHeight="1" ht="19.5">
      <c r="A4" s="73" t="s">
        <v>250</v>
      </c>
      <c r="B4" s="145" t="s">
        <v>73</v>
      </c>
      <c r="C4" s="73" t="s">
        <v>74</v>
      </c>
      <c r="D4" s="114" t="s">
        <v>440</v>
      </c>
      <c r="E4" s="75"/>
      <c r="F4" s="76"/>
    </row>
    <row customHeight="1" ht="18.75">
      <c r="A5" s="113"/>
      <c r="B5" s="146"/>
      <c r="C5" s="113"/>
      <c r="D5" s="147" t="s">
        <v>55</v>
      </c>
      <c r="E5" s="114" t="s">
        <v>76</v>
      </c>
      <c r="F5" s="147" t="s">
        <v>77</v>
      </c>
    </row>
    <row customHeight="1" ht="18.75">
      <c r="A6" s="137">
        <v>1</v>
      </c>
      <c r="B6" s="148" t="s">
        <v>84</v>
      </c>
      <c r="C6" s="137">
        <v>3</v>
      </c>
      <c r="D6" s="80">
        <v>4</v>
      </c>
      <c r="E6" s="80">
        <v>5</v>
      </c>
      <c r="F6" s="80">
        <v>6</v>
      </c>
    </row>
    <row customHeight="1" ht="21">
      <c r="A7" s="40" t="s">
        <v>70</v>
      </c>
      <c r="B7" s="40"/>
      <c r="C7" s="40"/>
      <c r="D7" s="17">
        <v>3000000</v>
      </c>
      <c r="E7" s="17"/>
      <c r="F7" s="17">
        <v>3000000</v>
      </c>
    </row>
    <row customHeight="1" ht="21">
      <c r="A8" s="40"/>
      <c r="B8" s="40" t="s">
        <v>197</v>
      </c>
      <c r="C8" s="40" t="s">
        <v>82</v>
      </c>
      <c r="D8" s="17">
        <v>3000000</v>
      </c>
      <c r="E8" s="17"/>
      <c r="F8" s="17">
        <v>3000000</v>
      </c>
    </row>
    <row customHeight="1" ht="21">
      <c r="A9" s="121"/>
      <c r="B9" s="41" t="s">
        <v>198</v>
      </c>
      <c r="C9" s="41" t="s">
        <v>199</v>
      </c>
      <c r="D9" s="17">
        <v>3000000</v>
      </c>
      <c r="E9" s="17"/>
      <c r="F9" s="17">
        <v>3000000</v>
      </c>
    </row>
    <row customHeight="1" ht="21">
      <c r="A10" s="121"/>
      <c r="B10" s="149" t="s">
        <v>200</v>
      </c>
      <c r="C10" s="149" t="s">
        <v>201</v>
      </c>
      <c r="D10" s="17">
        <v>3000000</v>
      </c>
      <c r="E10" s="17"/>
      <c r="F10" s="17">
        <v>3000000</v>
      </c>
    </row>
    <row customHeight="1" ht="18.75">
      <c r="A11" s="27" t="s">
        <v>240</v>
      </c>
      <c r="B11" s="27" t="s">
        <v>240</v>
      </c>
      <c r="C11" s="150" t="s">
        <v>240</v>
      </c>
      <c r="D11" s="17">
        <v>3000000</v>
      </c>
      <c r="E11" s="17"/>
      <c r="F11" s="17">
        <v>3000000</v>
      </c>
    </row>
  </sheetData>
  <mergeCells count="7">
    <mergeCell ref="A2:F2"/>
    <mergeCell ref="A11:C11"/>
    <mergeCell ref="D4:F4"/>
    <mergeCell ref="B4:B5"/>
    <mergeCell ref="C4:C5"/>
    <mergeCell ref="A4:A5"/>
    <mergeCell ref="A3:C3"/>
  </mergeCells>
  <printOptions horizontalCentered="1"/>
  <pageMargins left="0.37" right="0.37" top="0.56" bottom="0.56" header="0.48" footer="0.48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B4A5444-872A-04F2-4F21-BE8220BF251C}" mc:Ignorable="x14ac xr xr2 xr3">
  <sheetPr>
    <outlinePr summaryRight="0"/>
    <pageSetUpPr fitToPage="1"/>
  </sheetPr>
  <dimension ref="A1:S10"/>
  <sheetViews>
    <sheetView topLeftCell="A1" showZeros="0" workbookViewId="0" tabSelected="1"/>
  </sheetViews>
  <sheetFormatPr defaultColWidth="9.140625" customHeight="1" defaultRowHeight="14.25"/>
  <cols>
    <col min="1" max="2" width="32.57421875" customWidth="1"/>
    <col min="3" max="3" width="41.140625" customWidth="1"/>
    <col min="4" max="4" width="21.7109375" customWidth="1"/>
    <col min="5" max="5" width="35.28125" customWidth="1"/>
    <col min="6" max="6" width="7.7109375" customWidth="1"/>
    <col min="7" max="7" width="11.140625" customWidth="1"/>
    <col min="8" max="8" width="13.28125" customWidth="1"/>
    <col min="9" max="18" width="20.00390625" customWidth="1"/>
    <col min="19" max="19" width="19.8515625" customWidth="1"/>
  </cols>
  <sheetData>
    <row customHeight="1" ht="15.75">
      <c r="B1" s="99"/>
      <c r="C1" s="99"/>
      <c r="R1" s="100"/>
      <c r="S1" s="100" t="s">
        <v>441</v>
      </c>
    </row>
    <row customHeight="1" ht="41.25">
      <c r="A2" s="151">
        <f>"2025"&amp;"年部门政府采购预算表"</f>
      </c>
      <c r="B2" s="101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1"/>
      <c r="N2" s="102"/>
      <c r="O2" s="102"/>
      <c r="P2" s="101"/>
      <c r="Q2" s="102"/>
      <c r="R2" s="101"/>
      <c r="S2" s="101"/>
    </row>
    <row customHeight="1" ht="18.75">
      <c r="A3" s="90">
        <f>"单位名称："&amp;"禄劝彝族苗族自治县翠华镇人民政府"</f>
      </c>
      <c r="B3" s="105"/>
      <c r="C3" s="105"/>
      <c r="D3" s="106"/>
      <c r="E3" s="106"/>
      <c r="F3" s="106"/>
      <c r="G3" s="106"/>
      <c r="H3" s="106"/>
      <c r="I3" s="106"/>
      <c r="J3" s="106"/>
      <c r="K3" s="106"/>
      <c r="L3" s="106"/>
      <c r="R3" s="152"/>
      <c r="S3" s="127" t="s">
        <v>1</v>
      </c>
    </row>
    <row customHeight="1" ht="15.75">
      <c r="A4" s="128" t="s">
        <v>249</v>
      </c>
      <c r="B4" s="153" t="s">
        <v>250</v>
      </c>
      <c r="C4" s="153" t="s">
        <v>442</v>
      </c>
      <c r="D4" s="154" t="s">
        <v>443</v>
      </c>
      <c r="E4" s="154" t="s">
        <v>444</v>
      </c>
      <c r="F4" s="154" t="s">
        <v>445</v>
      </c>
      <c r="G4" s="154" t="s">
        <v>446</v>
      </c>
      <c r="H4" s="154" t="s">
        <v>447</v>
      </c>
      <c r="I4" s="155" t="s">
        <v>257</v>
      </c>
      <c r="J4" s="155"/>
      <c r="K4" s="155"/>
      <c r="L4" s="155"/>
      <c r="M4" s="109"/>
      <c r="N4" s="155"/>
      <c r="O4" s="155"/>
      <c r="P4" s="108"/>
      <c r="Q4" s="155"/>
      <c r="R4" s="109"/>
      <c r="S4" s="110"/>
    </row>
    <row customHeight="1" ht="17.25">
      <c r="A5" s="130"/>
      <c r="B5" s="156"/>
      <c r="C5" s="156"/>
      <c r="D5" s="157"/>
      <c r="E5" s="157"/>
      <c r="F5" s="157"/>
      <c r="G5" s="157"/>
      <c r="H5" s="157"/>
      <c r="I5" s="157" t="s">
        <v>55</v>
      </c>
      <c r="J5" s="157" t="s">
        <v>58</v>
      </c>
      <c r="K5" s="157" t="s">
        <v>448</v>
      </c>
      <c r="L5" s="157" t="s">
        <v>449</v>
      </c>
      <c r="M5" s="158" t="s">
        <v>450</v>
      </c>
      <c r="N5" s="159" t="s">
        <v>451</v>
      </c>
      <c r="O5" s="159"/>
      <c r="P5" s="160"/>
      <c r="Q5" s="159"/>
      <c r="R5" s="161"/>
      <c r="S5" s="162"/>
    </row>
    <row customHeight="1" ht="54">
      <c r="A6" s="133"/>
      <c r="B6" s="162"/>
      <c r="C6" s="162"/>
      <c r="D6" s="163"/>
      <c r="E6" s="163"/>
      <c r="F6" s="163"/>
      <c r="G6" s="163"/>
      <c r="H6" s="163"/>
      <c r="I6" s="163"/>
      <c r="J6" s="163" t="s">
        <v>57</v>
      </c>
      <c r="K6" s="163"/>
      <c r="L6" s="163"/>
      <c r="M6" s="164"/>
      <c r="N6" s="163" t="s">
        <v>57</v>
      </c>
      <c r="O6" s="163" t="s">
        <v>64</v>
      </c>
      <c r="P6" s="162" t="s">
        <v>65</v>
      </c>
      <c r="Q6" s="163" t="s">
        <v>66</v>
      </c>
      <c r="R6" s="164" t="s">
        <v>67</v>
      </c>
      <c r="S6" s="162" t="s">
        <v>68</v>
      </c>
    </row>
    <row customHeight="1" ht="18">
      <c r="A7" s="165">
        <v>1</v>
      </c>
      <c r="B7" s="165" t="s">
        <v>84</v>
      </c>
      <c r="C7" s="166">
        <v>3</v>
      </c>
      <c r="D7" s="166">
        <v>4</v>
      </c>
      <c r="E7" s="165">
        <v>5</v>
      </c>
      <c r="F7" s="165">
        <v>6</v>
      </c>
      <c r="G7" s="165">
        <v>7</v>
      </c>
      <c r="H7" s="165">
        <v>8</v>
      </c>
      <c r="I7" s="165">
        <v>9</v>
      </c>
      <c r="J7" s="165">
        <v>10</v>
      </c>
      <c r="K7" s="165">
        <v>11</v>
      </c>
      <c r="L7" s="165">
        <v>12</v>
      </c>
      <c r="M7" s="165">
        <v>13</v>
      </c>
      <c r="N7" s="165">
        <v>14</v>
      </c>
      <c r="O7" s="165">
        <v>15</v>
      </c>
      <c r="P7" s="165">
        <v>16</v>
      </c>
      <c r="Q7" s="165">
        <v>17</v>
      </c>
      <c r="R7" s="165">
        <v>18</v>
      </c>
      <c r="S7" s="165">
        <v>19</v>
      </c>
    </row>
    <row customHeight="1" ht="21">
      <c r="A8" s="167"/>
      <c r="B8" s="168"/>
      <c r="C8" s="168"/>
      <c r="D8" s="169"/>
      <c r="E8" s="169"/>
      <c r="F8" s="169"/>
      <c r="G8" s="170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customHeight="1" ht="21">
      <c r="A9" s="171" t="s">
        <v>240</v>
      </c>
      <c r="B9" s="172"/>
      <c r="C9" s="172"/>
      <c r="D9" s="173"/>
      <c r="E9" s="173"/>
      <c r="F9" s="173"/>
      <c r="G9" s="36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customHeight="1" ht="21">
      <c r="A10" s="174" t="s">
        <v>452</v>
      </c>
      <c r="B10" s="175"/>
      <c r="C10" s="175"/>
      <c r="D10" s="174"/>
      <c r="E10" s="174"/>
      <c r="F10" s="174"/>
      <c r="G10" s="176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</row>
  </sheetData>
  <mergeCells count="19">
    <mergeCell ref="A9:G9"/>
    <mergeCell ref="J5:J6"/>
    <mergeCell ref="C4:C6"/>
    <mergeCell ref="B4:B6"/>
    <mergeCell ref="N5:S5"/>
    <mergeCell ref="A2:S2"/>
    <mergeCell ref="A4:A6"/>
    <mergeCell ref="D4:D6"/>
    <mergeCell ref="E4:E6"/>
    <mergeCell ref="F4:F6"/>
    <mergeCell ref="G4:G6"/>
    <mergeCell ref="H4:H6"/>
    <mergeCell ref="I4:S4"/>
    <mergeCell ref="K5:K6"/>
    <mergeCell ref="L5:L6"/>
    <mergeCell ref="A3:H3"/>
    <mergeCell ref="M5:M6"/>
    <mergeCell ref="I5:I6"/>
    <mergeCell ref="A10:S10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CD50D55-FF05-F3CE-DCE3-EB3CE2A221F7}" mc:Ignorable="x14ac xr xr2 xr3">
  <sheetPr>
    <outlinePr summaryRight="0"/>
    <pageSetUpPr fitToPage="1"/>
  </sheetPr>
  <dimension ref="A1:T9"/>
  <sheetViews>
    <sheetView topLeftCell="H1" showZeros="0" workbookViewId="0" tabSelected="1"/>
  </sheetViews>
  <sheetFormatPr defaultColWidth="9.140625" customHeight="1" defaultRowHeight="14.25"/>
  <cols>
    <col min="1" max="5" width="39.140625" customWidth="1"/>
    <col min="6" max="6" width="27.57421875" customWidth="1"/>
    <col min="7" max="7" width="28.57421875" customWidth="1"/>
    <col min="8" max="8" width="28.140625" customWidth="1"/>
    <col min="9" max="9" width="39.140625" customWidth="1"/>
    <col min="10" max="18" width="20.421875" customWidth="1"/>
    <col min="19" max="20" width="20.28125" customWidth="1"/>
  </cols>
  <sheetData>
    <row customHeight="1" ht="16.5">
      <c r="A1" s="178"/>
      <c r="B1" s="99"/>
      <c r="C1" s="99"/>
      <c r="D1" s="99"/>
      <c r="E1" s="99"/>
      <c r="F1" s="99"/>
      <c r="G1" s="99"/>
      <c r="H1" s="178"/>
      <c r="I1" s="178"/>
      <c r="J1" s="178"/>
      <c r="K1" s="178"/>
      <c r="L1" s="178"/>
      <c r="M1" s="178"/>
      <c r="N1" s="179"/>
      <c r="O1" s="178"/>
      <c r="P1" s="178"/>
      <c r="Q1" s="99"/>
      <c r="R1" s="178"/>
      <c r="S1" s="180"/>
      <c r="T1" s="180" t="s">
        <v>453</v>
      </c>
    </row>
    <row customHeight="1" ht="41.25">
      <c r="A2" s="181">
        <f>"2025"&amp;"年部门政府购买服务预算表"</f>
      </c>
      <c r="B2" s="101"/>
      <c r="C2" s="101"/>
      <c r="D2" s="101"/>
      <c r="E2" s="101"/>
      <c r="F2" s="101"/>
      <c r="G2" s="101"/>
      <c r="H2" s="182"/>
      <c r="I2" s="182"/>
      <c r="J2" s="182"/>
      <c r="K2" s="182"/>
      <c r="L2" s="182"/>
      <c r="M2" s="182"/>
      <c r="N2" s="183"/>
      <c r="O2" s="182"/>
      <c r="P2" s="182"/>
      <c r="Q2" s="101"/>
      <c r="R2" s="182"/>
      <c r="S2" s="183"/>
      <c r="T2" s="101"/>
    </row>
    <row customHeight="1" ht="22.5">
      <c r="A3" s="184">
        <f>"单位名称："&amp;"禄劝彝族苗族自治县翠华镇人民政府"</f>
      </c>
      <c r="B3" s="105"/>
      <c r="C3" s="105"/>
      <c r="D3" s="105"/>
      <c r="E3" s="105"/>
      <c r="F3" s="105"/>
      <c r="G3" s="105"/>
      <c r="H3" s="185"/>
      <c r="I3" s="185"/>
      <c r="J3" s="185"/>
      <c r="K3" s="185"/>
      <c r="L3" s="185"/>
      <c r="M3" s="185"/>
      <c r="N3" s="179"/>
      <c r="O3" s="178"/>
      <c r="P3" s="178"/>
      <c r="Q3" s="99"/>
      <c r="R3" s="178"/>
      <c r="S3" s="186"/>
      <c r="T3" s="180" t="s">
        <v>1</v>
      </c>
    </row>
    <row customHeight="1" ht="24">
      <c r="A4" s="128" t="s">
        <v>249</v>
      </c>
      <c r="B4" s="153" t="s">
        <v>250</v>
      </c>
      <c r="C4" s="153" t="s">
        <v>442</v>
      </c>
      <c r="D4" s="153" t="s">
        <v>454</v>
      </c>
      <c r="E4" s="153" t="s">
        <v>455</v>
      </c>
      <c r="F4" s="153" t="s">
        <v>456</v>
      </c>
      <c r="G4" s="153" t="s">
        <v>457</v>
      </c>
      <c r="H4" s="154" t="s">
        <v>458</v>
      </c>
      <c r="I4" s="154" t="s">
        <v>459</v>
      </c>
      <c r="J4" s="155" t="s">
        <v>257</v>
      </c>
      <c r="K4" s="155"/>
      <c r="L4" s="155"/>
      <c r="M4" s="155"/>
      <c r="N4" s="109"/>
      <c r="O4" s="155"/>
      <c r="P4" s="155"/>
      <c r="Q4" s="108"/>
      <c r="R4" s="155"/>
      <c r="S4" s="109"/>
      <c r="T4" s="110"/>
    </row>
    <row customHeight="1" ht="24">
      <c r="A5" s="130"/>
      <c r="B5" s="156"/>
      <c r="C5" s="156"/>
      <c r="D5" s="156"/>
      <c r="E5" s="156"/>
      <c r="F5" s="156"/>
      <c r="G5" s="156"/>
      <c r="H5" s="157"/>
      <c r="I5" s="157"/>
      <c r="J5" s="157" t="s">
        <v>55</v>
      </c>
      <c r="K5" s="157" t="s">
        <v>58</v>
      </c>
      <c r="L5" s="157" t="s">
        <v>448</v>
      </c>
      <c r="M5" s="157" t="s">
        <v>449</v>
      </c>
      <c r="N5" s="158" t="s">
        <v>450</v>
      </c>
      <c r="O5" s="159" t="s">
        <v>451</v>
      </c>
      <c r="P5" s="159"/>
      <c r="Q5" s="160"/>
      <c r="R5" s="159"/>
      <c r="S5" s="161"/>
      <c r="T5" s="162"/>
    </row>
    <row customHeight="1" ht="54">
      <c r="A6" s="133"/>
      <c r="B6" s="162"/>
      <c r="C6" s="162"/>
      <c r="D6" s="162"/>
      <c r="E6" s="162"/>
      <c r="F6" s="162"/>
      <c r="G6" s="162"/>
      <c r="H6" s="163"/>
      <c r="I6" s="163"/>
      <c r="J6" s="163"/>
      <c r="K6" s="163" t="s">
        <v>57</v>
      </c>
      <c r="L6" s="163"/>
      <c r="M6" s="163"/>
      <c r="N6" s="164"/>
      <c r="O6" s="163" t="s">
        <v>57</v>
      </c>
      <c r="P6" s="163" t="s">
        <v>64</v>
      </c>
      <c r="Q6" s="162" t="s">
        <v>65</v>
      </c>
      <c r="R6" s="163" t="s">
        <v>66</v>
      </c>
      <c r="S6" s="164" t="s">
        <v>67</v>
      </c>
      <c r="T6" s="162" t="s">
        <v>68</v>
      </c>
    </row>
    <row customHeight="1" ht="17.25">
      <c r="A7" s="79">
        <v>1</v>
      </c>
      <c r="B7" s="162">
        <v>2</v>
      </c>
      <c r="C7" s="79">
        <v>3</v>
      </c>
      <c r="D7" s="79">
        <v>4</v>
      </c>
      <c r="E7" s="162">
        <v>5</v>
      </c>
      <c r="F7" s="79">
        <v>6</v>
      </c>
      <c r="G7" s="79">
        <v>7</v>
      </c>
      <c r="H7" s="162">
        <v>8</v>
      </c>
      <c r="I7" s="79">
        <v>9</v>
      </c>
      <c r="J7" s="79">
        <v>10</v>
      </c>
      <c r="K7" s="162">
        <v>11</v>
      </c>
      <c r="L7" s="79">
        <v>12</v>
      </c>
      <c r="M7" s="79">
        <v>13</v>
      </c>
      <c r="N7" s="162">
        <v>14</v>
      </c>
      <c r="O7" s="79">
        <v>15</v>
      </c>
      <c r="P7" s="79">
        <v>16</v>
      </c>
      <c r="Q7" s="162">
        <v>17</v>
      </c>
      <c r="R7" s="79">
        <v>18</v>
      </c>
      <c r="S7" s="79">
        <v>19</v>
      </c>
      <c r="T7" s="79">
        <v>20</v>
      </c>
    </row>
    <row customHeight="1" ht="21">
      <c r="A8" s="121"/>
      <c r="B8" s="121"/>
      <c r="C8" s="121"/>
      <c r="D8" s="121"/>
      <c r="E8" s="121"/>
      <c r="F8" s="121"/>
      <c r="G8" s="121"/>
      <c r="H8" s="121"/>
      <c r="I8" s="121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customHeight="1" ht="21">
      <c r="A9" s="171" t="s">
        <v>240</v>
      </c>
      <c r="B9" s="172"/>
      <c r="C9" s="172"/>
      <c r="D9" s="172"/>
      <c r="E9" s="172"/>
      <c r="F9" s="172"/>
      <c r="G9" s="172"/>
      <c r="H9" s="173"/>
      <c r="I9" s="35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</sheetData>
  <mergeCells count="19">
    <mergeCell ref="A9:I9"/>
    <mergeCell ref="K5:K6"/>
    <mergeCell ref="B4:B6"/>
    <mergeCell ref="C4:C6"/>
    <mergeCell ref="F4:F6"/>
    <mergeCell ref="G4:G6"/>
    <mergeCell ref="D4:D6"/>
    <mergeCell ref="E4:E6"/>
    <mergeCell ref="A2:T2"/>
    <mergeCell ref="A4:A6"/>
    <mergeCell ref="H4:H6"/>
    <mergeCell ref="I4:I6"/>
    <mergeCell ref="J4:T4"/>
    <mergeCell ref="L5:L6"/>
    <mergeCell ref="M5:M6"/>
    <mergeCell ref="A3:I3"/>
    <mergeCell ref="N5:N6"/>
    <mergeCell ref="J5:J6"/>
    <mergeCell ref="O5:T5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D438E88-5A24-5835-517E-9E4AA0F30ECC}" mc:Ignorable="x14ac xr xr2 xr3">
  <sheetPr>
    <outlinePr summaryRight="0"/>
    <pageSetUpPr fitToPage="1"/>
  </sheetPr>
  <dimension ref="A1:X8"/>
  <sheetViews>
    <sheetView topLeftCell="A1" showZeros="0" workbookViewId="0" tabSelected="1"/>
  </sheetViews>
  <sheetFormatPr defaultColWidth="9.140625" customHeight="1" defaultRowHeight="14.25"/>
  <cols>
    <col min="1" max="1" width="37.7109375" customWidth="1"/>
    <col min="2" max="24" width="20.00390625" customWidth="1"/>
  </cols>
  <sheetData>
    <row customHeight="1" ht="17.25">
      <c r="D1" s="67"/>
      <c r="W1" s="100"/>
      <c r="X1" s="100" t="s">
        <v>460</v>
      </c>
    </row>
    <row customHeight="1" ht="41.25">
      <c r="A2" s="151">
        <f>"2025"&amp;"年对下转移支付预算表"</f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1"/>
      <c r="X2" s="101"/>
    </row>
    <row customHeight="1" ht="18">
      <c r="A3" s="184">
        <f>"单位名称："&amp;"禄劝彝族苗族自治县翠华镇人民政府"</f>
      </c>
      <c r="B3" s="185"/>
      <c r="C3" s="185"/>
      <c r="D3" s="187"/>
      <c r="E3" s="178"/>
      <c r="F3" s="178"/>
      <c r="G3" s="178"/>
      <c r="H3" s="178"/>
      <c r="I3" s="178"/>
      <c r="W3" s="152"/>
      <c r="X3" s="152" t="s">
        <v>1</v>
      </c>
    </row>
    <row customHeight="1" ht="19.5">
      <c r="A4" s="129" t="s">
        <v>461</v>
      </c>
      <c r="B4" s="114" t="s">
        <v>257</v>
      </c>
      <c r="C4" s="75"/>
      <c r="D4" s="75"/>
      <c r="E4" s="114" t="s">
        <v>462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108"/>
      <c r="X4" s="110"/>
    </row>
    <row customHeight="1" ht="40.5">
      <c r="A5" s="79"/>
      <c r="B5" s="112" t="s">
        <v>55</v>
      </c>
      <c r="C5" s="128" t="s">
        <v>58</v>
      </c>
      <c r="D5" s="188" t="s">
        <v>448</v>
      </c>
      <c r="E5" s="93" t="s">
        <v>463</v>
      </c>
      <c r="F5" s="93" t="s">
        <v>464</v>
      </c>
      <c r="G5" s="93" t="s">
        <v>465</v>
      </c>
      <c r="H5" s="93" t="s">
        <v>466</v>
      </c>
      <c r="I5" s="93" t="s">
        <v>467</v>
      </c>
      <c r="J5" s="93" t="s">
        <v>468</v>
      </c>
      <c r="K5" s="93" t="s">
        <v>469</v>
      </c>
      <c r="L5" s="93" t="s">
        <v>470</v>
      </c>
      <c r="M5" s="93" t="s">
        <v>471</v>
      </c>
      <c r="N5" s="93" t="s">
        <v>472</v>
      </c>
      <c r="O5" s="93" t="s">
        <v>473</v>
      </c>
      <c r="P5" s="93" t="s">
        <v>474</v>
      </c>
      <c r="Q5" s="93" t="s">
        <v>475</v>
      </c>
      <c r="R5" s="93" t="s">
        <v>476</v>
      </c>
      <c r="S5" s="93" t="s">
        <v>477</v>
      </c>
      <c r="T5" s="93" t="s">
        <v>478</v>
      </c>
      <c r="U5" s="93" t="s">
        <v>479</v>
      </c>
      <c r="V5" s="93" t="s">
        <v>480</v>
      </c>
      <c r="W5" s="93" t="s">
        <v>481</v>
      </c>
      <c r="X5" s="189" t="s">
        <v>482</v>
      </c>
    </row>
    <row customHeight="1" ht="19.5">
      <c r="A6" s="135">
        <v>1</v>
      </c>
      <c r="B6" s="135">
        <v>2</v>
      </c>
      <c r="C6" s="135">
        <v>3</v>
      </c>
      <c r="D6" s="85">
        <v>4</v>
      </c>
      <c r="E6" s="120">
        <v>5</v>
      </c>
      <c r="F6" s="135">
        <v>6</v>
      </c>
      <c r="G6" s="135">
        <v>7</v>
      </c>
      <c r="H6" s="85">
        <v>8</v>
      </c>
      <c r="I6" s="135">
        <v>9</v>
      </c>
      <c r="J6" s="135">
        <v>10</v>
      </c>
      <c r="K6" s="135">
        <v>11</v>
      </c>
      <c r="L6" s="85">
        <v>12</v>
      </c>
      <c r="M6" s="135">
        <v>13</v>
      </c>
      <c r="N6" s="135">
        <v>14</v>
      </c>
      <c r="O6" s="135">
        <v>15</v>
      </c>
      <c r="P6" s="85">
        <v>16</v>
      </c>
      <c r="Q6" s="135">
        <v>17</v>
      </c>
      <c r="R6" s="135">
        <v>18</v>
      </c>
      <c r="S6" s="135">
        <v>19</v>
      </c>
      <c r="T6" s="85">
        <v>20</v>
      </c>
      <c r="U6" s="85">
        <v>21</v>
      </c>
      <c r="V6" s="85">
        <v>22</v>
      </c>
      <c r="W6" s="120">
        <v>23</v>
      </c>
      <c r="X6" s="120">
        <v>24</v>
      </c>
    </row>
    <row customHeight="1" ht="19.5">
      <c r="A7" s="64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customHeight="1" ht="19.5">
      <c r="A8" s="63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</sheetData>
  <mergeCells count="5">
    <mergeCell ref="A2:X2"/>
    <mergeCell ref="A4:A5"/>
    <mergeCell ref="B4:D4"/>
    <mergeCell ref="A3:I3"/>
    <mergeCell ref="E4:X4"/>
  </mergeCells>
  <printOptions horizontalCentered="1"/>
  <pageMargins left="0.96" right="0.96" top="0.72" bottom="0.72" header="0.00" footer="0.0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8D342BA-94F4-4936-B7C4-DCF01DDE0544}" mc:Ignorable="x14ac xr xr2 xr3">
  <sheetPr>
    <outlinePr summaryRight="0"/>
    <pageSetUpPr fitToPage="1"/>
  </sheetPr>
  <dimension ref="A1:J7"/>
  <sheetViews>
    <sheetView topLeftCell="A1" showZeros="0" workbookViewId="0" tabSelected="1"/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6.5">
      <c r="J1" s="100" t="s">
        <v>483</v>
      </c>
    </row>
    <row customHeight="1" ht="41.25">
      <c r="A2" s="190">
        <f>"2025"&amp;"年对下转移支付绩效目标表"</f>
      </c>
      <c r="B2" s="102"/>
      <c r="C2" s="102"/>
      <c r="D2" s="102"/>
      <c r="E2" s="102"/>
      <c r="F2" s="101"/>
      <c r="G2" s="102"/>
      <c r="H2" s="101"/>
      <c r="I2" s="101"/>
      <c r="J2" s="102"/>
    </row>
    <row customHeight="1" ht="17.25">
      <c r="A3" s="69">
        <f>"单位名称："&amp;"禄劝彝族苗族自治县翠华镇人民政府"</f>
      </c>
    </row>
    <row customHeight="1" ht="44.25">
      <c r="A4" s="134" t="s">
        <v>461</v>
      </c>
      <c r="B4" s="134" t="s">
        <v>378</v>
      </c>
      <c r="C4" s="134" t="s">
        <v>379</v>
      </c>
      <c r="D4" s="134" t="s">
        <v>380</v>
      </c>
      <c r="E4" s="134" t="s">
        <v>381</v>
      </c>
      <c r="F4" s="137" t="s">
        <v>382</v>
      </c>
      <c r="G4" s="134" t="s">
        <v>383</v>
      </c>
      <c r="H4" s="137" t="s">
        <v>384</v>
      </c>
      <c r="I4" s="137" t="s">
        <v>385</v>
      </c>
      <c r="J4" s="134" t="s">
        <v>386</v>
      </c>
    </row>
    <row customHeight="1" ht="14.25">
      <c r="A5" s="134">
        <v>1</v>
      </c>
      <c r="B5" s="134">
        <v>2</v>
      </c>
      <c r="C5" s="134">
        <v>3</v>
      </c>
      <c r="D5" s="134">
        <v>4</v>
      </c>
      <c r="E5" s="134">
        <v>5</v>
      </c>
      <c r="F5" s="137">
        <v>6</v>
      </c>
      <c r="G5" s="134">
        <v>7</v>
      </c>
      <c r="H5" s="137">
        <v>8</v>
      </c>
      <c r="I5" s="137">
        <v>9</v>
      </c>
      <c r="J5" s="134">
        <v>10</v>
      </c>
    </row>
    <row customHeight="1" ht="42">
      <c r="A6" s="64"/>
      <c r="B6" s="63"/>
      <c r="C6" s="63"/>
      <c r="D6" s="63"/>
      <c r="E6" s="139"/>
      <c r="F6" s="37"/>
      <c r="G6" s="139"/>
      <c r="H6" s="37"/>
      <c r="I6" s="37"/>
      <c r="J6" s="139"/>
    </row>
    <row customHeight="1" ht="42">
      <c r="A7" s="64"/>
      <c r="B7" s="40"/>
      <c r="C7" s="40"/>
      <c r="D7" s="40"/>
      <c r="E7" s="64"/>
      <c r="F7" s="40"/>
      <c r="G7" s="64"/>
      <c r="H7" s="40"/>
      <c r="I7" s="40"/>
      <c r="J7" s="64"/>
    </row>
  </sheetData>
  <mergeCells count="2">
    <mergeCell ref="A2:J2"/>
    <mergeCell ref="A3:H3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07C2273-DD65-0711-CD2E-3EEB4DAFAFC6}" mc:Ignorable="x14ac xr xr2 xr3">
  <sheetPr>
    <outlinePr summaryRight="0"/>
    <pageSetUpPr fitToPage="1"/>
  </sheetPr>
  <dimension ref="A1:I8"/>
  <sheetViews>
    <sheetView topLeftCell="E1" showZeros="0" workbookViewId="0" tabSelected="1"/>
  </sheetViews>
  <sheetFormatPr defaultColWidth="10.421875" customHeight="1" defaultRowHeight="14.25"/>
  <cols>
    <col min="1" max="3" width="33.7109375" customWidth="1"/>
    <col min="4" max="4" width="45.57421875" customWidth="1"/>
    <col min="5" max="5" width="27.57421875" customWidth="1"/>
    <col min="6" max="6" width="21.7109375" customWidth="1"/>
    <col min="7" max="9" width="26.28125" customWidth="1"/>
  </cols>
  <sheetData>
    <row customHeight="1" ht="14.25">
      <c r="A1" s="191" t="s">
        <v>484</v>
      </c>
      <c r="B1" s="192"/>
      <c r="C1" s="192"/>
      <c r="D1" s="193"/>
      <c r="E1" s="193"/>
      <c r="F1" s="193"/>
      <c r="G1" s="192"/>
      <c r="H1" s="192"/>
      <c r="I1" s="193"/>
    </row>
    <row customHeight="1" ht="41.25">
      <c r="A2" s="23">
        <f>"2025"&amp;"年新增资产配置预算表"</f>
      </c>
      <c r="B2" s="62"/>
      <c r="C2" s="62"/>
      <c r="D2" s="87"/>
      <c r="E2" s="87"/>
      <c r="F2" s="87"/>
      <c r="G2" s="62"/>
      <c r="H2" s="62"/>
      <c r="I2" s="87"/>
    </row>
    <row customHeight="1" ht="14.25">
      <c r="A3" s="11">
        <f>"单位名称："&amp;"禄劝彝族苗族自治县翠华镇人民政府"</f>
      </c>
      <c r="B3" s="194"/>
      <c r="C3" s="194"/>
      <c r="D3" s="8"/>
      <c r="F3" s="87"/>
      <c r="G3" s="62"/>
      <c r="H3" s="62"/>
      <c r="I3" s="9" t="s">
        <v>1</v>
      </c>
    </row>
    <row customHeight="1" ht="28.5">
      <c r="A4" s="92" t="s">
        <v>249</v>
      </c>
      <c r="B4" s="93" t="s">
        <v>250</v>
      </c>
      <c r="C4" s="42" t="s">
        <v>485</v>
      </c>
      <c r="D4" s="92" t="s">
        <v>486</v>
      </c>
      <c r="E4" s="92" t="s">
        <v>487</v>
      </c>
      <c r="F4" s="92" t="s">
        <v>488</v>
      </c>
      <c r="G4" s="93" t="s">
        <v>489</v>
      </c>
      <c r="H4" s="120"/>
      <c r="I4" s="92"/>
    </row>
    <row customHeight="1" ht="21">
      <c r="A5" s="42"/>
      <c r="B5" s="96"/>
      <c r="C5" s="96"/>
      <c r="D5" s="95"/>
      <c r="E5" s="96"/>
      <c r="F5" s="96"/>
      <c r="G5" s="93" t="s">
        <v>446</v>
      </c>
      <c r="H5" s="93" t="s">
        <v>490</v>
      </c>
      <c r="I5" s="93" t="s">
        <v>491</v>
      </c>
    </row>
    <row customHeight="1" ht="17.25">
      <c r="A6" s="55" t="s">
        <v>83</v>
      </c>
      <c r="B6" s="195" t="s">
        <v>84</v>
      </c>
      <c r="C6" s="55" t="s">
        <v>85</v>
      </c>
      <c r="D6" s="139" t="s">
        <v>86</v>
      </c>
      <c r="E6" s="55" t="s">
        <v>87</v>
      </c>
      <c r="F6" s="195" t="s">
        <v>88</v>
      </c>
      <c r="G6" s="56" t="s">
        <v>89</v>
      </c>
      <c r="H6" s="139" t="s">
        <v>90</v>
      </c>
      <c r="I6" s="139">
        <v>9</v>
      </c>
    </row>
    <row customHeight="1" ht="19.5">
      <c r="A7" s="57"/>
      <c r="B7" s="19"/>
      <c r="C7" s="19"/>
      <c r="D7" s="64"/>
      <c r="E7" s="40"/>
      <c r="F7" s="56"/>
      <c r="G7" s="196"/>
      <c r="H7" s="197"/>
      <c r="I7" s="197"/>
    </row>
    <row customHeight="1" ht="19.5">
      <c r="A8" s="82" t="s">
        <v>55</v>
      </c>
      <c r="B8" s="198"/>
      <c r="C8" s="198"/>
      <c r="D8" s="199"/>
      <c r="E8" s="200"/>
      <c r="F8" s="200"/>
      <c r="G8" s="196"/>
      <c r="H8" s="197"/>
      <c r="I8" s="197"/>
    </row>
  </sheetData>
  <mergeCells count="11">
    <mergeCell ref="A8:F8"/>
    <mergeCell ref="B4:B5"/>
    <mergeCell ref="A1:I1"/>
    <mergeCell ref="A2:I2"/>
    <mergeCell ref="A3:C3"/>
    <mergeCell ref="G4:I4"/>
    <mergeCell ref="F4:F5"/>
    <mergeCell ref="E4:E5"/>
    <mergeCell ref="D4:D5"/>
    <mergeCell ref="C4:C5"/>
    <mergeCell ref="A4:A5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0BB5CAD-C0AC-B1CB-CC82-B4737746653C}" mc:Ignorable="x14ac xr xr2 xr3">
  <sheetPr>
    <outlinePr summaryRight="0"/>
    <pageSetUpPr fitToPage="1"/>
  </sheetPr>
  <dimension ref="A1:K10"/>
  <sheetViews>
    <sheetView topLeftCell="F1" showZeros="0" workbookViewId="0" tabSelected="1"/>
  </sheetViews>
  <sheetFormatPr defaultColWidth="9.140625" customHeight="1" defaultRowHeight="14.25"/>
  <cols>
    <col min="1" max="1" width="19.28125" customWidth="1"/>
    <col min="2" max="2" width="33.8515625" customWidth="1"/>
    <col min="3" max="3" width="23.8515625" customWidth="1"/>
    <col min="4" max="4" width="11.140625" customWidth="1"/>
    <col min="5" max="5" width="17.7109375" customWidth="1"/>
    <col min="6" max="6" width="9.8515625" customWidth="1"/>
    <col min="7" max="7" width="17.7109375" customWidth="1"/>
    <col min="8" max="11" width="23.140625" customWidth="1"/>
  </cols>
  <sheetData>
    <row customHeight="1" ht="14.25">
      <c r="D1" s="126"/>
      <c r="E1" s="126"/>
      <c r="F1" s="126"/>
      <c r="G1" s="126"/>
      <c r="K1" s="100" t="s">
        <v>492</v>
      </c>
    </row>
    <row customHeight="1" ht="41.25">
      <c r="A2" s="201">
        <f>"2025"&amp;"年上级转移支付补助项目支出预算表"</f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customHeight="1" ht="13.5">
      <c r="A3" s="69">
        <f>"单位名称："&amp;"禄劝彝族苗族自治县翠华镇人民政府"</f>
      </c>
      <c r="B3" s="103"/>
      <c r="C3" s="103"/>
      <c r="D3" s="103"/>
      <c r="E3" s="103"/>
      <c r="F3" s="103"/>
      <c r="G3" s="103"/>
      <c r="H3" s="106"/>
      <c r="I3" s="106"/>
      <c r="J3" s="106"/>
      <c r="K3" s="152" t="s">
        <v>1</v>
      </c>
    </row>
    <row customHeight="1" ht="21.75">
      <c r="A4" s="107" t="s">
        <v>344</v>
      </c>
      <c r="B4" s="107" t="s">
        <v>252</v>
      </c>
      <c r="C4" s="107" t="s">
        <v>345</v>
      </c>
      <c r="D4" s="128" t="s">
        <v>253</v>
      </c>
      <c r="E4" s="128" t="s">
        <v>254</v>
      </c>
      <c r="F4" s="128" t="s">
        <v>346</v>
      </c>
      <c r="G4" s="128" t="s">
        <v>347</v>
      </c>
      <c r="H4" s="129" t="s">
        <v>55</v>
      </c>
      <c r="I4" s="114" t="s">
        <v>493</v>
      </c>
      <c r="J4" s="75"/>
      <c r="K4" s="76"/>
    </row>
    <row customHeight="1" ht="21.75">
      <c r="A5" s="111"/>
      <c r="B5" s="111"/>
      <c r="C5" s="111"/>
      <c r="D5" s="130"/>
      <c r="E5" s="130"/>
      <c r="F5" s="130"/>
      <c r="G5" s="130"/>
      <c r="H5" s="112"/>
      <c r="I5" s="128" t="s">
        <v>58</v>
      </c>
      <c r="J5" s="128" t="s">
        <v>59</v>
      </c>
      <c r="K5" s="128" t="s">
        <v>60</v>
      </c>
    </row>
    <row customHeight="1" ht="40.5">
      <c r="A6" s="119"/>
      <c r="B6" s="119"/>
      <c r="C6" s="119"/>
      <c r="D6" s="133"/>
      <c r="E6" s="133"/>
      <c r="F6" s="133"/>
      <c r="G6" s="133"/>
      <c r="H6" s="79"/>
      <c r="I6" s="133" t="s">
        <v>57</v>
      </c>
      <c r="J6" s="133"/>
      <c r="K6" s="133"/>
    </row>
    <row customHeight="1" ht="15">
      <c r="A7" s="135">
        <v>1</v>
      </c>
      <c r="B7" s="135">
        <v>2</v>
      </c>
      <c r="C7" s="135">
        <v>3</v>
      </c>
      <c r="D7" s="135">
        <v>4</v>
      </c>
      <c r="E7" s="135">
        <v>5</v>
      </c>
      <c r="F7" s="135">
        <v>6</v>
      </c>
      <c r="G7" s="135">
        <v>7</v>
      </c>
      <c r="H7" s="135">
        <v>8</v>
      </c>
      <c r="I7" s="135">
        <v>9</v>
      </c>
      <c r="J7" s="120">
        <v>10</v>
      </c>
      <c r="K7" s="120">
        <v>11</v>
      </c>
    </row>
    <row customHeight="1" ht="18.75">
      <c r="A8" s="64"/>
      <c r="B8" s="40"/>
      <c r="C8" s="64"/>
      <c r="D8" s="64"/>
      <c r="E8" s="64"/>
      <c r="F8" s="64"/>
      <c r="G8" s="64"/>
      <c r="H8" s="202"/>
      <c r="I8" s="203"/>
      <c r="J8" s="203"/>
      <c r="K8" s="202"/>
    </row>
    <row customHeight="1" ht="18.75">
      <c r="A9" s="19"/>
      <c r="B9" s="40"/>
      <c r="C9" s="40"/>
      <c r="D9" s="40"/>
      <c r="E9" s="40"/>
      <c r="F9" s="40"/>
      <c r="G9" s="40"/>
      <c r="H9" s="204"/>
      <c r="I9" s="204"/>
      <c r="J9" s="204"/>
      <c r="K9" s="202"/>
    </row>
    <row customHeight="1" ht="18.75">
      <c r="A10" s="122" t="s">
        <v>240</v>
      </c>
      <c r="B10" s="123"/>
      <c r="C10" s="123"/>
      <c r="D10" s="123"/>
      <c r="E10" s="123"/>
      <c r="F10" s="123"/>
      <c r="G10" s="61"/>
      <c r="H10" s="204"/>
      <c r="I10" s="204"/>
      <c r="J10" s="204"/>
      <c r="K10" s="202"/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30ACAB9-AC5C-30B7-C83A-E5D749AD6A6C}" mc:Ignorable="x14ac xr xr2 xr3">
  <sheetPr>
    <outlinePr summaryRight="0"/>
    <pageSetUpPr fitToPage="1"/>
  </sheetPr>
  <dimension ref="A1:G14"/>
  <sheetViews>
    <sheetView topLeftCell="D1" showZeros="0" workbookViewId="0" tabSelected="1"/>
  </sheetViews>
  <sheetFormatPr defaultColWidth="9.140625" customHeight="1" defaultRowHeight="14.25"/>
  <cols>
    <col min="1" max="1" width="35.28125" customWidth="1"/>
    <col min="2" max="4" width="28.00390625" customWidth="1"/>
    <col min="5" max="7" width="23.8515625" customWidth="1"/>
  </cols>
  <sheetData>
    <row customHeight="1" ht="13.5">
      <c r="D1" s="126"/>
      <c r="G1" s="100" t="s">
        <v>494</v>
      </c>
    </row>
    <row customHeight="1" ht="41.25">
      <c r="A2" s="102">
        <f>"2025"&amp;"年部门项目中期规划预算表"</f>
      </c>
      <c r="B2" s="102"/>
      <c r="C2" s="102"/>
      <c r="D2" s="102"/>
      <c r="E2" s="102"/>
      <c r="F2" s="102"/>
      <c r="G2" s="102"/>
    </row>
    <row customHeight="1" ht="13.5">
      <c r="A3" s="69">
        <f>"单位名称："&amp;"禄劝彝族苗族自治县翠华镇人民政府"</f>
      </c>
      <c r="B3" s="103"/>
      <c r="C3" s="103"/>
      <c r="D3" s="103"/>
      <c r="E3" s="106"/>
      <c r="F3" s="106"/>
      <c r="G3" s="152" t="s">
        <v>1</v>
      </c>
    </row>
    <row customHeight="1" ht="21.75">
      <c r="A4" s="107" t="s">
        <v>345</v>
      </c>
      <c r="B4" s="107" t="s">
        <v>344</v>
      </c>
      <c r="C4" s="107" t="s">
        <v>252</v>
      </c>
      <c r="D4" s="128" t="s">
        <v>495</v>
      </c>
      <c r="E4" s="114" t="s">
        <v>58</v>
      </c>
      <c r="F4" s="75"/>
      <c r="G4" s="76"/>
    </row>
    <row customHeight="1" ht="21.75">
      <c r="A5" s="111"/>
      <c r="B5" s="111"/>
      <c r="C5" s="111"/>
      <c r="D5" s="130"/>
      <c r="E5" s="147">
        <f>"2025"&amp;"年"</f>
      </c>
      <c r="F5" s="128">
        <f>("2025"+1)&amp;"年"</f>
      </c>
      <c r="G5" s="128">
        <f>("2025"+2)&amp;"年"</f>
      </c>
    </row>
    <row customHeight="1" ht="40.5">
      <c r="A6" s="119"/>
      <c r="B6" s="119"/>
      <c r="C6" s="119"/>
      <c r="D6" s="133"/>
      <c r="E6" s="79"/>
      <c r="F6" s="133" t="s">
        <v>57</v>
      </c>
      <c r="G6" s="133"/>
    </row>
    <row customHeight="1" ht="15">
      <c r="A7" s="135">
        <v>1</v>
      </c>
      <c r="B7" s="135">
        <v>2</v>
      </c>
      <c r="C7" s="135">
        <v>3</v>
      </c>
      <c r="D7" s="135">
        <v>4</v>
      </c>
      <c r="E7" s="135">
        <v>5</v>
      </c>
      <c r="F7" s="135">
        <v>6</v>
      </c>
      <c r="G7" s="135">
        <v>7</v>
      </c>
    </row>
    <row customHeight="1" ht="17.25">
      <c r="A8" s="40" t="s">
        <v>70</v>
      </c>
      <c r="B8" s="205"/>
      <c r="C8" s="205"/>
      <c r="D8" s="40"/>
      <c r="E8" s="204">
        <v>9291649.57</v>
      </c>
      <c r="F8" s="204"/>
      <c r="G8" s="204"/>
    </row>
    <row customHeight="1" ht="18.75">
      <c r="A9" s="40"/>
      <c r="B9" s="40" t="s">
        <v>496</v>
      </c>
      <c r="C9" s="40" t="s">
        <v>361</v>
      </c>
      <c r="D9" s="40" t="s">
        <v>497</v>
      </c>
      <c r="E9" s="204">
        <v>586640.57</v>
      </c>
      <c r="F9" s="204"/>
      <c r="G9" s="204"/>
    </row>
    <row customHeight="1" ht="18.75">
      <c r="A10" s="121"/>
      <c r="B10" s="40" t="s">
        <v>496</v>
      </c>
      <c r="C10" s="40" t="s">
        <v>367</v>
      </c>
      <c r="D10" s="40" t="s">
        <v>497</v>
      </c>
      <c r="E10" s="204">
        <v>7350009</v>
      </c>
      <c r="F10" s="204"/>
      <c r="G10" s="204"/>
    </row>
    <row customHeight="1" ht="18.75">
      <c r="A11" s="121"/>
      <c r="B11" s="40" t="s">
        <v>496</v>
      </c>
      <c r="C11" s="40" t="s">
        <v>369</v>
      </c>
      <c r="D11" s="40" t="s">
        <v>497</v>
      </c>
      <c r="E11" s="204">
        <v>205000</v>
      </c>
      <c r="F11" s="204"/>
      <c r="G11" s="204"/>
    </row>
    <row customHeight="1" ht="18.75">
      <c r="A12" s="121"/>
      <c r="B12" s="40" t="s">
        <v>498</v>
      </c>
      <c r="C12" s="40" t="s">
        <v>372</v>
      </c>
      <c r="D12" s="40" t="s">
        <v>497</v>
      </c>
      <c r="E12" s="204">
        <v>300000</v>
      </c>
      <c r="F12" s="204"/>
      <c r="G12" s="204"/>
    </row>
    <row customHeight="1" ht="18.75">
      <c r="A13" s="121"/>
      <c r="B13" s="40" t="s">
        <v>498</v>
      </c>
      <c r="C13" s="40" t="s">
        <v>374</v>
      </c>
      <c r="D13" s="40" t="s">
        <v>497</v>
      </c>
      <c r="E13" s="204">
        <v>850000</v>
      </c>
      <c r="F13" s="204"/>
      <c r="G13" s="204"/>
    </row>
    <row customHeight="1" ht="18.75">
      <c r="A14" s="206" t="s">
        <v>55</v>
      </c>
      <c r="B14" s="207" t="s">
        <v>499</v>
      </c>
      <c r="C14" s="207"/>
      <c r="D14" s="208"/>
      <c r="E14" s="204">
        <v>9291649.57</v>
      </c>
      <c r="F14" s="204"/>
      <c r="G14" s="204"/>
    </row>
  </sheetData>
  <mergeCells count="11">
    <mergeCell ref="A14:D14"/>
    <mergeCell ref="B4:B6"/>
    <mergeCell ref="C4:C6"/>
    <mergeCell ref="A4:A6"/>
    <mergeCell ref="G5:G6"/>
    <mergeCell ref="D4:D6"/>
    <mergeCell ref="A2:G2"/>
    <mergeCell ref="A3:D3"/>
    <mergeCell ref="F5:F6"/>
    <mergeCell ref="E5:E6"/>
    <mergeCell ref="E4:G4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