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部门财务收支预算总表01-1" sheetId="1" r:id="rId2"/>
    <sheet name="部门收入预算表01-2" sheetId="2" r:id="rId3"/>
    <sheet name="部门支出预算表01-3" sheetId="3" r:id="rId4"/>
    <sheet name="部门财政拨款收支预算总表02-1" sheetId="4" r:id="rId5"/>
    <sheet name="一般公共预算支出预算表02-2" sheetId="5" r:id="rId6"/>
    <sheet name="一般公共预算“三公”经费支出预算表03" sheetId="6" r:id="rId7"/>
    <sheet name="部门基本支出预算表04" sheetId="7" r:id="rId8"/>
    <sheet name="部门项目支出预算表05-1" sheetId="8" r:id="rId9"/>
    <sheet name="部门项目支出绩效目标表05-2" sheetId="9" r:id="rId10"/>
    <sheet name="部门政府性基金预算支出预算表06" sheetId="10" r:id="rId11"/>
    <sheet name="部门政府采购预算表07" sheetId="11" r:id="rId12"/>
    <sheet name="部门政府购买服务预算表08" sheetId="12" r:id="rId13"/>
    <sheet name="对下转移支付预算表09-1" sheetId="13" r:id="rId14"/>
    <sheet name="对下转移支付绩效目标表09-2" sheetId="14" r:id="rId15"/>
    <sheet name="部门新增资产配置表10" sheetId="15" r:id="rId16"/>
    <sheet name="上级转移支付补助项目支出预算表11" sheetId="16" r:id="rId17"/>
    <sheet name="部门项目中期规划预算表12" sheetId="17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0" iterate="0" iterateCount="100" iterateDelta="0.001"/>
</workbook>
</file>

<file path=xl/sharedStrings.xml><?xml version="1.0" encoding="utf-8"?>
<sst xmlns="http://schemas.openxmlformats.org/spreadsheetml/2006/main" count="814" uniqueCount="382">
  <si>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</si>
  <si>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</si>
  <si>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</si>
  <si>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</si>
  <si>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</si>
  <si>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</si>
  <si>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</si>
  <si>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</si>
  <si>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</si>
  <si>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</si>
  <si>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</si>
  <si>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</si>
  <si>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</si>
  <si>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</si>
  <si>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</si>
  <si>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</si>
  <si>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</si>
  <si>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</si>
  <si>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</si>
  <si>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</si>
  <si>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</si>
  <si>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</si>
  <si>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</si>
  <si>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</si>
  <si>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</si>
  <si>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</si>
  <si>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</si>
  <si>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</si>
  <si>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</si>
  <si>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</si>
  <si>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</si>
  <si>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</si>
  <si>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</si>
  <si>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</si>
  <si>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</si>
  <si>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</si>
  <si>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</si>
  <si>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</si>
  <si>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</si>
  <si>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</si>
  <si>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</si>
  <si>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</si>
  <si>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</si>
  <si>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</si>
  <si>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</si>
  <si>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</si>
  <si>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</si>
  <si>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</si>
  <si>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</si>
  <si>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</si>
  <si>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</si>
  <si>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</si>
  <si>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</si>
  <si>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</si>
  <si>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</si>
  <si>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</si>
  <si>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</si>
  <si>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</si>
  <si>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</si>
  <si>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</si>
  <si>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</si>
  <si>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</si>
  <si>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</si>
  <si>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</si>
  <si>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</si>
  <si>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</si>
  <si>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</si>
  <si>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</si>
  <si>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</si>
  <si>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206</t>
  </si>
  <si>
    <t>禄劝彝族苗族自治县文学艺术界联合会</t>
  </si>
  <si>
    <t>206001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</si>
  <si>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</si>
  <si>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</si>
  <si>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</si>
  <si>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</si>
  <si>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</si>
  <si>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</si>
  <si>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</si>
  <si>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</si>
  <si>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</si>
  <si>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</si>
  <si>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</si>
  <si>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</si>
  <si>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</si>
  <si>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</si>
  <si>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</si>
  <si>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</si>
  <si>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</si>
  <si>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</si>
  <si>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</si>
  <si>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</si>
  <si>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</si>
  <si>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</si>
  <si>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</si>
  <si>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</si>
  <si>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</si>
  <si>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</si>
  <si>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</si>
  <si>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</si>
  <si>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20129</t>
  </si>
  <si>
    <t>群众团体事务</t>
  </si>
  <si>
    <t>2012901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</si>
  <si>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</si>
  <si>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</si>
  <si>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</si>
  <si>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</si>
  <si>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</si>
  <si>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</si>
  <si>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</si>
  <si>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</si>
  <si>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</si>
  <si>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</si>
  <si>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</si>
  <si>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</si>
  <si>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</si>
  <si>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</si>
  <si>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</si>
  <si>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</si>
  <si>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</si>
  <si>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</si>
  <si>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</si>
  <si>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</si>
  <si>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</si>
  <si>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</si>
  <si>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</si>
  <si>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</si>
  <si>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</si>
  <si>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</si>
  <si>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</si>
  <si>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</si>
  <si>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</si>
  <si>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</si>
  <si>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</si>
  <si>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</si>
  <si>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</si>
  <si>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</si>
  <si>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</si>
  <si>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</si>
  <si>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</si>
  <si>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</si>
  <si>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</si>
  <si>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</si>
  <si>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</si>
  <si>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</si>
  <si>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</si>
  <si>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</si>
  <si>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</si>
  <si>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</si>
  <si>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</si>
  <si>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</si>
  <si>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</si>
  <si>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</si>
  <si>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</si>
  <si>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</si>
  <si>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</si>
  <si>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</si>
  <si>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</si>
  <si>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</si>
  <si>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</si>
  <si>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</si>
  <si>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</si>
  <si>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</si>
  <si>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</si>
  <si>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</si>
  <si>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</si>
  <si>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</si>
  <si>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</si>
  <si>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</si>
  <si>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</si>
  <si>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</si>
  <si>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</si>
  <si>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</si>
  <si>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</si>
  <si>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</si>
  <si>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</si>
  <si>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</si>
  <si>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</si>
  <si>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</si>
  <si>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</si>
  <si>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</si>
  <si>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</si>
  <si>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</si>
  <si>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</si>
  <si>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</si>
  <si>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</si>
  <si>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</si>
  <si>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</si>
  <si>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</si>
  <si>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</si>
  <si>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</si>
  <si>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</si>
  <si>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</si>
  <si>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</si>
  <si>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</si>
  <si>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530128210000000002145</t>
  </si>
  <si>
    <t>30113</t>
  </si>
  <si>
    <t>530128210000000002148</t>
  </si>
  <si>
    <t>工会经费</t>
  </si>
  <si>
    <t>30228</t>
  </si>
  <si>
    <t>530128210000000002149</t>
  </si>
  <si>
    <t>一般公用经费</t>
  </si>
  <si>
    <t>30201</t>
  </si>
  <si>
    <t>办公费</t>
  </si>
  <si>
    <t>30205</t>
  </si>
  <si>
    <t>水费</t>
  </si>
  <si>
    <t>530128231100001355344</t>
  </si>
  <si>
    <t>遗属补助</t>
  </si>
  <si>
    <t>30305</t>
  </si>
  <si>
    <t>生活补助</t>
  </si>
  <si>
    <t>530128231100001498883</t>
  </si>
  <si>
    <t>养老保险缴费</t>
  </si>
  <si>
    <t>30108</t>
  </si>
  <si>
    <t>机关事业单位基本养老保险缴费</t>
  </si>
  <si>
    <t>530128231100001498894</t>
  </si>
  <si>
    <t>工伤保险</t>
  </si>
  <si>
    <t>30112</t>
  </si>
  <si>
    <t>其他社会保障缴费</t>
  </si>
  <si>
    <t>530128231100001498896</t>
  </si>
  <si>
    <t>医疗保险缴费</t>
  </si>
  <si>
    <t>30110</t>
  </si>
  <si>
    <t>职工基本医疗保险缴费</t>
  </si>
  <si>
    <t>30111</t>
  </si>
  <si>
    <t>公务员医疗补助缴费</t>
  </si>
  <si>
    <t>530128241100002332439</t>
  </si>
  <si>
    <t>行政年终一次性奖金</t>
  </si>
  <si>
    <t>30103</t>
  </si>
  <si>
    <t>奖金</t>
  </si>
  <si>
    <t>530128241100002332440</t>
  </si>
  <si>
    <t>行政人员支出工资</t>
  </si>
  <si>
    <t>30101</t>
  </si>
  <si>
    <t>基本工资</t>
  </si>
  <si>
    <t>530128241100002332441</t>
  </si>
  <si>
    <t>公务交通补贴</t>
  </si>
  <si>
    <t>30239</t>
  </si>
  <si>
    <t>其他交通费用</t>
  </si>
  <si>
    <t>530128241100002332453</t>
  </si>
  <si>
    <t>公务员基础绩效奖</t>
  </si>
  <si>
    <t>530128241100002332461</t>
  </si>
  <si>
    <t>行政人员支出津贴</t>
  </si>
  <si>
    <t>30102</t>
  </si>
  <si>
    <t>津贴补贴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</si>
  <si>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</si>
  <si>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</si>
  <si>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</si>
  <si>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</si>
  <si>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</si>
  <si>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</si>
  <si>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</si>
  <si>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</si>
  <si>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530128210000000002438</t>
  </si>
  <si>
    <t>县文联宣传业务经费</t>
  </si>
  <si>
    <t>30211</t>
  </si>
  <si>
    <t>差旅费</t>
  </si>
  <si>
    <t>30215</t>
  </si>
  <si>
    <t>会议费</t>
  </si>
  <si>
    <t>30227</t>
  </si>
  <si>
    <t>委托业务费</t>
  </si>
  <si>
    <t>530128251100003719037</t>
  </si>
  <si>
    <t>县文联换届选举项目经费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</si>
  <si>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</si>
  <si>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</si>
  <si>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</si>
  <si>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</si>
  <si>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</si>
  <si>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</si>
  <si>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</si>
  <si>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</si>
  <si>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</si>
  <si>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</si>
  <si>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做好文学艺术宣传、管理、培训、文艺采风等文学艺术宣传管理业务费用5万元。</t>
  </si>
  <si>
    <t>产出指标</t>
  </si>
  <si>
    <t>数量指标</t>
  </si>
  <si>
    <t>宣传活动举办次数</t>
  </si>
  <si>
    <t>&gt;=</t>
  </si>
  <si>
    <t>次</t>
  </si>
  <si>
    <t>定量指标</t>
  </si>
  <si>
    <t>反映组织宣传活动次数的情况。</t>
  </si>
  <si>
    <t>质量指标</t>
  </si>
  <si>
    <t>及时率</t>
  </si>
  <si>
    <t>&lt;=</t>
  </si>
  <si>
    <t>90</t>
  </si>
  <si>
    <t>天</t>
  </si>
  <si>
    <t>反映事实发生与作为宣传事实发生之间的时间差距情况。</t>
  </si>
  <si>
    <t>时效指标</t>
  </si>
  <si>
    <t>计划完成率</t>
  </si>
  <si>
    <t>95</t>
  </si>
  <si>
    <t>%</t>
  </si>
  <si>
    <t>计划完成率=在规定时间内宣传任务完成数/宣传任务计划数*100%</t>
  </si>
  <si>
    <t>效益指标</t>
  </si>
  <si>
    <t>社会效益</t>
  </si>
  <si>
    <t>宣传内容知晓率</t>
  </si>
  <si>
    <t>80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</si>
  <si>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</si>
  <si>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宣传活动参与人次</t>
  </si>
  <si>
    <t>4800</t>
  </si>
  <si>
    <t>人次</t>
  </si>
  <si>
    <t>反映宣传活动参与人次情况。</t>
  </si>
  <si>
    <t>满意度指标</t>
  </si>
  <si>
    <t>服务对象满意度</t>
  </si>
  <si>
    <t>社会公众满意度</t>
  </si>
  <si>
    <t>反映社会公众对宣传的满意程度。</t>
  </si>
  <si>
    <t>为了进一步推动我县文学艺术事业的繁荣发展，更好地团结和带领广大文艺工作者服务大局、服务人民，特召开此次代表大会</t>
  </si>
  <si>
    <t>第四次代表大会召开参会人数</t>
  </si>
  <si>
    <t>92</t>
  </si>
  <si>
    <t>人</t>
  </si>
  <si>
    <t>会议参会人员数量大于等于人</t>
  </si>
  <si>
    <t>成本指标</t>
  </si>
  <si>
    <t>经济成本指标</t>
  </si>
  <si>
    <t>50000</t>
  </si>
  <si>
    <t>元</t>
  </si>
  <si>
    <t>会议经费概算</t>
  </si>
  <si>
    <t>可持续影响</t>
  </si>
  <si>
    <t>服务大局、服务人民</t>
  </si>
  <si>
    <t>96</t>
  </si>
  <si>
    <t>定性指标</t>
  </si>
  <si>
    <t xml:space="preserve">选举产生县文联第四届委员会；，选举产生县文联第四届主席、副主席（秘书长）、兼职副主席；
</t>
  </si>
  <si>
    <t>会议召满意度开</t>
  </si>
  <si>
    <t>分</t>
  </si>
  <si>
    <t>参会人员满意度，会议目标满意度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</si>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</sst>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-#,##0.00;;@"/>
    <numFmt numFmtId="177" formatCode="#,##0;-#,##0;;@"/>
    <numFmt numFmtId="178" formatCode="HH:mm:ss"/>
    <numFmt numFmtId="179" formatCode="yyyy-MM-dd"/>
    <numFmt numFmtId="180" formatCode="yyyy-MM-dd HH:mm:ss"/>
  </numFmts>
  <fonts count="16">
    <font>
      <sz val="11"/>
      <color theme="1"/>
      <name val="Calibri"/>
      <scheme val="minor"/>
    </font>
    <font>
      <sz val="9"/>
      <color auto="1"/>
      <name val="宋体"/>
    </font>
    <font>
      <sz val="10"/>
      <color rgb="FF000000"/>
      <name val="宋体"/>
    </font>
    <font>
      <sz val="9"/>
      <color rgb="FF000000"/>
      <name val="宋体"/>
    </font>
    <font>
      <b/>
      <sz val="23.950000000000003"/>
      <color rgb="FF000000"/>
      <name val="宋体"/>
    </font>
    <font>
      <sz val="10"/>
      <color rgb="FF000000"/>
      <name val="Arial"/>
    </font>
    <font>
      <sz val="9.75"/>
      <color rgb="FF000000"/>
      <name val="SimSun"/>
    </font>
    <font>
      <sz val="9"/>
      <color theme="1"/>
      <name val="宋体"/>
    </font>
    <font>
      <b/>
      <sz val="9"/>
      <color rgb="FF000000"/>
      <name val="宋体"/>
    </font>
    <font>
      <b/>
      <sz val="9"/>
      <color theme="1"/>
      <name val="宋体"/>
    </font>
    <font>
      <b/>
      <sz val="21"/>
      <color rgb="FF000000"/>
      <name val="宋体"/>
    </font>
    <font>
      <sz val="11"/>
      <color rgb="FF000000"/>
      <name val="宋体"/>
    </font>
    <font>
      <b/>
      <sz val="18"/>
      <color rgb="FF000000"/>
      <name val="宋体"/>
    </font>
    <font>
      <b/>
      <sz val="23"/>
      <color rgb="FF000000"/>
      <name val="宋体"/>
    </font>
    <font>
      <b/>
      <sz val="22"/>
      <color rgb="FF000000"/>
      <name val="宋体"/>
    </font>
    <font>
      <sz val="10"/>
      <color rgb="FFFFFFFF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</border>
    <border>
      <left>
        <color rgb="0"/>
      </left>
      <right>
        <color rgb="0"/>
      </right>
      <top>
        <color rgb="0"/>
      </top>
      <bottom>
        <color rgb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>
        <color rgb="0"/>
      </right>
      <top style="thin">
        <color rgb="FF000000"/>
      </top>
      <bottom style="thin">
        <color rgb="FF000000"/>
      </bottom>
    </border>
    <border>
      <left>
        <color rgb="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>
        <color rgb="0"/>
      </right>
      <top>
        <color rgb="0"/>
      </top>
      <bottom style="thin">
        <color rgb="FF000000"/>
      </bottom>
    </border>
    <border>
      <left>
        <color rgb="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>
        <color rgb="0"/>
      </bottom>
    </border>
    <border>
      <left style="thin">
        <color rgb="FF000000"/>
      </left>
      <right>
        <color rgb="0"/>
      </right>
      <top>
        <color rgb="0"/>
      </top>
      <bottom style="thin">
        <color rgb="FF000000"/>
      </bottom>
    </border>
    <border>
      <left>
        <color rgb="FF800080"/>
      </left>
      <right>
        <color rgb="FF800080"/>
      </right>
      <top>
        <color rgb="FF800080"/>
      </top>
      <bottom>
        <color rgb="FF800080"/>
      </bottom>
    </border>
  </borders>
  <cellStyleXfs count="8">
    <xf numFmtId="0" fontId="0" fillId="0" borderId="1" quotePrefix="0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178" fontId="1" fillId="0" borderId="2">
      <alignment horizontal="right" vertical="center"/>
    </xf>
    <xf numFmtId="179" fontId="1" fillId="0" borderId="2">
      <alignment horizontal="right" vertical="center"/>
    </xf>
    <xf numFmtId="180" fontId="1" fillId="0" borderId="2">
      <alignment horizontal="right" vertical="center"/>
    </xf>
    <xf numFmtId="10" fontId="1" fillId="0" borderId="2">
      <alignment horizontal="right" vertical="center"/>
    </xf>
    <xf numFmtId="177" fontId="1" fillId="0" borderId="2">
      <alignment horizontal="right" vertical="center"/>
    </xf>
  </cellStyleXfs>
  <cellXfs count="208">
    <xf numFmtId="0" fontId="0" fillId="0" borderId="1" xfId="0" applyFont="1" applyBorder="1" quotePrefix="0"/>
    <xf numFmtId="176" fontId="1" fillId="0" borderId="2" xfId="1" applyFont="1" applyBorder="1" applyNumberFormat="1">
      <alignment horizontal="right" vertical="center"/>
    </xf>
    <xf numFmtId="49" fontId="1" fillId="0" borderId="2" xfId="2" applyFont="1" applyBorder="1" applyNumberFormat="1">
      <alignment horizontal="left" vertical="center" wrapText="1"/>
    </xf>
    <xf numFmtId="178" fontId="1" fillId="0" borderId="2" xfId="3" applyFont="1" applyBorder="1" applyNumberFormat="1">
      <alignment horizontal="right" vertical="center"/>
    </xf>
    <xf numFmtId="179" fontId="1" fillId="0" borderId="2" xfId="4" applyFont="1" applyBorder="1" applyNumberFormat="1">
      <alignment horizontal="right" vertical="center"/>
    </xf>
    <xf numFmtId="180" fontId="1" fillId="0" borderId="2" xfId="5" applyFont="1" applyBorder="1" applyNumberFormat="1">
      <alignment horizontal="right" vertical="center"/>
    </xf>
    <xf numFmtId="10" fontId="1" fillId="0" borderId="2" xfId="6" applyFont="1" applyBorder="1" applyNumberFormat="1">
      <alignment horizontal="right" vertical="center"/>
    </xf>
    <xf numFmtId="177" fontId="1" fillId="0" borderId="2" xfId="7" applyFont="1" applyBorder="1" applyNumberFormat="1">
      <alignment horizontal="right" vertical="center"/>
    </xf>
    <xf numFmtId="0" fontId="2" fillId="2" borderId="1" xfId="0" applyFont="1" applyFill="1" applyBorder="1" quotePrefix="0">
      <alignment horizontal="right" vertical="center" wrapText="1"/>
      <protection locked="0"/>
    </xf>
    <xf numFmtId="0" fontId="3" fillId="2" borderId="1" xfId="0" applyFont="1" applyFill="1" applyBorder="1" quotePrefix="0">
      <alignment horizontal="right" vertical="center" wrapText="1"/>
      <protection locked="0"/>
    </xf>
    <xf numFmtId="0" fontId="4" fillId="2" borderId="1" xfId="0" applyFont="1" applyFill="1" applyBorder="1" quotePrefix="1">
      <alignment horizontal="center" vertical="center" wrapText="1"/>
      <protection locked="0"/>
    </xf>
    <xf numFmtId="0" fontId="3" fillId="2" borderId="1" xfId="0" applyFont="1" applyFill="1" applyBorder="1" quotePrefix="0">
      <alignment horizontal="left" vertical="center" wrapText="1"/>
      <protection locked="0"/>
    </xf>
    <xf numFmtId="0" fontId="5" fillId="2" borderId="1" xfId="0" applyFont="1" applyFill="1" applyBorder="1" quotePrefix="0">
      <alignment horizontal="left" vertical="center"/>
    </xf>
    <xf numFmtId="0" fontId="3" fillId="0" borderId="1" xfId="0" applyFont="1" applyBorder="1" quotePrefix="0">
      <alignment horizontal="right" vertical="center"/>
    </xf>
    <xf numFmtId="0" fontId="6" fillId="0" borderId="2" xfId="0" applyFont="1" applyBorder="1" quotePrefix="0">
      <alignment horizontal="center" vertical="center" wrapText="1"/>
      <protection locked="0"/>
    </xf>
    <xf numFmtId="0" fontId="6" fillId="0" borderId="2" xfId="0" applyFont="1" applyBorder="1" quotePrefix="0">
      <alignment vertical="top" wrapText="1"/>
      <protection locked="0"/>
    </xf>
    <xf numFmtId="0" fontId="3" fillId="0" borderId="2" xfId="0" applyFont="1" applyBorder="1" quotePrefix="0">
      <alignment vertical="center" wrapText="1"/>
      <protection locked="0"/>
    </xf>
    <xf numFmtId="176" fontId="7" fillId="0" borderId="2" xfId="0" applyFont="1" applyBorder="1" applyNumberFormat="1" quotePrefix="0">
      <alignment horizontal="right" vertical="center"/>
    </xf>
    <xf numFmtId="0" fontId="3" fillId="0" borderId="2" xfId="0" applyFont="1" applyBorder="1" quotePrefix="0">
      <alignment vertical="center"/>
      <protection locked="0"/>
    </xf>
    <xf numFmtId="0" fontId="3" fillId="0" borderId="2" xfId="0" applyFont="1" applyBorder="1" quotePrefix="0">
      <alignment horizontal="left" vertical="center" wrapText="1"/>
      <protection locked="0"/>
    </xf>
    <xf numFmtId="0" fontId="3" fillId="0" borderId="2" xfId="0" applyFont="1" applyBorder="1" quotePrefix="0">
      <alignment horizontal="left" vertical="center"/>
    </xf>
    <xf numFmtId="0" fontId="8" fillId="0" borderId="2" xfId="0" applyFont="1" applyBorder="1" quotePrefix="0">
      <alignment horizontal="center" vertical="center"/>
    </xf>
    <xf numFmtId="0" fontId="8" fillId="0" borderId="2" xfId="0" applyFont="1" applyBorder="1" quotePrefix="0">
      <alignment horizontal="center" vertical="center" wrapText="1"/>
      <protection locked="0"/>
    </xf>
    <xf numFmtId="0" fontId="4" fillId="2" borderId="1" xfId="0" applyFont="1" applyFill="1" applyBorder="1" quotePrefix="0">
      <alignment horizontal="center" vertical="center" wrapText="1"/>
      <protection locked="0"/>
    </xf>
    <xf numFmtId="0" fontId="2" fillId="0" borderId="3" xfId="0" applyFont="1" applyBorder="1" quotePrefix="0">
      <alignment horizontal="center" vertical="center" wrapText="1"/>
      <protection locked="0"/>
    </xf>
    <xf numFmtId="0" fontId="2" fillId="0" borderId="4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 wrapText="1"/>
      <protection locked="0"/>
    </xf>
    <xf numFmtId="0" fontId="2" fillId="0" borderId="7" xfId="0" applyFont="1" applyBorder="1" quotePrefix="0">
      <alignment horizontal="center" vertical="center" wrapText="1"/>
      <protection locked="0"/>
    </xf>
    <xf numFmtId="0" fontId="2" fillId="0" borderId="8" xfId="0" applyFont="1" applyBorder="1" quotePrefix="0">
      <alignment horizontal="center" vertical="center" wrapText="1"/>
      <protection locked="0"/>
    </xf>
    <xf numFmtId="0" fontId="2" fillId="0" borderId="9" xfId="0" applyFont="1" applyBorder="1" quotePrefix="0">
      <alignment horizontal="center" vertical="center"/>
      <protection locked="0"/>
    </xf>
    <xf numFmtId="0" fontId="2" fillId="0" borderId="9" xfId="0" applyFont="1" applyBorder="1" quotePrefix="0">
      <alignment horizontal="center" vertical="center" wrapText="1"/>
      <protection locked="0"/>
    </xf>
    <xf numFmtId="0" fontId="2" fillId="0" borderId="10" xfId="0" applyFont="1" applyBorder="1" quotePrefix="0">
      <alignment horizontal="center" vertical="center" wrapText="1"/>
      <protection locked="0"/>
    </xf>
    <xf numFmtId="0" fontId="3" fillId="2" borderId="11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right" vertical="center"/>
    </xf>
    <xf numFmtId="0" fontId="3" fillId="2" borderId="2" xfId="0" applyFont="1" applyFill="1" applyBorder="1" quotePrefix="0">
      <alignment horizontal="center" vertical="center"/>
      <protection locked="0"/>
    </xf>
    <xf numFmtId="0" fontId="3" fillId="2" borderId="10" xfId="0" applyFont="1" applyFill="1" applyBorder="1" quotePrefix="0">
      <alignment horizontal="right" vertical="center"/>
      <protection locked="0"/>
    </xf>
    <xf numFmtId="0" fontId="3" fillId="2" borderId="2" xfId="0" applyFont="1" applyFill="1" applyBorder="1" quotePrefix="0">
      <alignment horizontal="center" vertical="center"/>
    </xf>
    <xf numFmtId="0" fontId="3" fillId="2" borderId="2" xfId="0" applyFont="1" applyFill="1" applyBorder="1" quotePrefix="0">
      <alignment horizontal="left" vertical="center" wrapText="1"/>
      <protection locked="0"/>
    </xf>
    <xf numFmtId="0" fontId="3" fillId="2" borderId="2" xfId="0" applyFont="1" applyFill="1" applyBorder="1" quotePrefix="0">
      <alignment horizontal="left" vertical="center" wrapText="1" indent="1"/>
      <protection locked="0"/>
    </xf>
    <xf numFmtId="0" fontId="2" fillId="2" borderId="2" xfId="0" applyFont="1" applyFill="1" applyBorder="1" quotePrefix="0">
      <alignment horizontal="center" vertical="center" wrapText="1"/>
      <protection locked="0"/>
    </xf>
    <xf numFmtId="0" fontId="5" fillId="0" borderId="2" xfId="0" applyFont="1" applyBorder="1" quotePrefix="0">
      <alignment vertical="top" wrapText="1"/>
      <protection locked="0"/>
    </xf>
    <xf numFmtId="0" fontId="6" fillId="2" borderId="3" xfId="0" applyFont="1" applyFill="1" applyBorder="1" quotePrefix="0">
      <alignment horizontal="center" vertical="center"/>
    </xf>
    <xf numFmtId="0" fontId="6" fillId="0" borderId="12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  <protection locked="0"/>
    </xf>
    <xf numFmtId="0" fontId="6" fillId="0" borderId="6" xfId="0" applyFont="1" applyBorder="1" quotePrefix="0">
      <alignment horizontal="center" vertical="center"/>
      <protection locked="0"/>
    </xf>
    <xf numFmtId="0" fontId="6" fillId="0" borderId="3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</xf>
    <xf numFmtId="0" fontId="6" fillId="0" borderId="6" xfId="0" applyFont="1" applyBorder="1" quotePrefix="0">
      <alignment horizontal="center" vertical="center"/>
    </xf>
    <xf numFmtId="0" fontId="6" fillId="2" borderId="11" xfId="0" applyFont="1" applyFill="1" applyBorder="1" quotePrefix="0">
      <alignment horizontal="center" vertical="center" wrapText="1"/>
      <protection locked="0"/>
    </xf>
    <xf numFmtId="0" fontId="6" fillId="0" borderId="11" xfId="0" applyFont="1" applyBorder="1" quotePrefix="0">
      <alignment horizontal="center" vertical="center"/>
      <protection locked="0"/>
    </xf>
    <xf numFmtId="0" fontId="6" fillId="0" borderId="2" xfId="0" applyFont="1" applyBorder="1" quotePrefix="0">
      <alignment horizontal="center" vertical="center"/>
      <protection locked="0"/>
    </xf>
    <xf numFmtId="0" fontId="6" fillId="0" borderId="11" xfId="0" applyFont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center" vertical="center" wrapText="1"/>
    </xf>
    <xf numFmtId="0" fontId="3" fillId="2" borderId="2" xfId="0" applyFont="1" applyFill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left" vertical="center" wrapText="1"/>
    </xf>
    <xf numFmtId="0" fontId="3" fillId="2" borderId="2" xfId="0" applyFont="1" applyFill="1" applyBorder="1" quotePrefix="0">
      <alignment horizontal="left" vertical="center" wrapText="1" indent="1"/>
    </xf>
    <xf numFmtId="0" fontId="3" fillId="2" borderId="2" xfId="0" applyFont="1" applyFill="1" applyBorder="1" quotePrefix="0">
      <alignment horizontal="left" vertical="center" wrapText="1" indent="2"/>
    </xf>
    <xf numFmtId="0" fontId="3" fillId="2" borderId="12" xfId="0" applyFont="1" applyFill="1" applyBorder="1" quotePrefix="0">
      <alignment horizontal="center" vertical="center" wrapText="1"/>
    </xf>
    <xf numFmtId="0" fontId="3" fillId="2" borderId="6" xfId="0" applyFont="1" applyFill="1" applyBorder="1" quotePrefix="0">
      <alignment horizontal="left" vertical="center"/>
    </xf>
    <xf numFmtId="0" fontId="5" fillId="0" borderId="1" xfId="0" applyFont="1" applyBorder="1" quotePrefix="0">
      <protection locked="0"/>
    </xf>
    <xf numFmtId="0" fontId="3" fillId="0" borderId="2" xfId="0" applyFont="1" applyBorder="1" quotePrefix="0">
      <alignment vertical="center" wrapText="1"/>
    </xf>
    <xf numFmtId="0" fontId="3" fillId="0" borderId="2" xfId="0" applyFont="1" applyBorder="1" quotePrefix="0">
      <alignment horizontal="left" vertical="center" wrapText="1"/>
    </xf>
    <xf numFmtId="176" fontId="9" fillId="0" borderId="2" xfId="0" applyFont="1" applyBorder="1" applyNumberFormat="1" quotePrefix="0">
      <alignment horizontal="right" vertical="center"/>
    </xf>
    <xf numFmtId="0" fontId="2" fillId="0" borderId="1" xfId="0" applyFont="1" applyBorder="1" quotePrefix="0">
      <alignment vertical="top"/>
    </xf>
    <xf numFmtId="0" fontId="2" fillId="0" borderId="1" xfId="0" applyFont="1" applyBorder="1" quotePrefix="0">
      <alignment horizontal="right" vertical="center"/>
    </xf>
    <xf numFmtId="0" fontId="10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  <protection locked="0"/>
    </xf>
    <xf numFmtId="0" fontId="2" fillId="0" borderId="1" xfId="0" applyFont="1" applyBorder="1" quotePrefix="0">
      <alignment horizontal="right"/>
    </xf>
    <xf numFmtId="49" fontId="11" fillId="0" borderId="12" xfId="0" applyFont="1" applyBorder="1" applyNumberFormat="1" quotePrefix="0">
      <alignment horizontal="center" vertical="center" wrapText="1"/>
    </xf>
    <xf numFmtId="49" fontId="11" fillId="0" borderId="6" xfId="0" applyFont="1" applyBorder="1" applyNumberFormat="1" quotePrefix="0">
      <alignment horizontal="center" vertical="center" wrapText="1"/>
    </xf>
    <xf numFmtId="0" fontId="11" fillId="0" borderId="3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/>
    </xf>
    <xf numFmtId="0" fontId="11" fillId="0" borderId="4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</xf>
    <xf numFmtId="0" fontId="11" fillId="0" borderId="11" xfId="0" applyFont="1" applyBorder="1" quotePrefix="0">
      <alignment horizontal="center" vertical="center"/>
    </xf>
    <xf numFmtId="0" fontId="11" fillId="0" borderId="2" xfId="0" applyFont="1" applyBorder="1" quotePrefix="0">
      <alignment horizontal="center" vertical="center"/>
    </xf>
    <xf numFmtId="0" fontId="11" fillId="0" borderId="10" xfId="0" applyFont="1" applyBorder="1" quotePrefix="0">
      <alignment horizontal="center" vertical="center"/>
    </xf>
    <xf numFmtId="0" fontId="3" fillId="0" borderId="2" xfId="0" applyFont="1" applyBorder="1" quotePrefix="0">
      <alignment horizontal="center" vertical="center"/>
    </xf>
    <xf numFmtId="0" fontId="3" fillId="0" borderId="2" xfId="0" applyFont="1" applyBorder="1" quotePrefix="0">
      <alignment horizontal="left" vertical="center" wrapText="1" indent="1"/>
    </xf>
    <xf numFmtId="0" fontId="3" fillId="0" borderId="2" xfId="0" applyFont="1" applyBorder="1" quotePrefix="0">
      <alignment horizontal="left" vertical="center" wrapText="1" indent="2"/>
    </xf>
    <xf numFmtId="0" fontId="2" fillId="0" borderId="12" xfId="0" applyFont="1" applyBorder="1" quotePrefix="0">
      <alignment horizontal="center" vertical="center"/>
    </xf>
    <xf numFmtId="0" fontId="2" fillId="0" borderId="6" xfId="0" applyFont="1" applyBorder="1" quotePrefix="0">
      <alignment horizontal="center" vertical="center"/>
    </xf>
    <xf numFmtId="0" fontId="5" fillId="0" borderId="1" xfId="0" applyFont="1" applyBorder="1" quotePrefix="0"/>
    <xf numFmtId="0" fontId="3" fillId="0" borderId="1" xfId="0" applyFont="1" applyBorder="1" quotePrefix="0">
      <alignment horizontal="right" vertical="center" wrapText="1"/>
    </xf>
    <xf numFmtId="0" fontId="12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</xf>
    <xf numFmtId="0" fontId="2" fillId="2" borderId="1" xfId="0" applyFont="1" applyFill="1" applyBorder="1" quotePrefix="0">
      <alignment horizontal="left" vertical="center" wrapText="1"/>
      <protection locked="0"/>
    </xf>
    <xf numFmtId="0" fontId="2" fillId="0" borderId="2" xfId="0" applyFont="1" applyBorder="1" quotePrefix="0">
      <alignment horizontal="center" vertical="center" wrapText="1"/>
      <protection locked="0"/>
    </xf>
    <xf numFmtId="0" fontId="2" fillId="2" borderId="2" xfId="0" applyFont="1" applyFill="1" applyBorder="1" quotePrefix="0">
      <alignment horizontal="center" vertical="center"/>
      <protection locked="0"/>
    </xf>
    <xf numFmtId="0" fontId="5" fillId="2" borderId="2" xfId="0" applyFont="1" applyFill="1" applyBorder="1" quotePrefix="0">
      <alignment vertical="top" wrapText="1"/>
      <protection locked="0"/>
    </xf>
    <xf numFmtId="0" fontId="2" fillId="2" borderId="2" xfId="0" applyFont="1" applyFill="1" applyBorder="1" quotePrefix="0">
      <alignment horizontal="right" vertical="center" wrapText="1"/>
      <protection locked="0"/>
    </xf>
    <xf numFmtId="0" fontId="2" fillId="2" borderId="2" xfId="0" applyFont="1" applyFill="1" applyBorder="1" quotePrefix="0">
      <alignment horizontal="right" vertical="center"/>
      <protection locked="0"/>
    </xf>
    <xf numFmtId="0" fontId="2" fillId="0" borderId="1" xfId="0" applyFont="1" applyBorder="1" quotePrefix="0">
      <alignment vertical="top"/>
      <protection locked="0"/>
    </xf>
    <xf numFmtId="49" fontId="2" fillId="0" borderId="1" xfId="0" applyFont="1" applyBorder="1" applyNumberFormat="1" quotePrefix="0">
      <protection locked="0"/>
    </xf>
    <xf numFmtId="0" fontId="2" fillId="0" borderId="1" xfId="0" applyFont="1" applyBorder="1" quotePrefix="0">
      <protection locked="0"/>
    </xf>
    <xf numFmtId="0" fontId="3" fillId="0" borderId="1" xfId="0" applyFont="1" applyBorder="1" quotePrefix="0">
      <alignment horizontal="right" vertical="center"/>
      <protection locked="0"/>
    </xf>
    <xf numFmtId="0" fontId="13" fillId="0" borderId="1" xfId="0" applyFont="1" applyBorder="1" quotePrefix="0">
      <alignment horizontal="center" vertical="center"/>
      <protection locked="0"/>
    </xf>
    <xf numFmtId="0" fontId="13" fillId="0" borderId="1" xfId="0" applyFont="1" applyBorder="1" quotePrefix="0">
      <alignment horizontal="center" vertical="center"/>
    </xf>
    <xf numFmtId="0" fontId="11" fillId="0" borderId="1" xfId="0" applyFont="1" applyBorder="1" quotePrefix="0">
      <alignment horizontal="left" vertical="center"/>
    </xf>
    <xf numFmtId="0" fontId="11" fillId="0" borderId="1" xfId="0" applyFont="1" applyBorder="1" quotePrefix="0">
      <alignment horizontal="left" vertical="center"/>
      <protection locked="0"/>
    </xf>
    <xf numFmtId="0" fontId="11" fillId="0" borderId="1" xfId="0" applyFont="1" applyBorder="1" quotePrefix="0">
      <protection locked="0"/>
    </xf>
    <xf numFmtId="0" fontId="11" fillId="0" borderId="1" xfId="0" applyFont="1" applyBorder="1" quotePrefix="0"/>
    <xf numFmtId="0" fontId="11" fillId="0" borderId="3" xfId="0" applyFont="1" applyBorder="1" quotePrefix="0">
      <alignment horizontal="center" vertical="center" wrapText="1"/>
      <protection locked="0"/>
    </xf>
    <xf numFmtId="0" fontId="11" fillId="0" borderId="5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 wrapText="1"/>
      <protection locked="0"/>
    </xf>
    <xf numFmtId="0" fontId="11" fillId="0" borderId="6" xfId="0" applyFont="1" applyBorder="1" quotePrefix="0">
      <alignment horizontal="center" vertical="center"/>
      <protection locked="0"/>
    </xf>
    <xf numFmtId="0" fontId="11" fillId="0" borderId="7" xfId="0" applyFont="1" applyBorder="1" quotePrefix="0">
      <alignment horizontal="center" vertical="center" wrapText="1"/>
      <protection locked="0"/>
    </xf>
    <xf numFmtId="0" fontId="11" fillId="0" borderId="7" xfId="0" applyFont="1" applyBorder="1" quotePrefix="0">
      <alignment horizontal="center" vertical="center"/>
    </xf>
    <xf numFmtId="0" fontId="11" fillId="0" borderId="7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 wrapText="1"/>
      <protection locked="0"/>
    </xf>
    <xf numFmtId="0" fontId="11" fillId="0" borderId="12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/>
      <protection locked="0"/>
    </xf>
    <xf numFmtId="0" fontId="11" fillId="0" borderId="2" xfId="0" applyFont="1" applyBorder="1" quotePrefix="0">
      <alignment horizontal="center" vertical="center" wrapText="1"/>
      <protection locked="0"/>
    </xf>
    <xf numFmtId="0" fontId="11" fillId="2" borderId="11" xfId="0" applyFont="1" applyFill="1" applyBorder="1" quotePrefix="0">
      <alignment horizontal="center" vertical="center" wrapText="1"/>
      <protection locked="0"/>
    </xf>
    <xf numFmtId="0" fontId="2" fillId="0" borderId="2" xfId="0" applyFont="1" applyBorder="1" quotePrefix="0">
      <alignment horizontal="center" vertical="center"/>
      <protection locked="0"/>
    </xf>
    <xf numFmtId="49" fontId="7" fillId="0" borderId="2" xfId="2" applyFont="1" applyBorder="1" applyNumberFormat="1" quotePrefix="0">
      <alignment horizontal="left" vertical="center" wrapText="1"/>
    </xf>
    <xf numFmtId="0" fontId="2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/>
    </xf>
    <xf numFmtId="0" fontId="3" fillId="0" borderId="5" xfId="0" applyFont="1" applyBorder="1" quotePrefix="0">
      <alignment horizontal="left" vertical="center"/>
      <protection locked="0"/>
    </xf>
    <xf numFmtId="0" fontId="3" fillId="0" borderId="6" xfId="0" applyFont="1" applyBorder="1" quotePrefix="0">
      <alignment horizontal="left" vertical="center"/>
      <protection locked="0"/>
    </xf>
    <xf numFmtId="49" fontId="2" fillId="0" borderId="1" xfId="0" applyFont="1" applyBorder="1" applyNumberFormat="1" quotePrefix="0"/>
    <xf numFmtId="0" fontId="3" fillId="0" borderId="1" xfId="0" applyFont="1" applyBorder="1" quotePrefix="0">
      <alignment horizontal="right"/>
    </xf>
    <xf numFmtId="0" fontId="11" fillId="0" borderId="3" xfId="0" applyFont="1" applyBorder="1" quotePrefix="0">
      <alignment horizontal="center" vertical="center" wrapText="1"/>
    </xf>
    <xf numFmtId="0" fontId="11" fillId="2" borderId="3" xfId="0" applyFont="1" applyFill="1" applyBorder="1" quotePrefix="0">
      <alignment horizontal="center" vertical="center"/>
    </xf>
    <xf numFmtId="0" fontId="11" fillId="0" borderId="7" xfId="0" applyFont="1" applyBorder="1" quotePrefix="0">
      <alignment horizontal="center" vertical="center" wrapText="1"/>
    </xf>
    <xf numFmtId="0" fontId="11" fillId="0" borderId="13" xfId="0" applyFont="1" applyBorder="1" quotePrefix="0">
      <alignment horizontal="center" vertical="center"/>
    </xf>
    <xf numFmtId="0" fontId="11" fillId="0" borderId="14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 wrapText="1"/>
    </xf>
    <xf numFmtId="0" fontId="11" fillId="0" borderId="2" xfId="0" applyFont="1" applyBorder="1" quotePrefix="0">
      <alignment horizontal="center" vertical="center" wrapText="1"/>
    </xf>
    <xf numFmtId="0" fontId="2" fillId="0" borderId="2" xfId="0" applyFont="1" applyBorder="1" quotePrefix="0">
      <alignment horizontal="center" vertical="center"/>
    </xf>
    <xf numFmtId="0" fontId="14" fillId="0" borderId="1" xfId="0" applyFont="1" applyBorder="1" quotePrefix="1">
      <alignment horizontal="center" vertical="center"/>
    </xf>
    <xf numFmtId="0" fontId="11" fillId="0" borderId="2" xfId="0" applyFont="1" applyBorder="1" quotePrefix="0">
      <alignment horizontal="center" vertical="center"/>
      <protection locked="0"/>
    </xf>
    <xf numFmtId="0" fontId="2" fillId="0" borderId="2" xfId="0" applyFont="1" applyBorder="1" quotePrefix="0">
      <alignment horizontal="center" vertical="center" wrapText="1"/>
    </xf>
    <xf numFmtId="0" fontId="3" fillId="0" borderId="2" xfId="0" applyFont="1" applyBorder="1" quotePrefix="0">
      <alignment horizontal="center" vertical="center" wrapText="1"/>
    </xf>
    <xf numFmtId="0" fontId="15" fillId="0" borderId="1" xfId="0" applyFont="1" applyBorder="1" quotePrefix="0">
      <alignment horizontal="right"/>
      <protection locked="0"/>
    </xf>
    <xf numFmtId="49" fontId="15" fillId="0" borderId="1" xfId="0" applyFont="1" applyBorder="1" applyNumberFormat="1" quotePrefix="0">
      <protection locked="0"/>
    </xf>
    <xf numFmtId="0" fontId="10" fillId="0" borderId="1" xfId="0" applyFont="1" applyBorder="1" quotePrefix="1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/>
      <protection locked="0"/>
    </xf>
    <xf numFmtId="49" fontId="11" fillId="0" borderId="3" xfId="0" applyFont="1" applyBorder="1" applyNumberFormat="1" quotePrefix="0">
      <alignment horizontal="center" vertical="center" wrapText="1"/>
      <protection locked="0"/>
    </xf>
    <xf numFmtId="49" fontId="11" fillId="0" borderId="7" xfId="0" applyFont="1" applyBorder="1" applyNumberFormat="1" quotePrefix="0">
      <alignment horizontal="center" vertical="center" wrapText="1"/>
      <protection locked="0"/>
    </xf>
    <xf numFmtId="0" fontId="11" fillId="0" borderId="3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 wrapText="1"/>
    </xf>
    <xf numFmtId="0" fontId="3" fillId="0" borderId="1" xfId="0" applyFont="1" applyBorder="1" quotePrefix="0">
      <alignment horizontal="right"/>
      <protection locked="0"/>
    </xf>
    <xf numFmtId="0" fontId="11" fillId="0" borderId="4" xfId="0" applyFont="1" applyBorder="1" quotePrefix="0">
      <alignment horizontal="center" vertical="center"/>
      <protection locked="0"/>
    </xf>
    <xf numFmtId="0" fontId="11" fillId="0" borderId="4" xfId="0" applyFont="1" applyBorder="1" quotePrefix="0">
      <alignment horizontal="center" vertical="center" wrapText="1"/>
    </xf>
    <xf numFmtId="0" fontId="11" fillId="0" borderId="5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/>
      <protection locked="0"/>
    </xf>
    <xf numFmtId="0" fontId="11" fillId="0" borderId="8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 wrapText="1"/>
      <protection locked="0"/>
    </xf>
    <xf numFmtId="0" fontId="11" fillId="0" borderId="9" xfId="0" applyFont="1" applyBorder="1" quotePrefix="0">
      <alignment horizontal="center" vertical="center" wrapText="1"/>
    </xf>
    <xf numFmtId="0" fontId="11" fillId="0" borderId="9" xfId="0" applyFont="1" applyBorder="1" quotePrefix="0">
      <alignment horizontal="center" vertical="center"/>
      <protection locked="0"/>
    </xf>
    <xf numFmtId="0" fontId="11" fillId="0" borderId="9" xfId="0" applyFont="1" applyBorder="1" quotePrefix="0">
      <alignment horizontal="center" vertical="center" wrapText="1"/>
      <protection locked="0"/>
    </xf>
    <xf numFmtId="0" fontId="11" fillId="0" borderId="10" xfId="0" applyFont="1" applyBorder="1" quotePrefix="0">
      <alignment horizontal="center" vertical="center"/>
      <protection locked="0"/>
    </xf>
    <xf numFmtId="0" fontId="11" fillId="0" borderId="10" xfId="0" applyFont="1" applyBorder="1" quotePrefix="0">
      <alignment horizontal="center" vertical="center" wrapText="1"/>
    </xf>
    <xf numFmtId="0" fontId="11" fillId="0" borderId="10" xfId="0" applyFont="1" applyBorder="1" quotePrefix="0">
      <alignment horizontal="center" vertical="center" wrapText="1"/>
      <protection locked="0"/>
    </xf>
    <xf numFmtId="177" fontId="7" fillId="0" borderId="2" xfId="7" applyFont="1" applyBorder="1" applyNumberFormat="1" quotePrefix="0">
      <alignment horizontal="center" vertical="center"/>
    </xf>
    <xf numFmtId="177" fontId="7" fillId="0" borderId="2" xfId="0" applyFont="1" applyBorder="1" applyNumberFormat="1" quotePrefix="0">
      <alignment horizontal="center" vertical="center"/>
    </xf>
    <xf numFmtId="0" fontId="3" fillId="0" borderId="11" xfId="0" applyFont="1" applyBorder="1" quotePrefix="0">
      <alignment horizontal="left" vertical="center" wrapText="1"/>
    </xf>
    <xf numFmtId="0" fontId="3" fillId="0" borderId="10" xfId="0" applyFont="1" applyBorder="1" quotePrefix="0">
      <alignment horizontal="left" vertical="center"/>
      <protection locked="0"/>
    </xf>
    <xf numFmtId="0" fontId="3" fillId="0" borderId="10" xfId="0" applyFont="1" applyBorder="1" quotePrefix="0">
      <alignment horizontal="left" vertical="center" wrapText="1"/>
    </xf>
    <xf numFmtId="3" fontId="3" fillId="0" borderId="10" xfId="0" applyFont="1" applyBorder="1" applyNumberFormat="1" quotePrefix="0">
      <alignment horizontal="right" vertical="center"/>
    </xf>
    <xf numFmtId="0" fontId="3" fillId="0" borderId="14" xfId="0" applyFont="1" applyBorder="1" quotePrefix="0">
      <alignment horizontal="center" vertical="center"/>
    </xf>
    <xf numFmtId="0" fontId="3" fillId="0" borderId="9" xfId="0" applyFont="1" applyBorder="1" quotePrefix="0">
      <alignment horizontal="left" vertical="center"/>
      <protection locked="0"/>
    </xf>
    <xf numFmtId="0" fontId="3" fillId="0" borderId="9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  <protection locked="0"/>
    </xf>
    <xf numFmtId="0" fontId="3" fillId="2" borderId="15" xfId="0" applyFont="1" applyFill="1" applyBorder="1" quotePrefix="0">
      <alignment horizontal="left" vertical="center"/>
    </xf>
    <xf numFmtId="176" fontId="7" fillId="0" borderId="15" xfId="0" applyFont="1" applyBorder="1" applyNumberFormat="1" quotePrefix="0">
      <alignment horizontal="left" vertical="center"/>
    </xf>
    <xf numFmtId="0" fontId="2" fillId="0" borderId="1" xfId="0" applyFont="1" applyBorder="1" quotePrefix="0">
      <alignment wrapText="1"/>
    </xf>
    <xf numFmtId="0" fontId="3" fillId="0" borderId="1" xfId="0" applyFont="1" applyBorder="1" quotePrefix="0">
      <alignment vertical="top" wrapText="1"/>
      <protection locked="0"/>
    </xf>
    <xf numFmtId="0" fontId="3" fillId="0" borderId="1" xfId="0" applyFont="1" applyBorder="1" quotePrefix="0">
      <alignment horizontal="right" vertical="center" wrapText="1"/>
      <protection locked="0"/>
    </xf>
    <xf numFmtId="0" fontId="14" fillId="0" borderId="1" xfId="0" applyFont="1" applyBorder="1" quotePrefix="1">
      <alignment horizontal="center" vertical="center" wrapText="1"/>
    </xf>
    <xf numFmtId="0" fontId="13" fillId="0" borderId="1" xfId="0" applyFont="1" applyBorder="1" quotePrefix="0">
      <alignment horizontal="center" vertical="center" wrapText="1"/>
    </xf>
    <xf numFmtId="0" fontId="13" fillId="0" borderId="1" xfId="0" applyFont="1" applyBorder="1" quotePrefix="0">
      <alignment horizontal="center" vertical="center" wrapText="1"/>
      <protection locked="0"/>
    </xf>
    <xf numFmtId="0" fontId="3" fillId="0" borderId="1" xfId="0" applyFont="1" applyBorder="1" quotePrefix="0">
      <alignment horizontal="left" vertical="center" wrapText="1"/>
    </xf>
    <xf numFmtId="0" fontId="11" fillId="0" borderId="1" xfId="0" applyFont="1" applyBorder="1" quotePrefix="0">
      <alignment wrapText="1"/>
    </xf>
    <xf numFmtId="0" fontId="3" fillId="0" borderId="1" xfId="0" applyFont="1" applyBorder="1" quotePrefix="0">
      <alignment horizontal="right" wrapText="1"/>
      <protection locked="0"/>
    </xf>
    <xf numFmtId="0" fontId="2" fillId="0" borderId="1" xfId="0" applyFont="1" applyBorder="1" quotePrefix="0">
      <alignment horizontal="right" wrapText="1"/>
    </xf>
    <xf numFmtId="0" fontId="11" fillId="0" borderId="13" xfId="0" applyFont="1" applyBorder="1" quotePrefix="0">
      <alignment horizontal="center" vertical="center" wrapText="1"/>
    </xf>
    <xf numFmtId="0" fontId="2" fillId="0" borderId="11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/>
    </xf>
    <xf numFmtId="0" fontId="3" fillId="2" borderId="1" xfId="0" applyFont="1" applyFill="1" applyBorder="1" quotePrefix="0">
      <alignment horizontal="right" vertical="top" wrapText="1"/>
      <protection locked="0"/>
    </xf>
    <xf numFmtId="0" fontId="5" fillId="0" borderId="1" xfId="0" applyFont="1" applyBorder="1" quotePrefix="0">
      <alignment vertical="top"/>
      <protection locked="0"/>
    </xf>
    <xf numFmtId="0" fontId="5" fillId="0" borderId="1" xfId="0" applyFont="1" applyBorder="1" quotePrefix="0">
      <alignment vertical="top"/>
    </xf>
    <xf numFmtId="0" fontId="2" fillId="2" borderId="1" xfId="0" applyFont="1" applyFill="1" applyBorder="1" quotePrefix="0">
      <alignment horizontal="right" vertical="center"/>
      <protection locked="0"/>
    </xf>
    <xf numFmtId="0" fontId="3" fillId="0" borderId="2" xfId="0" applyFont="1" applyBorder="1" quotePrefix="0">
      <alignment horizontal="center" vertical="center" wrapText="1"/>
      <protection locked="0"/>
    </xf>
    <xf numFmtId="3" fontId="3" fillId="2" borderId="2" xfId="0" applyFont="1" applyFill="1" applyBorder="1" applyNumberFormat="1" quotePrefix="0">
      <alignment horizontal="right" vertical="center"/>
      <protection locked="0"/>
    </xf>
    <xf numFmtId="4" fontId="3" fillId="0" borderId="2" xfId="0" applyFont="1" applyBorder="1" applyNumberFormat="1" quotePrefix="0">
      <alignment horizontal="right" vertical="center"/>
      <protection locked="0"/>
    </xf>
    <xf numFmtId="0" fontId="3" fillId="0" borderId="2" xfId="0" applyFont="1" applyBorder="1" quotePrefix="0">
      <alignment horizontal="left"/>
      <protection locked="0"/>
    </xf>
    <xf numFmtId="0" fontId="3" fillId="0" borderId="2" xfId="0" applyFont="1" applyBorder="1" quotePrefix="0">
      <alignment horizontal="left"/>
    </xf>
    <xf numFmtId="0" fontId="3" fillId="2" borderId="2" xfId="0" applyFont="1" applyFill="1" applyBorder="1" quotePrefix="0">
      <alignment horizontal="right" vertical="center"/>
    </xf>
    <xf numFmtId="0" fontId="13" fillId="0" borderId="1" xfId="0" applyFont="1" applyBorder="1" quotePrefix="1">
      <alignment horizontal="center" vertical="center"/>
    </xf>
    <xf numFmtId="4" fontId="3" fillId="0" borderId="2" xfId="0" applyFont="1" applyBorder="1" applyNumberFormat="1" quotePrefix="0">
      <alignment horizontal="right" vertical="center" wrapText="1"/>
    </xf>
    <xf numFmtId="4" fontId="7" fillId="0" borderId="2" xfId="1" applyFont="1" applyBorder="1" applyNumberFormat="1" quotePrefix="0">
      <alignment horizontal="right" vertical="center"/>
    </xf>
    <xf numFmtId="4" fontId="3" fillId="0" borderId="2" xfId="0" applyFont="1" applyBorder="1" applyNumberFormat="1" quotePrefix="0">
      <alignment horizontal="right" vertical="center" wrapText="1"/>
      <protection locked="0"/>
    </xf>
    <xf numFmtId="0" fontId="3" fillId="0" borderId="2" xfId="0" applyFont="1" applyBorder="1" quotePrefix="0">
      <alignment horizontal="left" vertical="center"/>
      <protection locked="0"/>
    </xf>
    <xf numFmtId="0" fontId="3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 wrapText="1"/>
      <protection locked="0"/>
    </xf>
    <xf numFmtId="0" fontId="3" fillId="0" borderId="6" xfId="0" applyFont="1" applyBorder="1" quotePrefix="0">
      <alignment horizontal="left" vertical="center" wrapText="1"/>
      <protection locked="0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7118A99-AA8E-4A7B-20BE-C2F2708F9402}" mc:Ignorable="x14ac xr xr2 xr3">
  <sheetPr>
    <outlinePr summaryRight="0"/>
    <pageSetUpPr fitToPage="1"/>
  </sheetPr>
  <dimension ref="A1:D36"/>
  <sheetViews>
    <sheetView topLeftCell="A1" showGridLines="0" showZeros="0" workbookViewId="0" tabSelected="1"/>
  </sheetViews>
  <sheetFormatPr defaultColWidth="8.57421875" customHeight="1" defaultRowHeight="12.75"/>
  <cols>
    <col min="1" max="4" width="41.00390625" customWidth="1"/>
  </cols>
  <sheetData>
    <row customHeight="1" ht="15">
      <c r="A1" s="8"/>
      <c r="B1" s="8"/>
      <c r="C1" s="8"/>
      <c r="D1" s="9" t="s">
        <v>0</v>
      </c>
    </row>
    <row customHeight="1" ht="41.25">
      <c r="A2" s="10">
        <f>"2025"&amp;"年部门财务收支预算总表"</f>
      </c>
    </row>
    <row customHeight="1" ht="17.25">
      <c r="A3" s="11">
        <f>"单位名称："&amp;"禄劝彝族苗族自治县文学艺术界联合会"</f>
      </c>
      <c r="B3" s="12"/>
      <c r="D3" s="13" t="s">
        <v>1</v>
      </c>
    </row>
    <row customHeight="1" ht="23.25">
      <c r="A4" s="14" t="s">
        <v>2</v>
      </c>
      <c r="B4" s="15"/>
      <c r="C4" s="14" t="s">
        <v>3</v>
      </c>
      <c r="D4" s="15"/>
    </row>
    <row customHeight="1" ht="24">
      <c r="A5" s="14" t="s">
        <v>4</v>
      </c>
      <c r="B5" s="14" t="s">
        <v>5</v>
      </c>
      <c r="C5" s="14" t="s">
        <v>6</v>
      </c>
      <c r="D5" s="14" t="s">
        <v>5</v>
      </c>
    </row>
    <row customHeight="1" ht="17.25">
      <c r="A6" s="16" t="s">
        <v>7</v>
      </c>
      <c r="B6" s="17">
        <v>669154.52</v>
      </c>
      <c r="C6" s="16" t="s">
        <v>8</v>
      </c>
      <c r="D6" s="17">
        <v>514305</v>
      </c>
    </row>
    <row customHeight="1" ht="17.25">
      <c r="A7" s="16" t="s">
        <v>9</v>
      </c>
      <c r="B7" s="17"/>
      <c r="C7" s="16" t="s">
        <v>10</v>
      </c>
      <c r="D7" s="17"/>
    </row>
    <row customHeight="1" ht="17.25">
      <c r="A8" s="16" t="s">
        <v>11</v>
      </c>
      <c r="B8" s="17"/>
      <c r="C8" s="18" t="s">
        <v>12</v>
      </c>
      <c r="D8" s="17"/>
    </row>
    <row customHeight="1" ht="17.25">
      <c r="A9" s="16" t="s">
        <v>13</v>
      </c>
      <c r="B9" s="17"/>
      <c r="C9" s="18" t="s">
        <v>14</v>
      </c>
      <c r="D9" s="17"/>
    </row>
    <row customHeight="1" ht="17.25">
      <c r="A10" s="16" t="s">
        <v>15</v>
      </c>
      <c r="B10" s="17"/>
      <c r="C10" s="18" t="s">
        <v>16</v>
      </c>
      <c r="D10" s="17"/>
    </row>
    <row customHeight="1" ht="17.25">
      <c r="A11" s="16" t="s">
        <v>17</v>
      </c>
      <c r="B11" s="17"/>
      <c r="C11" s="18" t="s">
        <v>18</v>
      </c>
      <c r="D11" s="17"/>
    </row>
    <row customHeight="1" ht="17.25">
      <c r="A12" s="16" t="s">
        <v>19</v>
      </c>
      <c r="B12" s="17"/>
      <c r="C12" s="19" t="s">
        <v>20</v>
      </c>
      <c r="D12" s="17"/>
    </row>
    <row customHeight="1" ht="17.25">
      <c r="A13" s="16" t="s">
        <v>21</v>
      </c>
      <c r="B13" s="17"/>
      <c r="C13" s="19" t="s">
        <v>22</v>
      </c>
      <c r="D13" s="17">
        <v>59160.81</v>
      </c>
    </row>
    <row customHeight="1" ht="17.25">
      <c r="A14" s="16" t="s">
        <v>23</v>
      </c>
      <c r="B14" s="17"/>
      <c r="C14" s="19" t="s">
        <v>24</v>
      </c>
      <c r="D14" s="17">
        <v>50148.11</v>
      </c>
    </row>
    <row customHeight="1" ht="17.25">
      <c r="A15" s="16" t="s">
        <v>25</v>
      </c>
      <c r="B15" s="17"/>
      <c r="C15" s="19" t="s">
        <v>26</v>
      </c>
      <c r="D15" s="17"/>
    </row>
    <row customHeight="1" ht="17.25">
      <c r="A16" s="20"/>
      <c r="B16" s="17"/>
      <c r="C16" s="19" t="s">
        <v>27</v>
      </c>
      <c r="D16" s="17"/>
    </row>
    <row customHeight="1" ht="17.25">
      <c r="A17" s="21"/>
      <c r="B17" s="17"/>
      <c r="C17" s="19" t="s">
        <v>28</v>
      </c>
      <c r="D17" s="17"/>
    </row>
    <row customHeight="1" ht="17.25">
      <c r="A18" s="21"/>
      <c r="B18" s="17"/>
      <c r="C18" s="19" t="s">
        <v>29</v>
      </c>
      <c r="D18" s="17"/>
    </row>
    <row customHeight="1" ht="17.25">
      <c r="A19" s="21"/>
      <c r="B19" s="17"/>
      <c r="C19" s="19" t="s">
        <v>30</v>
      </c>
      <c r="D19" s="17"/>
    </row>
    <row customHeight="1" ht="17.25">
      <c r="A20" s="21"/>
      <c r="B20" s="17"/>
      <c r="C20" s="19" t="s">
        <v>31</v>
      </c>
      <c r="D20" s="17"/>
    </row>
    <row customHeight="1" ht="17.25">
      <c r="A21" s="21"/>
      <c r="B21" s="17"/>
      <c r="C21" s="19" t="s">
        <v>32</v>
      </c>
      <c r="D21" s="17"/>
    </row>
    <row customHeight="1" ht="17.25">
      <c r="A22" s="21"/>
      <c r="B22" s="17"/>
      <c r="C22" s="19" t="s">
        <v>33</v>
      </c>
      <c r="D22" s="17"/>
    </row>
    <row customHeight="1" ht="17.25">
      <c r="A23" s="21"/>
      <c r="B23" s="17"/>
      <c r="C23" s="19" t="s">
        <v>34</v>
      </c>
      <c r="D23" s="17"/>
    </row>
    <row customHeight="1" ht="17.25">
      <c r="A24" s="21"/>
      <c r="B24" s="17"/>
      <c r="C24" s="19" t="s">
        <v>35</v>
      </c>
      <c r="D24" s="17">
        <v>45540.6</v>
      </c>
    </row>
    <row customHeight="1" ht="17.25">
      <c r="A25" s="21"/>
      <c r="B25" s="17"/>
      <c r="C25" s="19" t="s">
        <v>36</v>
      </c>
      <c r="D25" s="17"/>
    </row>
    <row customHeight="1" ht="17.25">
      <c r="A26" s="21"/>
      <c r="B26" s="17"/>
      <c r="C26" s="20" t="s">
        <v>37</v>
      </c>
      <c r="D26" s="17"/>
    </row>
    <row customHeight="1" ht="17.25">
      <c r="A27" s="21"/>
      <c r="B27" s="17"/>
      <c r="C27" s="19" t="s">
        <v>38</v>
      </c>
      <c r="D27" s="17"/>
    </row>
    <row customHeight="1" ht="16.5">
      <c r="A28" s="21"/>
      <c r="B28" s="17"/>
      <c r="C28" s="19" t="s">
        <v>39</v>
      </c>
      <c r="D28" s="17"/>
    </row>
    <row customHeight="1" ht="16.5">
      <c r="A29" s="21"/>
      <c r="B29" s="17"/>
      <c r="C29" s="20" t="s">
        <v>40</v>
      </c>
      <c r="D29" s="17"/>
    </row>
    <row customHeight="1" ht="17.25">
      <c r="A30" s="21"/>
      <c r="B30" s="17"/>
      <c r="C30" s="20" t="s">
        <v>41</v>
      </c>
      <c r="D30" s="17"/>
    </row>
    <row customHeight="1" ht="17.25">
      <c r="A31" s="21"/>
      <c r="B31" s="17"/>
      <c r="C31" s="19" t="s">
        <v>42</v>
      </c>
      <c r="D31" s="17"/>
    </row>
    <row customHeight="1" ht="16.5">
      <c r="A32" s="21" t="s">
        <v>43</v>
      </c>
      <c r="B32" s="17">
        <v>669154.52</v>
      </c>
      <c r="C32" s="21" t="s">
        <v>44</v>
      </c>
      <c r="D32" s="17">
        <v>669154.52</v>
      </c>
    </row>
    <row customHeight="1" ht="16.5">
      <c r="A33" s="20" t="s">
        <v>45</v>
      </c>
      <c r="B33" s="17"/>
      <c r="C33" s="20" t="s">
        <v>46</v>
      </c>
      <c r="D33" s="17"/>
    </row>
    <row customHeight="1" ht="16.5">
      <c r="A34" s="19" t="s">
        <v>47</v>
      </c>
      <c r="B34" s="17"/>
      <c r="C34" s="19" t="s">
        <v>47</v>
      </c>
      <c r="D34" s="17"/>
    </row>
    <row customHeight="1" ht="16.5">
      <c r="A35" s="19" t="s">
        <v>48</v>
      </c>
      <c r="B35" s="17"/>
      <c r="C35" s="19" t="s">
        <v>49</v>
      </c>
      <c r="D35" s="17"/>
    </row>
    <row customHeight="1" ht="16.5">
      <c r="A36" s="22" t="s">
        <v>50</v>
      </c>
      <c r="B36" s="17">
        <v>669154.52</v>
      </c>
      <c r="C36" s="22" t="s">
        <v>51</v>
      </c>
      <c r="D36" s="17">
        <v>669154.52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059A0AC-2059-7BA2-2DCC-8F00961937EE}" mc:Ignorable="x14ac xr xr2 xr3">
  <sheetPr>
    <outlinePr summaryRight="0"/>
    <pageSetUpPr fitToPage="1"/>
  </sheetPr>
  <dimension ref="A1:S10"/>
  <sheetViews>
    <sheetView topLeftCell="A1" showGridLines="0" showZeros="0" workbookViewId="0" tabSelected="1"/>
  </sheetViews>
  <sheetFormatPr defaultColWidth="8.57421875" customHeight="1" defaultRowHeight="12.75"/>
  <cols>
    <col min="1" max="1" width="15.890625" customWidth="1"/>
    <col min="2" max="2" width="35.00390625" customWidth="1"/>
    <col min="3" max="19" width="22.00390625" customWidth="1"/>
  </cols>
  <sheetData>
    <row customHeight="1" ht="17.25">
      <c r="A1" s="9" t="s">
        <v>52</v>
      </c>
    </row>
    <row customHeight="1" ht="41.25">
      <c r="A2" s="23">
        <f>"2025"&amp;"年部门收入预算表"</f>
      </c>
    </row>
    <row customHeight="1" ht="17.25">
      <c r="A3" s="11">
        <f>"单位名称："&amp;"禄劝彝族苗族自治县文学艺术界联合会"</f>
      </c>
      <c r="S3" s="8" t="s">
        <v>1</v>
      </c>
    </row>
    <row customHeight="1" ht="21.75">
      <c r="A4" s="24" t="s">
        <v>53</v>
      </c>
      <c r="B4" s="25" t="s">
        <v>54</v>
      </c>
      <c r="C4" s="25" t="s">
        <v>55</v>
      </c>
      <c r="D4" s="26" t="s">
        <v>56</v>
      </c>
      <c r="E4" s="26"/>
      <c r="F4" s="26"/>
      <c r="G4" s="26"/>
      <c r="H4" s="26"/>
      <c r="I4" s="27"/>
      <c r="J4" s="26"/>
      <c r="K4" s="26"/>
      <c r="L4" s="26"/>
      <c r="M4" s="26"/>
      <c r="N4" s="28"/>
      <c r="O4" s="26" t="s">
        <v>45</v>
      </c>
      <c r="P4" s="26"/>
      <c r="Q4" s="26"/>
      <c r="R4" s="26"/>
      <c r="S4" s="28"/>
    </row>
    <row customHeight="1" ht="27">
      <c r="A5" s="29"/>
      <c r="B5" s="30"/>
      <c r="C5" s="30"/>
      <c r="D5" s="30" t="s">
        <v>57</v>
      </c>
      <c r="E5" s="30" t="s">
        <v>58</v>
      </c>
      <c r="F5" s="30" t="s">
        <v>59</v>
      </c>
      <c r="G5" s="30" t="s">
        <v>60</v>
      </c>
      <c r="H5" s="30" t="s">
        <v>61</v>
      </c>
      <c r="I5" s="31" t="s">
        <v>62</v>
      </c>
      <c r="J5" s="32"/>
      <c r="K5" s="32"/>
      <c r="L5" s="32"/>
      <c r="M5" s="32"/>
      <c r="N5" s="33"/>
      <c r="O5" s="30" t="s">
        <v>57</v>
      </c>
      <c r="P5" s="30" t="s">
        <v>58</v>
      </c>
      <c r="Q5" s="30" t="s">
        <v>59</v>
      </c>
      <c r="R5" s="30" t="s">
        <v>60</v>
      </c>
      <c r="S5" s="30" t="s">
        <v>63</v>
      </c>
    </row>
    <row customHeight="1" ht="30">
      <c r="A6" s="34"/>
      <c r="B6" s="35"/>
      <c r="C6" s="36"/>
      <c r="D6" s="36"/>
      <c r="E6" s="36"/>
      <c r="F6" s="36"/>
      <c r="G6" s="36"/>
      <c r="H6" s="36"/>
      <c r="I6" s="37" t="s">
        <v>57</v>
      </c>
      <c r="J6" s="33" t="s">
        <v>64</v>
      </c>
      <c r="K6" s="33" t="s">
        <v>65</v>
      </c>
      <c r="L6" s="33" t="s">
        <v>66</v>
      </c>
      <c r="M6" s="33" t="s">
        <v>67</v>
      </c>
      <c r="N6" s="33" t="s">
        <v>68</v>
      </c>
      <c r="O6" s="38"/>
      <c r="P6" s="38"/>
      <c r="Q6" s="38"/>
      <c r="R6" s="38"/>
      <c r="S6" s="36"/>
    </row>
    <row customHeight="1" ht="1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7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</row>
    <row customHeight="1" ht="18">
      <c r="A8" s="40" t="s">
        <v>69</v>
      </c>
      <c r="B8" s="40" t="s">
        <v>70</v>
      </c>
      <c r="C8" s="17">
        <v>669154.52</v>
      </c>
      <c r="D8" s="17">
        <v>669154.52</v>
      </c>
      <c r="E8" s="17">
        <v>669154.52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customHeight="1" ht="18">
      <c r="A9" s="41" t="s">
        <v>71</v>
      </c>
      <c r="B9" s="41" t="s">
        <v>70</v>
      </c>
      <c r="C9" s="17">
        <v>669154.52</v>
      </c>
      <c r="D9" s="17">
        <v>669154.52</v>
      </c>
      <c r="E9" s="17">
        <v>669154.52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customHeight="1" ht="18">
      <c r="A10" s="42" t="s">
        <v>55</v>
      </c>
      <c r="B10" s="43"/>
      <c r="C10" s="17">
        <v>669154.52</v>
      </c>
      <c r="D10" s="17">
        <v>669154.52</v>
      </c>
      <c r="E10" s="17">
        <v>669154.52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</sheetData>
  <mergeCells count="20">
    <mergeCell ref="S5:S6"/>
    <mergeCell ref="O5:O6"/>
    <mergeCell ref="P5:P6"/>
    <mergeCell ref="Q5:Q6"/>
    <mergeCell ref="R5:R6"/>
    <mergeCell ref="A1:S1"/>
    <mergeCell ref="A2:S2"/>
    <mergeCell ref="A3:B3"/>
    <mergeCell ref="A10:B10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306AD3A-43B4-F6A4-485E-9BAB2902E5D8}" mc:Ignorable="x14ac xr xr2 xr3">
  <sheetPr>
    <outlinePr summaryRight="0"/>
    <pageSetUpPr fitToPage="1"/>
  </sheetPr>
  <dimension ref="A1:O23"/>
  <sheetViews>
    <sheetView topLeftCell="A1" showGridLines="0" showZeros="0" workbookViewId="0" tabSelected="1"/>
  </sheetViews>
  <sheetFormatPr defaultColWidth="8.57421875" customHeight="1" defaultRowHeight="12.75"/>
  <cols>
    <col min="1" max="1" width="14.28125" customWidth="1"/>
    <col min="2" max="2" width="37.57421875" customWidth="1"/>
    <col min="3" max="8" width="24.57421875" customWidth="1"/>
    <col min="9" max="9" width="26.7109375" customWidth="1"/>
    <col min="10" max="11" width="24.421875" customWidth="1"/>
    <col min="12" max="15" width="24.57421875" customWidth="1"/>
  </cols>
  <sheetData>
    <row customHeight="1" ht="17.25">
      <c r="A1" s="8" t="s">
        <v>72</v>
      </c>
    </row>
    <row customHeight="1" ht="41.25">
      <c r="A2" s="23">
        <f>"2025"&amp;"年部门支出预算表"</f>
      </c>
    </row>
    <row customHeight="1" ht="17.25">
      <c r="A3" s="11">
        <f>"单位名称："&amp;"禄劝彝族苗族自治县文学艺术界联合会"</f>
      </c>
      <c r="O3" s="8" t="s">
        <v>1</v>
      </c>
    </row>
    <row customHeight="1" ht="27">
      <c r="A4" s="44" t="s">
        <v>73</v>
      </c>
      <c r="B4" s="44" t="s">
        <v>74</v>
      </c>
      <c r="C4" s="44" t="s">
        <v>55</v>
      </c>
      <c r="D4" s="45" t="s">
        <v>58</v>
      </c>
      <c r="E4" s="46"/>
      <c r="F4" s="47"/>
      <c r="G4" s="48" t="s">
        <v>59</v>
      </c>
      <c r="H4" s="48" t="s">
        <v>60</v>
      </c>
      <c r="I4" s="48" t="s">
        <v>75</v>
      </c>
      <c r="J4" s="45" t="s">
        <v>62</v>
      </c>
      <c r="K4" s="46"/>
      <c r="L4" s="46"/>
      <c r="M4" s="46"/>
      <c r="N4" s="49"/>
      <c r="O4" s="50"/>
    </row>
    <row customHeight="1" ht="42">
      <c r="A5" s="51"/>
      <c r="B5" s="51"/>
      <c r="C5" s="52"/>
      <c r="D5" s="53" t="s">
        <v>57</v>
      </c>
      <c r="E5" s="53" t="s">
        <v>76</v>
      </c>
      <c r="F5" s="53" t="s">
        <v>77</v>
      </c>
      <c r="G5" s="52"/>
      <c r="H5" s="52"/>
      <c r="I5" s="54"/>
      <c r="J5" s="53" t="s">
        <v>57</v>
      </c>
      <c r="K5" s="14" t="s">
        <v>78</v>
      </c>
      <c r="L5" s="14" t="s">
        <v>79</v>
      </c>
      <c r="M5" s="14" t="s">
        <v>80</v>
      </c>
      <c r="N5" s="14" t="s">
        <v>81</v>
      </c>
      <c r="O5" s="14" t="s">
        <v>82</v>
      </c>
    </row>
    <row customHeight="1" ht="18">
      <c r="A6" s="55" t="s">
        <v>83</v>
      </c>
      <c r="B6" s="55" t="s">
        <v>84</v>
      </c>
      <c r="C6" s="55" t="s">
        <v>85</v>
      </c>
      <c r="D6" s="56" t="s">
        <v>86</v>
      </c>
      <c r="E6" s="56" t="s">
        <v>87</v>
      </c>
      <c r="F6" s="56" t="s">
        <v>88</v>
      </c>
      <c r="G6" s="56" t="s">
        <v>89</v>
      </c>
      <c r="H6" s="56" t="s">
        <v>90</v>
      </c>
      <c r="I6" s="56" t="s">
        <v>91</v>
      </c>
      <c r="J6" s="56" t="s">
        <v>92</v>
      </c>
      <c r="K6" s="56" t="s">
        <v>93</v>
      </c>
      <c r="L6" s="56" t="s">
        <v>94</v>
      </c>
      <c r="M6" s="56" t="s">
        <v>95</v>
      </c>
      <c r="N6" s="55" t="s">
        <v>96</v>
      </c>
      <c r="O6" s="56" t="s">
        <v>97</v>
      </c>
    </row>
    <row customHeight="1" ht="21">
      <c r="A7" s="57" t="s">
        <v>98</v>
      </c>
      <c r="B7" s="57" t="s">
        <v>99</v>
      </c>
      <c r="C7" s="17">
        <v>514305</v>
      </c>
      <c r="D7" s="17">
        <v>514305</v>
      </c>
      <c r="E7" s="17">
        <v>414305</v>
      </c>
      <c r="F7" s="17">
        <v>100000</v>
      </c>
      <c r="G7" s="17"/>
      <c r="H7" s="17"/>
      <c r="I7" s="17"/>
      <c r="J7" s="17"/>
      <c r="K7" s="17"/>
      <c r="L7" s="17"/>
      <c r="M7" s="17"/>
      <c r="N7" s="17"/>
      <c r="O7" s="17"/>
    </row>
    <row customHeight="1" ht="21">
      <c r="A8" s="58" t="s">
        <v>100</v>
      </c>
      <c r="B8" s="58" t="s">
        <v>101</v>
      </c>
      <c r="C8" s="17">
        <v>514305</v>
      </c>
      <c r="D8" s="17">
        <v>514305</v>
      </c>
      <c r="E8" s="17">
        <v>414305</v>
      </c>
      <c r="F8" s="17">
        <v>100000</v>
      </c>
      <c r="G8" s="17"/>
      <c r="H8" s="17"/>
      <c r="I8" s="17"/>
      <c r="J8" s="17"/>
      <c r="K8" s="17"/>
      <c r="L8" s="17"/>
      <c r="M8" s="17"/>
      <c r="N8" s="17"/>
      <c r="O8" s="17"/>
    </row>
    <row customHeight="1" ht="21">
      <c r="A9" s="59" t="s">
        <v>102</v>
      </c>
      <c r="B9" s="59" t="s">
        <v>103</v>
      </c>
      <c r="C9" s="17">
        <v>514305</v>
      </c>
      <c r="D9" s="17">
        <v>514305</v>
      </c>
      <c r="E9" s="17">
        <v>414305</v>
      </c>
      <c r="F9" s="17">
        <v>100000</v>
      </c>
      <c r="G9" s="17"/>
      <c r="H9" s="17"/>
      <c r="I9" s="17"/>
      <c r="J9" s="17"/>
      <c r="K9" s="17"/>
      <c r="L9" s="17"/>
      <c r="M9" s="17"/>
      <c r="N9" s="17"/>
      <c r="O9" s="17"/>
    </row>
    <row customHeight="1" ht="21">
      <c r="A10" s="57" t="s">
        <v>104</v>
      </c>
      <c r="B10" s="57" t="s">
        <v>105</v>
      </c>
      <c r="C10" s="17">
        <v>59160.81</v>
      </c>
      <c r="D10" s="17">
        <v>59160.81</v>
      </c>
      <c r="E10" s="17">
        <v>59160.81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customHeight="1" ht="21">
      <c r="A11" s="58" t="s">
        <v>106</v>
      </c>
      <c r="B11" s="58" t="s">
        <v>107</v>
      </c>
      <c r="C11" s="17">
        <v>55104.81</v>
      </c>
      <c r="D11" s="17">
        <v>55104.81</v>
      </c>
      <c r="E11" s="17">
        <v>55104.81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customHeight="1" ht="21">
      <c r="A12" s="59" t="s">
        <v>108</v>
      </c>
      <c r="B12" s="59" t="s">
        <v>109</v>
      </c>
      <c r="C12" s="17">
        <v>55104.81</v>
      </c>
      <c r="D12" s="17">
        <v>55104.81</v>
      </c>
      <c r="E12" s="17">
        <v>55104.81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customHeight="1" ht="21">
      <c r="A13" s="58" t="s">
        <v>110</v>
      </c>
      <c r="B13" s="58" t="s">
        <v>111</v>
      </c>
      <c r="C13" s="17">
        <v>4056</v>
      </c>
      <c r="D13" s="17">
        <v>4056</v>
      </c>
      <c r="E13" s="17">
        <v>4056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customHeight="1" ht="21">
      <c r="A14" s="59" t="s">
        <v>112</v>
      </c>
      <c r="B14" s="59" t="s">
        <v>113</v>
      </c>
      <c r="C14" s="17">
        <v>4056</v>
      </c>
      <c r="D14" s="17">
        <v>4056</v>
      </c>
      <c r="E14" s="17">
        <v>4056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customHeight="1" ht="21">
      <c r="A15" s="57" t="s">
        <v>114</v>
      </c>
      <c r="B15" s="57" t="s">
        <v>115</v>
      </c>
      <c r="C15" s="17">
        <v>50148.11</v>
      </c>
      <c r="D15" s="17">
        <v>50148.11</v>
      </c>
      <c r="E15" s="17">
        <v>50148.11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customHeight="1" ht="21">
      <c r="A16" s="58" t="s">
        <v>116</v>
      </c>
      <c r="B16" s="58" t="s">
        <v>117</v>
      </c>
      <c r="C16" s="17">
        <v>50148.11</v>
      </c>
      <c r="D16" s="17">
        <v>50148.11</v>
      </c>
      <c r="E16" s="17">
        <v>50148.11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customHeight="1" ht="21">
      <c r="A17" s="59" t="s">
        <v>118</v>
      </c>
      <c r="B17" s="59" t="s">
        <v>119</v>
      </c>
      <c r="C17" s="17">
        <v>30652.05</v>
      </c>
      <c r="D17" s="17">
        <v>30652.05</v>
      </c>
      <c r="E17" s="17">
        <v>30652.05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customHeight="1" ht="21">
      <c r="A18" s="59" t="s">
        <v>120</v>
      </c>
      <c r="B18" s="59" t="s">
        <v>121</v>
      </c>
      <c r="C18" s="17">
        <v>17220.25</v>
      </c>
      <c r="D18" s="17">
        <v>17220.25</v>
      </c>
      <c r="E18" s="17">
        <v>17220.25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customHeight="1" ht="21">
      <c r="A19" s="59" t="s">
        <v>122</v>
      </c>
      <c r="B19" s="59" t="s">
        <v>123</v>
      </c>
      <c r="C19" s="17">
        <v>2275.81</v>
      </c>
      <c r="D19" s="17">
        <v>2275.81</v>
      </c>
      <c r="E19" s="17">
        <v>2275.81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customHeight="1" ht="21">
      <c r="A20" s="57" t="s">
        <v>124</v>
      </c>
      <c r="B20" s="57" t="s">
        <v>125</v>
      </c>
      <c r="C20" s="17">
        <v>45540.6</v>
      </c>
      <c r="D20" s="17">
        <v>45540.6</v>
      </c>
      <c r="E20" s="17">
        <v>45540.6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customHeight="1" ht="21">
      <c r="A21" s="58" t="s">
        <v>126</v>
      </c>
      <c r="B21" s="58" t="s">
        <v>127</v>
      </c>
      <c r="C21" s="17">
        <v>45540.6</v>
      </c>
      <c r="D21" s="17">
        <v>45540.6</v>
      </c>
      <c r="E21" s="17">
        <v>45540.6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customHeight="1" ht="21">
      <c r="A22" s="59" t="s">
        <v>128</v>
      </c>
      <c r="B22" s="59" t="s">
        <v>129</v>
      </c>
      <c r="C22" s="17">
        <v>45540.6</v>
      </c>
      <c r="D22" s="17">
        <v>45540.6</v>
      </c>
      <c r="E22" s="17">
        <v>45540.6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customHeight="1" ht="21">
      <c r="A23" s="60" t="s">
        <v>55</v>
      </c>
      <c r="B23" s="61"/>
      <c r="C23" s="17">
        <v>669154.52</v>
      </c>
      <c r="D23" s="17">
        <v>669154.52</v>
      </c>
      <c r="E23" s="17">
        <v>569154.52</v>
      </c>
      <c r="F23" s="17">
        <v>100000</v>
      </c>
      <c r="G23" s="17"/>
      <c r="H23" s="17"/>
      <c r="I23" s="17"/>
      <c r="J23" s="17"/>
      <c r="K23" s="17"/>
      <c r="L23" s="17"/>
      <c r="M23" s="17"/>
      <c r="N23" s="17"/>
      <c r="O23" s="17"/>
    </row>
  </sheetData>
  <mergeCells count="12">
    <mergeCell ref="A1:O1"/>
    <mergeCell ref="A2:O2"/>
    <mergeCell ref="A3:B3"/>
    <mergeCell ref="A23:B23"/>
    <mergeCell ref="G4:G5"/>
    <mergeCell ref="H4:H5"/>
    <mergeCell ref="I4:I5"/>
    <mergeCell ref="C4:C5"/>
    <mergeCell ref="A4:A5"/>
    <mergeCell ref="B4:B5"/>
    <mergeCell ref="J4:O4"/>
    <mergeCell ref="D4:F4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3F397A4-37D8-54E2-C3C9-A93445D28858}" mc:Ignorable="x14ac xr xr2 xr3">
  <sheetPr>
    <outlinePr summaryRight="0"/>
    <pageSetUpPr fitToPage="1"/>
  </sheetPr>
  <dimension ref="A1:D34"/>
  <sheetViews>
    <sheetView topLeftCell="A1" showGridLines="0" showZeros="0" workbookViewId="0" tabSelected="1"/>
  </sheetViews>
  <sheetFormatPr defaultColWidth="8.57421875" customHeight="1" defaultRowHeight="12.75"/>
  <cols>
    <col min="1" max="4" width="35.57421875" customWidth="1"/>
  </cols>
  <sheetData>
    <row customHeight="1" ht="15">
      <c r="A1" s="62"/>
      <c r="B1" s="8"/>
      <c r="C1" s="8"/>
      <c r="D1" s="8" t="s">
        <v>130</v>
      </c>
    </row>
    <row customHeight="1" ht="41.25">
      <c r="A2" s="10">
        <f>"2025"&amp;"年部门财政拨款收支预算总表"</f>
      </c>
    </row>
    <row customHeight="1" ht="17.25">
      <c r="A3" s="11">
        <f>"单位名称："&amp;"禄劝彝族苗族自治县文学艺术界联合会"</f>
      </c>
      <c r="B3" s="12"/>
      <c r="D3" s="8" t="s">
        <v>1</v>
      </c>
    </row>
    <row customHeight="1" ht="17.25">
      <c r="A4" s="14" t="s">
        <v>2</v>
      </c>
      <c r="B4" s="15"/>
      <c r="C4" s="14" t="s">
        <v>3</v>
      </c>
      <c r="D4" s="15"/>
    </row>
    <row customHeight="1" ht="18.75">
      <c r="A5" s="14" t="s">
        <v>4</v>
      </c>
      <c r="B5" s="14" t="s">
        <v>5</v>
      </c>
      <c r="C5" s="14" t="s">
        <v>6</v>
      </c>
      <c r="D5" s="14" t="s">
        <v>5</v>
      </c>
    </row>
    <row customHeight="1" ht="16.5">
      <c r="A6" s="16" t="s">
        <v>131</v>
      </c>
      <c r="B6" s="17">
        <v>669154.52</v>
      </c>
      <c r="C6" s="16" t="s">
        <v>132</v>
      </c>
      <c r="D6" s="17">
        <v>669154.52</v>
      </c>
    </row>
    <row customHeight="1" ht="16.5">
      <c r="A7" s="16" t="s">
        <v>133</v>
      </c>
      <c r="B7" s="17">
        <v>669154.52</v>
      </c>
      <c r="C7" s="16" t="s">
        <v>134</v>
      </c>
      <c r="D7" s="17">
        <v>514305</v>
      </c>
    </row>
    <row customHeight="1" ht="16.5">
      <c r="A8" s="16" t="s">
        <v>135</v>
      </c>
      <c r="B8" s="17"/>
      <c r="C8" s="16" t="s">
        <v>136</v>
      </c>
      <c r="D8" s="17"/>
    </row>
    <row customHeight="1" ht="16.5">
      <c r="A9" s="16" t="s">
        <v>137</v>
      </c>
      <c r="B9" s="17"/>
      <c r="C9" s="16" t="s">
        <v>138</v>
      </c>
      <c r="D9" s="17"/>
    </row>
    <row customHeight="1" ht="16.5">
      <c r="A10" s="16" t="s">
        <v>139</v>
      </c>
      <c r="B10" s="17"/>
      <c r="C10" s="16" t="s">
        <v>140</v>
      </c>
      <c r="D10" s="17"/>
    </row>
    <row customHeight="1" ht="16.5">
      <c r="A11" s="16" t="s">
        <v>133</v>
      </c>
      <c r="B11" s="17"/>
      <c r="C11" s="16" t="s">
        <v>141</v>
      </c>
      <c r="D11" s="17"/>
    </row>
    <row customHeight="1" ht="16.5">
      <c r="A12" s="20" t="s">
        <v>135</v>
      </c>
      <c r="B12" s="17"/>
      <c r="C12" s="63" t="s">
        <v>142</v>
      </c>
      <c r="D12" s="17"/>
    </row>
    <row customHeight="1" ht="16.5">
      <c r="A13" s="20" t="s">
        <v>137</v>
      </c>
      <c r="B13" s="17"/>
      <c r="C13" s="63" t="s">
        <v>143</v>
      </c>
      <c r="D13" s="17"/>
    </row>
    <row customHeight="1" ht="16.5">
      <c r="A14" s="21"/>
      <c r="B14" s="17"/>
      <c r="C14" s="63" t="s">
        <v>144</v>
      </c>
      <c r="D14" s="17">
        <v>59160.81</v>
      </c>
    </row>
    <row customHeight="1" ht="16.5">
      <c r="A15" s="21"/>
      <c r="B15" s="17"/>
      <c r="C15" s="63" t="s">
        <v>145</v>
      </c>
      <c r="D15" s="17">
        <v>50148.11</v>
      </c>
    </row>
    <row customHeight="1" ht="16.5">
      <c r="A16" s="21"/>
      <c r="B16" s="17"/>
      <c r="C16" s="63" t="s">
        <v>146</v>
      </c>
      <c r="D16" s="17"/>
    </row>
    <row customHeight="1" ht="16.5">
      <c r="A17" s="21"/>
      <c r="B17" s="17"/>
      <c r="C17" s="63" t="s">
        <v>147</v>
      </c>
      <c r="D17" s="17"/>
    </row>
    <row customHeight="1" ht="16.5">
      <c r="A18" s="21"/>
      <c r="B18" s="17"/>
      <c r="C18" s="63" t="s">
        <v>148</v>
      </c>
      <c r="D18" s="17"/>
    </row>
    <row customHeight="1" ht="16.5">
      <c r="A19" s="21"/>
      <c r="B19" s="17"/>
      <c r="C19" s="63" t="s">
        <v>149</v>
      </c>
      <c r="D19" s="17"/>
    </row>
    <row customHeight="1" ht="16.5">
      <c r="A20" s="21"/>
      <c r="B20" s="17"/>
      <c r="C20" s="63" t="s">
        <v>150</v>
      </c>
      <c r="D20" s="17"/>
    </row>
    <row customHeight="1" ht="16.5">
      <c r="A21" s="21"/>
      <c r="B21" s="17"/>
      <c r="C21" s="63" t="s">
        <v>151</v>
      </c>
      <c r="D21" s="17"/>
    </row>
    <row customHeight="1" ht="16.5">
      <c r="A22" s="21"/>
      <c r="B22" s="17"/>
      <c r="C22" s="63" t="s">
        <v>152</v>
      </c>
      <c r="D22" s="17"/>
    </row>
    <row customHeight="1" ht="16.5">
      <c r="A23" s="21"/>
      <c r="B23" s="17"/>
      <c r="C23" s="63" t="s">
        <v>153</v>
      </c>
      <c r="D23" s="17"/>
    </row>
    <row customHeight="1" ht="16.5">
      <c r="A24" s="21"/>
      <c r="B24" s="17"/>
      <c r="C24" s="63" t="s">
        <v>154</v>
      </c>
      <c r="D24" s="17"/>
    </row>
    <row customHeight="1" ht="16.5">
      <c r="A25" s="21"/>
      <c r="B25" s="17"/>
      <c r="C25" s="63" t="s">
        <v>155</v>
      </c>
      <c r="D25" s="17">
        <v>45540.6</v>
      </c>
    </row>
    <row customHeight="1" ht="16.5">
      <c r="A26" s="21"/>
      <c r="B26" s="17"/>
      <c r="C26" s="63" t="s">
        <v>156</v>
      </c>
      <c r="D26" s="17"/>
    </row>
    <row customHeight="1" ht="16.5">
      <c r="A27" s="21"/>
      <c r="B27" s="17"/>
      <c r="C27" s="63" t="s">
        <v>157</v>
      </c>
      <c r="D27" s="17"/>
    </row>
    <row customHeight="1" ht="16.5">
      <c r="A28" s="21"/>
      <c r="B28" s="17"/>
      <c r="C28" s="63" t="s">
        <v>158</v>
      </c>
      <c r="D28" s="17"/>
    </row>
    <row customHeight="1" ht="16.5">
      <c r="A29" s="21"/>
      <c r="B29" s="17"/>
      <c r="C29" s="63" t="s">
        <v>159</v>
      </c>
      <c r="D29" s="17"/>
    </row>
    <row customHeight="1" ht="16.5">
      <c r="A30" s="21"/>
      <c r="B30" s="17"/>
      <c r="C30" s="63" t="s">
        <v>160</v>
      </c>
      <c r="D30" s="17"/>
    </row>
    <row customHeight="1" ht="16.5">
      <c r="A31" s="21"/>
      <c r="B31" s="17"/>
      <c r="C31" s="20" t="s">
        <v>161</v>
      </c>
      <c r="D31" s="17"/>
    </row>
    <row customHeight="1" ht="16.5">
      <c r="A32" s="21"/>
      <c r="B32" s="17"/>
      <c r="C32" s="20" t="s">
        <v>162</v>
      </c>
      <c r="D32" s="17"/>
    </row>
    <row customHeight="1" ht="16.5">
      <c r="A33" s="21"/>
      <c r="B33" s="17"/>
      <c r="C33" s="64" t="s">
        <v>163</v>
      </c>
      <c r="D33" s="17"/>
    </row>
    <row customHeight="1" ht="15">
      <c r="A34" s="22" t="s">
        <v>50</v>
      </c>
      <c r="B34" s="65">
        <v>669154.52</v>
      </c>
      <c r="C34" s="22" t="s">
        <v>51</v>
      </c>
      <c r="D34" s="65">
        <v>669154.52</v>
      </c>
    </row>
  </sheetData>
  <mergeCells count="4">
    <mergeCell ref="A2:D2"/>
    <mergeCell ref="A4:B4"/>
    <mergeCell ref="C4:D4"/>
    <mergeCell ref="A3:B3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743ABBA-D198-F7EA-8428-E939DC48573E}" mc:Ignorable="x14ac xr xr2 xr3">
  <sheetPr>
    <outlinePr summaryRight="0"/>
    <pageSetUpPr fitToPage="1"/>
  </sheetPr>
  <dimension ref="A1:G23"/>
  <sheetViews>
    <sheetView topLeftCell="A1" showZeros="0" workbookViewId="0" tabSelected="1"/>
  </sheetViews>
  <sheetFormatPr defaultColWidth="9.140625" customHeight="1" defaultRowHeight="14.25"/>
  <cols>
    <col min="1" max="1" width="20.140625" customWidth="1"/>
    <col min="2" max="2" width="44.00390625" customWidth="1"/>
    <col min="3" max="7" width="24.140625" customWidth="1"/>
  </cols>
  <sheetData>
    <row customHeight="1" ht="14.25">
      <c r="D1" s="66"/>
      <c r="F1" s="67"/>
      <c r="G1" s="13" t="s">
        <v>164</v>
      </c>
    </row>
    <row customHeight="1" ht="41.25">
      <c r="A2" s="68">
        <f>"2025"&amp;"年一般公共预算支出预算表（按功能科目分类）"</f>
      </c>
      <c r="B2" s="68"/>
      <c r="C2" s="68"/>
      <c r="D2" s="68"/>
      <c r="E2" s="68"/>
      <c r="F2" s="68"/>
      <c r="G2" s="68"/>
    </row>
    <row customHeight="1" ht="18">
      <c r="A3" s="69">
        <f>"单位名称："&amp;"禄劝彝族苗族自治县文学艺术界联合会"</f>
      </c>
      <c r="F3" s="70"/>
      <c r="G3" s="13" t="s">
        <v>1</v>
      </c>
    </row>
    <row customHeight="1" ht="20.25">
      <c r="A4" s="71" t="s">
        <v>165</v>
      </c>
      <c r="B4" s="72"/>
      <c r="C4" s="73" t="s">
        <v>55</v>
      </c>
      <c r="D4" s="74" t="s">
        <v>76</v>
      </c>
      <c r="E4" s="75"/>
      <c r="F4" s="76"/>
      <c r="G4" s="77" t="s">
        <v>77</v>
      </c>
    </row>
    <row customHeight="1" ht="20.25">
      <c r="A5" s="78" t="s">
        <v>73</v>
      </c>
      <c r="B5" s="78" t="s">
        <v>74</v>
      </c>
      <c r="C5" s="79"/>
      <c r="D5" s="80" t="s">
        <v>57</v>
      </c>
      <c r="E5" s="80" t="s">
        <v>166</v>
      </c>
      <c r="F5" s="80" t="s">
        <v>167</v>
      </c>
      <c r="G5" s="81"/>
    </row>
    <row customHeight="1" ht="15">
      <c r="A6" s="82" t="s">
        <v>83</v>
      </c>
      <c r="B6" s="82" t="s">
        <v>84</v>
      </c>
      <c r="C6" s="82" t="s">
        <v>85</v>
      </c>
      <c r="D6" s="82" t="s">
        <v>86</v>
      </c>
      <c r="E6" s="82" t="s">
        <v>87</v>
      </c>
      <c r="F6" s="82" t="s">
        <v>88</v>
      </c>
      <c r="G6" s="82" t="s">
        <v>89</v>
      </c>
    </row>
    <row customHeight="1" ht="18">
      <c r="A7" s="64" t="s">
        <v>98</v>
      </c>
      <c r="B7" s="64" t="s">
        <v>99</v>
      </c>
      <c r="C7" s="17">
        <v>514305</v>
      </c>
      <c r="D7" s="17">
        <v>414305</v>
      </c>
      <c r="E7" s="17">
        <v>379505</v>
      </c>
      <c r="F7" s="17">
        <v>34800</v>
      </c>
      <c r="G7" s="17">
        <v>100000</v>
      </c>
    </row>
    <row customHeight="1" ht="18">
      <c r="A8" s="83" t="s">
        <v>100</v>
      </c>
      <c r="B8" s="83" t="s">
        <v>101</v>
      </c>
      <c r="C8" s="17">
        <v>514305</v>
      </c>
      <c r="D8" s="17">
        <v>414305</v>
      </c>
      <c r="E8" s="17">
        <v>379505</v>
      </c>
      <c r="F8" s="17">
        <v>34800</v>
      </c>
      <c r="G8" s="17">
        <v>100000</v>
      </c>
    </row>
    <row customHeight="1" ht="18">
      <c r="A9" s="84" t="s">
        <v>102</v>
      </c>
      <c r="B9" s="84" t="s">
        <v>103</v>
      </c>
      <c r="C9" s="17">
        <v>514305</v>
      </c>
      <c r="D9" s="17">
        <v>414305</v>
      </c>
      <c r="E9" s="17">
        <v>379505</v>
      </c>
      <c r="F9" s="17">
        <v>34800</v>
      </c>
      <c r="G9" s="17">
        <v>100000</v>
      </c>
    </row>
    <row customHeight="1" ht="18">
      <c r="A10" s="64" t="s">
        <v>104</v>
      </c>
      <c r="B10" s="64" t="s">
        <v>105</v>
      </c>
      <c r="C10" s="17">
        <v>59160.81</v>
      </c>
      <c r="D10" s="17">
        <v>59160.81</v>
      </c>
      <c r="E10" s="17">
        <v>59160.81</v>
      </c>
      <c r="F10" s="17"/>
      <c r="G10" s="17"/>
    </row>
    <row customHeight="1" ht="18">
      <c r="A11" s="83" t="s">
        <v>106</v>
      </c>
      <c r="B11" s="83" t="s">
        <v>107</v>
      </c>
      <c r="C11" s="17">
        <v>55104.81</v>
      </c>
      <c r="D11" s="17">
        <v>55104.81</v>
      </c>
      <c r="E11" s="17">
        <v>55104.81</v>
      </c>
      <c r="F11" s="17"/>
      <c r="G11" s="17"/>
    </row>
    <row customHeight="1" ht="18">
      <c r="A12" s="84" t="s">
        <v>108</v>
      </c>
      <c r="B12" s="84" t="s">
        <v>109</v>
      </c>
      <c r="C12" s="17">
        <v>55104.81</v>
      </c>
      <c r="D12" s="17">
        <v>55104.81</v>
      </c>
      <c r="E12" s="17">
        <v>55104.81</v>
      </c>
      <c r="F12" s="17"/>
      <c r="G12" s="17"/>
    </row>
    <row customHeight="1" ht="18">
      <c r="A13" s="83" t="s">
        <v>110</v>
      </c>
      <c r="B13" s="83" t="s">
        <v>111</v>
      </c>
      <c r="C13" s="17">
        <v>4056</v>
      </c>
      <c r="D13" s="17">
        <v>4056</v>
      </c>
      <c r="E13" s="17">
        <v>4056</v>
      </c>
      <c r="F13" s="17"/>
      <c r="G13" s="17"/>
    </row>
    <row customHeight="1" ht="18">
      <c r="A14" s="84" t="s">
        <v>112</v>
      </c>
      <c r="B14" s="84" t="s">
        <v>113</v>
      </c>
      <c r="C14" s="17">
        <v>4056</v>
      </c>
      <c r="D14" s="17">
        <v>4056</v>
      </c>
      <c r="E14" s="17">
        <v>4056</v>
      </c>
      <c r="F14" s="17"/>
      <c r="G14" s="17"/>
    </row>
    <row customHeight="1" ht="18">
      <c r="A15" s="64" t="s">
        <v>114</v>
      </c>
      <c r="B15" s="64" t="s">
        <v>115</v>
      </c>
      <c r="C15" s="17">
        <v>50148.11</v>
      </c>
      <c r="D15" s="17">
        <v>50148.11</v>
      </c>
      <c r="E15" s="17">
        <v>50148.11</v>
      </c>
      <c r="F15" s="17"/>
      <c r="G15" s="17"/>
    </row>
    <row customHeight="1" ht="18">
      <c r="A16" s="83" t="s">
        <v>116</v>
      </c>
      <c r="B16" s="83" t="s">
        <v>117</v>
      </c>
      <c r="C16" s="17">
        <v>50148.11</v>
      </c>
      <c r="D16" s="17">
        <v>50148.11</v>
      </c>
      <c r="E16" s="17">
        <v>50148.11</v>
      </c>
      <c r="F16" s="17"/>
      <c r="G16" s="17"/>
    </row>
    <row customHeight="1" ht="18">
      <c r="A17" s="84" t="s">
        <v>118</v>
      </c>
      <c r="B17" s="84" t="s">
        <v>119</v>
      </c>
      <c r="C17" s="17">
        <v>30652.05</v>
      </c>
      <c r="D17" s="17">
        <v>30652.05</v>
      </c>
      <c r="E17" s="17">
        <v>30652.05</v>
      </c>
      <c r="F17" s="17"/>
      <c r="G17" s="17"/>
    </row>
    <row customHeight="1" ht="18">
      <c r="A18" s="84" t="s">
        <v>120</v>
      </c>
      <c r="B18" s="84" t="s">
        <v>121</v>
      </c>
      <c r="C18" s="17">
        <v>17220.25</v>
      </c>
      <c r="D18" s="17">
        <v>17220.25</v>
      </c>
      <c r="E18" s="17">
        <v>17220.25</v>
      </c>
      <c r="F18" s="17"/>
      <c r="G18" s="17"/>
    </row>
    <row customHeight="1" ht="18">
      <c r="A19" s="84" t="s">
        <v>122</v>
      </c>
      <c r="B19" s="84" t="s">
        <v>123</v>
      </c>
      <c r="C19" s="17">
        <v>2275.81</v>
      </c>
      <c r="D19" s="17">
        <v>2275.81</v>
      </c>
      <c r="E19" s="17">
        <v>2275.81</v>
      </c>
      <c r="F19" s="17"/>
      <c r="G19" s="17"/>
    </row>
    <row customHeight="1" ht="18">
      <c r="A20" s="64" t="s">
        <v>124</v>
      </c>
      <c r="B20" s="64" t="s">
        <v>125</v>
      </c>
      <c r="C20" s="17">
        <v>45540.6</v>
      </c>
      <c r="D20" s="17">
        <v>45540.6</v>
      </c>
      <c r="E20" s="17">
        <v>45540.6</v>
      </c>
      <c r="F20" s="17"/>
      <c r="G20" s="17"/>
    </row>
    <row customHeight="1" ht="18">
      <c r="A21" s="83" t="s">
        <v>126</v>
      </c>
      <c r="B21" s="83" t="s">
        <v>127</v>
      </c>
      <c r="C21" s="17">
        <v>45540.6</v>
      </c>
      <c r="D21" s="17">
        <v>45540.6</v>
      </c>
      <c r="E21" s="17">
        <v>45540.6</v>
      </c>
      <c r="F21" s="17"/>
      <c r="G21" s="17"/>
    </row>
    <row customHeight="1" ht="18">
      <c r="A22" s="84" t="s">
        <v>128</v>
      </c>
      <c r="B22" s="84" t="s">
        <v>129</v>
      </c>
      <c r="C22" s="17">
        <v>45540.6</v>
      </c>
      <c r="D22" s="17">
        <v>45540.6</v>
      </c>
      <c r="E22" s="17">
        <v>45540.6</v>
      </c>
      <c r="F22" s="17"/>
      <c r="G22" s="17"/>
    </row>
    <row customHeight="1" ht="18">
      <c r="A23" s="85" t="s">
        <v>168</v>
      </c>
      <c r="B23" s="86" t="s">
        <v>168</v>
      </c>
      <c r="C23" s="17">
        <v>669154.52</v>
      </c>
      <c r="D23" s="17">
        <v>569154.52</v>
      </c>
      <c r="E23" s="17">
        <v>534354.52</v>
      </c>
      <c r="F23" s="17">
        <v>34800</v>
      </c>
      <c r="G23" s="17">
        <v>100000</v>
      </c>
    </row>
  </sheetData>
  <mergeCells count="6">
    <mergeCell ref="A2:G2"/>
    <mergeCell ref="A4:B4"/>
    <mergeCell ref="A23:B23"/>
    <mergeCell ref="G4:G5"/>
    <mergeCell ref="D4:F4"/>
    <mergeCell ref="C4:C5"/>
  </mergeCells>
  <printOptions horizontalCentered="1"/>
  <pageMargins left="0.37" right="0.37" top="0.56" bottom="0.56" header="0.48" footer="0.48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AA5BAEB-4FD5-DF55-80D7-EF7F44AD5BC7}" mc:Ignorable="x14ac xr xr2 xr3">
  <sheetPr>
    <outlinePr summaryRight="0"/>
    <pageSetUpPr fitToPage="1"/>
  </sheetPr>
  <dimension ref="A1:F7"/>
  <sheetViews>
    <sheetView topLeftCell="B1" showZeros="0" workbookViewId="0" tabSelected="1"/>
  </sheetViews>
  <sheetFormatPr defaultColWidth="10.421875" customHeight="1" defaultRowHeight="14.25"/>
  <cols>
    <col min="1" max="6" width="28.140625" customWidth="1"/>
  </cols>
  <sheetData>
    <row customHeight="1" ht="14.25">
      <c r="A1" s="87"/>
      <c r="B1" s="87"/>
      <c r="C1" s="87"/>
      <c r="D1" s="87"/>
      <c r="E1" s="62"/>
      <c r="F1" s="88" t="s">
        <v>169</v>
      </c>
    </row>
    <row customHeight="1" ht="41.25">
      <c r="A2" s="89">
        <f>"2025"&amp;"年一般公共预算“三公”经费支出预算表"</f>
      </c>
      <c r="B2" s="87"/>
      <c r="C2" s="87"/>
      <c r="D2" s="87"/>
      <c r="E2" s="62"/>
      <c r="F2" s="87"/>
    </row>
    <row customHeight="1" ht="14.25">
      <c r="A3" s="90">
        <f>"单位名称："&amp;"禄劝彝族苗族自治县文学艺术界联合会"</f>
      </c>
      <c r="B3" s="91"/>
      <c r="D3" s="87"/>
      <c r="E3" s="62"/>
      <c r="F3" s="9" t="s">
        <v>1</v>
      </c>
    </row>
    <row customHeight="1" ht="27">
      <c r="A4" s="92" t="s">
        <v>170</v>
      </c>
      <c r="B4" s="92" t="s">
        <v>171</v>
      </c>
      <c r="C4" s="42" t="s">
        <v>172</v>
      </c>
      <c r="D4" s="92"/>
      <c r="E4" s="93"/>
      <c r="F4" s="92" t="s">
        <v>173</v>
      </c>
    </row>
    <row customHeight="1" ht="28.5">
      <c r="A5" s="94"/>
      <c r="B5" s="95"/>
      <c r="C5" s="93" t="s">
        <v>57</v>
      </c>
      <c r="D5" s="93" t="s">
        <v>174</v>
      </c>
      <c r="E5" s="93" t="s">
        <v>175</v>
      </c>
      <c r="F5" s="96"/>
    </row>
    <row customHeight="1" ht="17.25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customHeight="1" ht="17.25">
      <c r="A7" s="17"/>
      <c r="B7" s="17"/>
      <c r="C7" s="17"/>
      <c r="D7" s="17"/>
      <c r="E7" s="17"/>
      <c r="F7" s="17"/>
    </row>
  </sheetData>
  <mergeCells count="6">
    <mergeCell ref="A2:F2"/>
    <mergeCell ref="A3:B3"/>
    <mergeCell ref="A4:A5"/>
    <mergeCell ref="B4:B5"/>
    <mergeCell ref="C4:E4"/>
    <mergeCell ref="F4:F5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C3C43A5-E88E-363B-C4F5-1E230797BA36}" mc:Ignorable="x14ac xr xr2 xr3">
  <sheetPr>
    <outlinePr summaryRight="0"/>
    <pageSetUpPr fitToPage="1"/>
  </sheetPr>
  <dimension ref="A1:X28"/>
  <sheetViews>
    <sheetView topLeftCell="G1" showZeros="0" workbookViewId="0" tabSelected="1"/>
  </sheetViews>
  <sheetFormatPr defaultColWidth="9.140625" customHeight="1" defaultRowHeight="14.25"/>
  <cols>
    <col min="1" max="2" width="32.8515625" customWidth="1"/>
    <col min="3" max="3" width="20.7109375" customWidth="1"/>
    <col min="4" max="4" width="31.28125" customWidth="1"/>
    <col min="5" max="5" width="10.140625" customWidth="1"/>
    <col min="6" max="6" width="17.57421875" customWidth="1"/>
    <col min="7" max="7" width="10.28125" customWidth="1"/>
    <col min="8" max="8" width="23.00390625" customWidth="1"/>
    <col min="9" max="24" width="18.7109375" customWidth="1"/>
  </cols>
  <sheetData>
    <row customHeight="1" ht="13.5">
      <c r="B1" s="66"/>
      <c r="C1" s="97"/>
      <c r="E1" s="98"/>
      <c r="F1" s="98"/>
      <c r="G1" s="98"/>
      <c r="H1" s="98"/>
      <c r="I1" s="99"/>
      <c r="J1" s="99"/>
      <c r="K1" s="99"/>
      <c r="L1" s="99"/>
      <c r="M1" s="99"/>
      <c r="N1" s="99"/>
      <c r="R1" s="99"/>
      <c r="V1" s="97"/>
      <c r="X1" s="100" t="s">
        <v>176</v>
      </c>
    </row>
    <row customHeight="1" ht="45.75">
      <c r="A2" s="101">
        <f>"2025"&amp;"年部门基本支出预算表"</f>
      </c>
      <c r="B2" s="10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102"/>
      <c r="Q2" s="102"/>
      <c r="R2" s="101"/>
      <c r="S2" s="101"/>
      <c r="T2" s="101"/>
      <c r="U2" s="101"/>
      <c r="V2" s="101"/>
      <c r="W2" s="101"/>
      <c r="X2" s="101"/>
    </row>
    <row customHeight="1" ht="18.75">
      <c r="A3" s="69">
        <f>"单位名称："&amp;"禄劝彝族苗族自治县文学艺术界联合会"</f>
      </c>
      <c r="B3" s="103"/>
      <c r="C3" s="104"/>
      <c r="D3" s="104"/>
      <c r="E3" s="104"/>
      <c r="F3" s="104"/>
      <c r="G3" s="104"/>
      <c r="H3" s="104"/>
      <c r="I3" s="105"/>
      <c r="J3" s="105"/>
      <c r="K3" s="105"/>
      <c r="L3" s="105"/>
      <c r="M3" s="105"/>
      <c r="N3" s="105"/>
      <c r="O3" s="106"/>
      <c r="P3" s="106"/>
      <c r="Q3" s="106"/>
      <c r="R3" s="105"/>
      <c r="V3" s="97"/>
      <c r="X3" s="100" t="s">
        <v>1</v>
      </c>
    </row>
    <row customHeight="1" ht="18">
      <c r="A4" s="107" t="s">
        <v>177</v>
      </c>
      <c r="B4" s="107" t="s">
        <v>178</v>
      </c>
      <c r="C4" s="107" t="s">
        <v>179</v>
      </c>
      <c r="D4" s="107" t="s">
        <v>180</v>
      </c>
      <c r="E4" s="107" t="s">
        <v>181</v>
      </c>
      <c r="F4" s="107" t="s">
        <v>182</v>
      </c>
      <c r="G4" s="107" t="s">
        <v>183</v>
      </c>
      <c r="H4" s="107" t="s">
        <v>184</v>
      </c>
      <c r="I4" s="74" t="s">
        <v>185</v>
      </c>
      <c r="J4" s="108" t="s">
        <v>185</v>
      </c>
      <c r="K4" s="108"/>
      <c r="L4" s="108"/>
      <c r="M4" s="108"/>
      <c r="N4" s="108"/>
      <c r="O4" s="75"/>
      <c r="P4" s="75"/>
      <c r="Q4" s="75"/>
      <c r="R4" s="109" t="s">
        <v>61</v>
      </c>
      <c r="S4" s="108" t="s">
        <v>62</v>
      </c>
      <c r="T4" s="108"/>
      <c r="U4" s="108"/>
      <c r="V4" s="108"/>
      <c r="W4" s="108"/>
      <c r="X4" s="110"/>
    </row>
    <row customHeight="1" ht="18">
      <c r="A5" s="111"/>
      <c r="B5" s="112"/>
      <c r="C5" s="113"/>
      <c r="D5" s="111"/>
      <c r="E5" s="111"/>
      <c r="F5" s="111"/>
      <c r="G5" s="111"/>
      <c r="H5" s="111"/>
      <c r="I5" s="73" t="s">
        <v>186</v>
      </c>
      <c r="J5" s="74" t="s">
        <v>58</v>
      </c>
      <c r="K5" s="108"/>
      <c r="L5" s="108"/>
      <c r="M5" s="108"/>
      <c r="N5" s="110"/>
      <c r="O5" s="114" t="s">
        <v>187</v>
      </c>
      <c r="P5" s="75"/>
      <c r="Q5" s="76"/>
      <c r="R5" s="107" t="s">
        <v>61</v>
      </c>
      <c r="S5" s="74" t="s">
        <v>62</v>
      </c>
      <c r="T5" s="109" t="s">
        <v>64</v>
      </c>
      <c r="U5" s="108" t="s">
        <v>62</v>
      </c>
      <c r="V5" s="109" t="s">
        <v>66</v>
      </c>
      <c r="W5" s="109" t="s">
        <v>67</v>
      </c>
      <c r="X5" s="115" t="s">
        <v>68</v>
      </c>
    </row>
    <row customHeight="1" ht="19.5">
      <c r="A6" s="112"/>
      <c r="B6" s="112"/>
      <c r="C6" s="112"/>
      <c r="D6" s="112"/>
      <c r="E6" s="112"/>
      <c r="F6" s="112"/>
      <c r="G6" s="112"/>
      <c r="H6" s="112"/>
      <c r="I6" s="112"/>
      <c r="J6" s="116" t="s">
        <v>188</v>
      </c>
      <c r="K6" s="107" t="s">
        <v>189</v>
      </c>
      <c r="L6" s="107" t="s">
        <v>190</v>
      </c>
      <c r="M6" s="107" t="s">
        <v>191</v>
      </c>
      <c r="N6" s="107" t="s">
        <v>192</v>
      </c>
      <c r="O6" s="107" t="s">
        <v>58</v>
      </c>
      <c r="P6" s="107" t="s">
        <v>59</v>
      </c>
      <c r="Q6" s="107" t="s">
        <v>60</v>
      </c>
      <c r="R6" s="112"/>
      <c r="S6" s="107" t="s">
        <v>57</v>
      </c>
      <c r="T6" s="107" t="s">
        <v>64</v>
      </c>
      <c r="U6" s="107" t="s">
        <v>193</v>
      </c>
      <c r="V6" s="107" t="s">
        <v>66</v>
      </c>
      <c r="W6" s="107" t="s">
        <v>67</v>
      </c>
      <c r="X6" s="107" t="s">
        <v>68</v>
      </c>
    </row>
    <row customHeight="1" ht="37.5">
      <c r="A7" s="117"/>
      <c r="B7" s="79"/>
      <c r="C7" s="117"/>
      <c r="D7" s="117"/>
      <c r="E7" s="117"/>
      <c r="F7" s="117"/>
      <c r="G7" s="117"/>
      <c r="H7" s="117"/>
      <c r="I7" s="117"/>
      <c r="J7" s="118" t="s">
        <v>57</v>
      </c>
      <c r="K7" s="119" t="s">
        <v>194</v>
      </c>
      <c r="L7" s="119" t="s">
        <v>190</v>
      </c>
      <c r="M7" s="119" t="s">
        <v>191</v>
      </c>
      <c r="N7" s="119" t="s">
        <v>192</v>
      </c>
      <c r="O7" s="119" t="s">
        <v>190</v>
      </c>
      <c r="P7" s="119" t="s">
        <v>191</v>
      </c>
      <c r="Q7" s="119" t="s">
        <v>192</v>
      </c>
      <c r="R7" s="119" t="s">
        <v>61</v>
      </c>
      <c r="S7" s="119" t="s">
        <v>57</v>
      </c>
      <c r="T7" s="119" t="s">
        <v>64</v>
      </c>
      <c r="U7" s="119" t="s">
        <v>193</v>
      </c>
      <c r="V7" s="119" t="s">
        <v>66</v>
      </c>
      <c r="W7" s="119" t="s">
        <v>67</v>
      </c>
      <c r="X7" s="119" t="s">
        <v>68</v>
      </c>
    </row>
    <row customHeight="1" ht="14.25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  <c r="X8" s="120">
        <v>24</v>
      </c>
    </row>
    <row customHeight="1" ht="20.25">
      <c r="A9" s="20" t="s">
        <v>70</v>
      </c>
      <c r="B9" s="20" t="s">
        <v>70</v>
      </c>
      <c r="C9" s="20" t="s">
        <v>195</v>
      </c>
      <c r="D9" s="20" t="s">
        <v>129</v>
      </c>
      <c r="E9" s="20" t="s">
        <v>128</v>
      </c>
      <c r="F9" s="20" t="s">
        <v>129</v>
      </c>
      <c r="G9" s="20" t="s">
        <v>196</v>
      </c>
      <c r="H9" s="20" t="s">
        <v>129</v>
      </c>
      <c r="I9" s="17">
        <v>45540.6</v>
      </c>
      <c r="J9" s="17">
        <v>45540.6</v>
      </c>
      <c r="K9" s="17"/>
      <c r="L9" s="17"/>
      <c r="M9" s="17">
        <v>45540.6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customHeight="1" ht="20.25">
      <c r="A10" s="20" t="s">
        <v>70</v>
      </c>
      <c r="B10" s="20" t="s">
        <v>70</v>
      </c>
      <c r="C10" s="20" t="s">
        <v>197</v>
      </c>
      <c r="D10" s="20" t="s">
        <v>198</v>
      </c>
      <c r="E10" s="20" t="s">
        <v>102</v>
      </c>
      <c r="F10" s="20" t="s">
        <v>103</v>
      </c>
      <c r="G10" s="20" t="s">
        <v>199</v>
      </c>
      <c r="H10" s="20" t="s">
        <v>198</v>
      </c>
      <c r="I10" s="17">
        <v>1800</v>
      </c>
      <c r="J10" s="17">
        <v>1800</v>
      </c>
      <c r="K10" s="121"/>
      <c r="L10" s="121"/>
      <c r="M10" s="17">
        <v>1800</v>
      </c>
      <c r="N10" s="121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customHeight="1" ht="20.25">
      <c r="A11" s="20" t="s">
        <v>70</v>
      </c>
      <c r="B11" s="20" t="s">
        <v>70</v>
      </c>
      <c r="C11" s="20" t="s">
        <v>200</v>
      </c>
      <c r="D11" s="20" t="s">
        <v>201</v>
      </c>
      <c r="E11" s="20" t="s">
        <v>102</v>
      </c>
      <c r="F11" s="20" t="s">
        <v>103</v>
      </c>
      <c r="G11" s="20" t="s">
        <v>202</v>
      </c>
      <c r="H11" s="20" t="s">
        <v>203</v>
      </c>
      <c r="I11" s="17">
        <v>2000</v>
      </c>
      <c r="J11" s="17">
        <v>2000</v>
      </c>
      <c r="K11" s="121"/>
      <c r="L11" s="121"/>
      <c r="M11" s="17">
        <v>2000</v>
      </c>
      <c r="N11" s="121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customHeight="1" ht="20.25">
      <c r="A12" s="20" t="s">
        <v>70</v>
      </c>
      <c r="B12" s="20" t="s">
        <v>70</v>
      </c>
      <c r="C12" s="20" t="s">
        <v>200</v>
      </c>
      <c r="D12" s="20" t="s">
        <v>201</v>
      </c>
      <c r="E12" s="20" t="s">
        <v>102</v>
      </c>
      <c r="F12" s="20" t="s">
        <v>103</v>
      </c>
      <c r="G12" s="20" t="s">
        <v>202</v>
      </c>
      <c r="H12" s="20" t="s">
        <v>203</v>
      </c>
      <c r="I12" s="17">
        <v>1000</v>
      </c>
      <c r="J12" s="17">
        <v>1000</v>
      </c>
      <c r="K12" s="121"/>
      <c r="L12" s="121"/>
      <c r="M12" s="17">
        <v>1000</v>
      </c>
      <c r="N12" s="121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customHeight="1" ht="20.25">
      <c r="A13" s="20" t="s">
        <v>70</v>
      </c>
      <c r="B13" s="20" t="s">
        <v>70</v>
      </c>
      <c r="C13" s="20" t="s">
        <v>200</v>
      </c>
      <c r="D13" s="20" t="s">
        <v>201</v>
      </c>
      <c r="E13" s="20" t="s">
        <v>102</v>
      </c>
      <c r="F13" s="20" t="s">
        <v>103</v>
      </c>
      <c r="G13" s="20" t="s">
        <v>202</v>
      </c>
      <c r="H13" s="20" t="s">
        <v>203</v>
      </c>
      <c r="I13" s="17">
        <v>2000</v>
      </c>
      <c r="J13" s="17">
        <v>2000</v>
      </c>
      <c r="K13" s="121"/>
      <c r="L13" s="121"/>
      <c r="M13" s="17">
        <v>2000</v>
      </c>
      <c r="N13" s="121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customHeight="1" ht="20.25">
      <c r="A14" s="20" t="s">
        <v>70</v>
      </c>
      <c r="B14" s="20" t="s">
        <v>70</v>
      </c>
      <c r="C14" s="20" t="s">
        <v>200</v>
      </c>
      <c r="D14" s="20" t="s">
        <v>201</v>
      </c>
      <c r="E14" s="20" t="s">
        <v>102</v>
      </c>
      <c r="F14" s="20" t="s">
        <v>103</v>
      </c>
      <c r="G14" s="20" t="s">
        <v>204</v>
      </c>
      <c r="H14" s="20" t="s">
        <v>205</v>
      </c>
      <c r="I14" s="17">
        <v>1000</v>
      </c>
      <c r="J14" s="17">
        <v>1000</v>
      </c>
      <c r="K14" s="121"/>
      <c r="L14" s="121"/>
      <c r="M14" s="17">
        <v>1000</v>
      </c>
      <c r="N14" s="121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customHeight="1" ht="20.25">
      <c r="A15" s="20" t="s">
        <v>70</v>
      </c>
      <c r="B15" s="20" t="s">
        <v>70</v>
      </c>
      <c r="C15" s="20" t="s">
        <v>206</v>
      </c>
      <c r="D15" s="20" t="s">
        <v>207</v>
      </c>
      <c r="E15" s="20" t="s">
        <v>112</v>
      </c>
      <c r="F15" s="20" t="s">
        <v>113</v>
      </c>
      <c r="G15" s="20" t="s">
        <v>208</v>
      </c>
      <c r="H15" s="20" t="s">
        <v>209</v>
      </c>
      <c r="I15" s="17">
        <v>4056</v>
      </c>
      <c r="J15" s="17">
        <v>4056</v>
      </c>
      <c r="K15" s="121"/>
      <c r="L15" s="121"/>
      <c r="M15" s="17">
        <v>4056</v>
      </c>
      <c r="N15" s="121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customHeight="1" ht="20.25">
      <c r="A16" s="20" t="s">
        <v>70</v>
      </c>
      <c r="B16" s="20" t="s">
        <v>70</v>
      </c>
      <c r="C16" s="20" t="s">
        <v>210</v>
      </c>
      <c r="D16" s="20" t="s">
        <v>211</v>
      </c>
      <c r="E16" s="20" t="s">
        <v>108</v>
      </c>
      <c r="F16" s="20" t="s">
        <v>109</v>
      </c>
      <c r="G16" s="20" t="s">
        <v>212</v>
      </c>
      <c r="H16" s="20" t="s">
        <v>213</v>
      </c>
      <c r="I16" s="17">
        <v>55104.81</v>
      </c>
      <c r="J16" s="17">
        <v>55104.81</v>
      </c>
      <c r="K16" s="121"/>
      <c r="L16" s="121"/>
      <c r="M16" s="17">
        <v>55104.81</v>
      </c>
      <c r="N16" s="121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customHeight="1" ht="20.25">
      <c r="A17" s="20" t="s">
        <v>70</v>
      </c>
      <c r="B17" s="20" t="s">
        <v>70</v>
      </c>
      <c r="C17" s="20" t="s">
        <v>214</v>
      </c>
      <c r="D17" s="20" t="s">
        <v>215</v>
      </c>
      <c r="E17" s="20" t="s">
        <v>122</v>
      </c>
      <c r="F17" s="20" t="s">
        <v>123</v>
      </c>
      <c r="G17" s="20" t="s">
        <v>216</v>
      </c>
      <c r="H17" s="20" t="s">
        <v>217</v>
      </c>
      <c r="I17" s="17">
        <v>688.81</v>
      </c>
      <c r="J17" s="17">
        <v>688.81</v>
      </c>
      <c r="K17" s="121"/>
      <c r="L17" s="121"/>
      <c r="M17" s="17">
        <v>688.81</v>
      </c>
      <c r="N17" s="121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customHeight="1" ht="20.25">
      <c r="A18" s="20" t="s">
        <v>70</v>
      </c>
      <c r="B18" s="20" t="s">
        <v>70</v>
      </c>
      <c r="C18" s="20" t="s">
        <v>218</v>
      </c>
      <c r="D18" s="20" t="s">
        <v>219</v>
      </c>
      <c r="E18" s="20" t="s">
        <v>118</v>
      </c>
      <c r="F18" s="20" t="s">
        <v>119</v>
      </c>
      <c r="G18" s="20" t="s">
        <v>220</v>
      </c>
      <c r="H18" s="20" t="s">
        <v>221</v>
      </c>
      <c r="I18" s="17">
        <v>688.81</v>
      </c>
      <c r="J18" s="17">
        <v>688.81</v>
      </c>
      <c r="K18" s="121"/>
      <c r="L18" s="121"/>
      <c r="M18" s="17">
        <v>688.81</v>
      </c>
      <c r="N18" s="121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customHeight="1" ht="20.25">
      <c r="A19" s="20" t="s">
        <v>70</v>
      </c>
      <c r="B19" s="20" t="s">
        <v>70</v>
      </c>
      <c r="C19" s="20" t="s">
        <v>218</v>
      </c>
      <c r="D19" s="20" t="s">
        <v>219</v>
      </c>
      <c r="E19" s="20" t="s">
        <v>118</v>
      </c>
      <c r="F19" s="20" t="s">
        <v>119</v>
      </c>
      <c r="G19" s="20" t="s">
        <v>220</v>
      </c>
      <c r="H19" s="20" t="s">
        <v>221</v>
      </c>
      <c r="I19" s="17">
        <v>26863.59</v>
      </c>
      <c r="J19" s="17">
        <v>26863.59</v>
      </c>
      <c r="K19" s="121"/>
      <c r="L19" s="121"/>
      <c r="M19" s="17">
        <v>26863.59</v>
      </c>
      <c r="N19" s="121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customHeight="1" ht="20.25">
      <c r="A20" s="20" t="s">
        <v>70</v>
      </c>
      <c r="B20" s="20" t="s">
        <v>70</v>
      </c>
      <c r="C20" s="20" t="s">
        <v>218</v>
      </c>
      <c r="D20" s="20" t="s">
        <v>219</v>
      </c>
      <c r="E20" s="20" t="s">
        <v>118</v>
      </c>
      <c r="F20" s="20" t="s">
        <v>119</v>
      </c>
      <c r="G20" s="20" t="s">
        <v>220</v>
      </c>
      <c r="H20" s="20" t="s">
        <v>221</v>
      </c>
      <c r="I20" s="17">
        <v>3099.65</v>
      </c>
      <c r="J20" s="17">
        <v>3099.65</v>
      </c>
      <c r="K20" s="121"/>
      <c r="L20" s="121"/>
      <c r="M20" s="17">
        <v>3099.65</v>
      </c>
      <c r="N20" s="121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customHeight="1" ht="20.25">
      <c r="A21" s="20" t="s">
        <v>70</v>
      </c>
      <c r="B21" s="20" t="s">
        <v>70</v>
      </c>
      <c r="C21" s="20" t="s">
        <v>218</v>
      </c>
      <c r="D21" s="20" t="s">
        <v>219</v>
      </c>
      <c r="E21" s="20" t="s">
        <v>120</v>
      </c>
      <c r="F21" s="20" t="s">
        <v>121</v>
      </c>
      <c r="G21" s="20" t="s">
        <v>222</v>
      </c>
      <c r="H21" s="20" t="s">
        <v>223</v>
      </c>
      <c r="I21" s="17">
        <v>17220.25</v>
      </c>
      <c r="J21" s="17">
        <v>17220.25</v>
      </c>
      <c r="K21" s="121"/>
      <c r="L21" s="121"/>
      <c r="M21" s="17">
        <v>17220.25</v>
      </c>
      <c r="N21" s="121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customHeight="1" ht="20.25">
      <c r="A22" s="20" t="s">
        <v>70</v>
      </c>
      <c r="B22" s="20" t="s">
        <v>70</v>
      </c>
      <c r="C22" s="20" t="s">
        <v>218</v>
      </c>
      <c r="D22" s="20" t="s">
        <v>219</v>
      </c>
      <c r="E22" s="20" t="s">
        <v>122</v>
      </c>
      <c r="F22" s="20" t="s">
        <v>123</v>
      </c>
      <c r="G22" s="20" t="s">
        <v>216</v>
      </c>
      <c r="H22" s="20" t="s">
        <v>217</v>
      </c>
      <c r="I22" s="17">
        <v>1587</v>
      </c>
      <c r="J22" s="17">
        <v>1587</v>
      </c>
      <c r="K22" s="121"/>
      <c r="L22" s="121"/>
      <c r="M22" s="17">
        <v>1587</v>
      </c>
      <c r="N22" s="121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customHeight="1" ht="20.25">
      <c r="A23" s="20" t="s">
        <v>70</v>
      </c>
      <c r="B23" s="20" t="s">
        <v>70</v>
      </c>
      <c r="C23" s="20" t="s">
        <v>224</v>
      </c>
      <c r="D23" s="20" t="s">
        <v>225</v>
      </c>
      <c r="E23" s="20" t="s">
        <v>102</v>
      </c>
      <c r="F23" s="20" t="s">
        <v>103</v>
      </c>
      <c r="G23" s="20" t="s">
        <v>226</v>
      </c>
      <c r="H23" s="20" t="s">
        <v>227</v>
      </c>
      <c r="I23" s="17">
        <v>9869</v>
      </c>
      <c r="J23" s="17">
        <v>9869</v>
      </c>
      <c r="K23" s="121"/>
      <c r="L23" s="121"/>
      <c r="M23" s="17">
        <v>9869</v>
      </c>
      <c r="N23" s="121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customHeight="1" ht="20.25">
      <c r="A24" s="20" t="s">
        <v>70</v>
      </c>
      <c r="B24" s="20" t="s">
        <v>70</v>
      </c>
      <c r="C24" s="20" t="s">
        <v>228</v>
      </c>
      <c r="D24" s="20" t="s">
        <v>229</v>
      </c>
      <c r="E24" s="20" t="s">
        <v>102</v>
      </c>
      <c r="F24" s="20" t="s">
        <v>103</v>
      </c>
      <c r="G24" s="20" t="s">
        <v>230</v>
      </c>
      <c r="H24" s="20" t="s">
        <v>231</v>
      </c>
      <c r="I24" s="17">
        <v>118428</v>
      </c>
      <c r="J24" s="17">
        <v>118428</v>
      </c>
      <c r="K24" s="121"/>
      <c r="L24" s="121"/>
      <c r="M24" s="17">
        <v>118428</v>
      </c>
      <c r="N24" s="121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customHeight="1" ht="20.25">
      <c r="A25" s="20" t="s">
        <v>70</v>
      </c>
      <c r="B25" s="20" t="s">
        <v>70</v>
      </c>
      <c r="C25" s="20" t="s">
        <v>232</v>
      </c>
      <c r="D25" s="20" t="s">
        <v>233</v>
      </c>
      <c r="E25" s="20" t="s">
        <v>102</v>
      </c>
      <c r="F25" s="20" t="s">
        <v>103</v>
      </c>
      <c r="G25" s="20" t="s">
        <v>234</v>
      </c>
      <c r="H25" s="20" t="s">
        <v>235</v>
      </c>
      <c r="I25" s="17">
        <v>27000</v>
      </c>
      <c r="J25" s="17">
        <v>27000</v>
      </c>
      <c r="K25" s="121"/>
      <c r="L25" s="121"/>
      <c r="M25" s="17">
        <v>27000</v>
      </c>
      <c r="N25" s="121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customHeight="1" ht="20.25">
      <c r="A26" s="20" t="s">
        <v>70</v>
      </c>
      <c r="B26" s="20" t="s">
        <v>70</v>
      </c>
      <c r="C26" s="20" t="s">
        <v>236</v>
      </c>
      <c r="D26" s="20" t="s">
        <v>237</v>
      </c>
      <c r="E26" s="20" t="s">
        <v>102</v>
      </c>
      <c r="F26" s="20" t="s">
        <v>103</v>
      </c>
      <c r="G26" s="20" t="s">
        <v>226</v>
      </c>
      <c r="H26" s="20" t="s">
        <v>227</v>
      </c>
      <c r="I26" s="17">
        <v>48600</v>
      </c>
      <c r="J26" s="17">
        <v>48600</v>
      </c>
      <c r="K26" s="121"/>
      <c r="L26" s="121"/>
      <c r="M26" s="17">
        <v>48600</v>
      </c>
      <c r="N26" s="121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customHeight="1" ht="20.25">
      <c r="A27" s="20" t="s">
        <v>70</v>
      </c>
      <c r="B27" s="20" t="s">
        <v>70</v>
      </c>
      <c r="C27" s="20" t="s">
        <v>238</v>
      </c>
      <c r="D27" s="20" t="s">
        <v>239</v>
      </c>
      <c r="E27" s="20" t="s">
        <v>102</v>
      </c>
      <c r="F27" s="20" t="s">
        <v>103</v>
      </c>
      <c r="G27" s="20" t="s">
        <v>240</v>
      </c>
      <c r="H27" s="20" t="s">
        <v>241</v>
      </c>
      <c r="I27" s="17">
        <v>202608</v>
      </c>
      <c r="J27" s="17">
        <v>202608</v>
      </c>
      <c r="K27" s="121"/>
      <c r="L27" s="121"/>
      <c r="M27" s="17">
        <v>202608</v>
      </c>
      <c r="N27" s="121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customHeight="1" ht="17.25">
      <c r="A28" s="122" t="s">
        <v>168</v>
      </c>
      <c r="B28" s="123"/>
      <c r="C28" s="124"/>
      <c r="D28" s="124"/>
      <c r="E28" s="124"/>
      <c r="F28" s="124"/>
      <c r="G28" s="124"/>
      <c r="H28" s="125"/>
      <c r="I28" s="17">
        <v>569154.52</v>
      </c>
      <c r="J28" s="17">
        <v>569154.52</v>
      </c>
      <c r="K28" s="17"/>
      <c r="L28" s="17"/>
      <c r="M28" s="17">
        <v>569154.52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</sheetData>
  <mergeCells count="31">
    <mergeCell ref="A28:H28"/>
    <mergeCell ref="I4:X4"/>
    <mergeCell ref="I5:I7"/>
    <mergeCell ref="K6:K7"/>
    <mergeCell ref="L6:L7"/>
    <mergeCell ref="M6:M7"/>
    <mergeCell ref="N6:N7"/>
    <mergeCell ref="S6:S7"/>
    <mergeCell ref="T6:T7"/>
    <mergeCell ref="U6:U7"/>
    <mergeCell ref="V6:V7"/>
    <mergeCell ref="W6:W7"/>
    <mergeCell ref="X6:X7"/>
    <mergeCell ref="O6:O7"/>
    <mergeCell ref="P6:P7"/>
    <mergeCell ref="A2:X2"/>
    <mergeCell ref="A3:H3"/>
    <mergeCell ref="A4:A7"/>
    <mergeCell ref="C4:C7"/>
    <mergeCell ref="D4:D7"/>
    <mergeCell ref="E4:E7"/>
    <mergeCell ref="F4:F7"/>
    <mergeCell ref="G4:G7"/>
    <mergeCell ref="H4:H7"/>
    <mergeCell ref="J5:N5"/>
    <mergeCell ref="R5:R7"/>
    <mergeCell ref="S5:X5"/>
    <mergeCell ref="Q6:Q7"/>
    <mergeCell ref="O5:Q5"/>
    <mergeCell ref="B4:B7"/>
    <mergeCell ref="J6:J7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8E94EA-40F6-4E16-D1E2-9416950E2602}" mc:Ignorable="x14ac xr xr2 xr3">
  <sheetPr>
    <outlinePr summaryRight="0"/>
    <pageSetUpPr fitToPage="1"/>
  </sheetPr>
  <dimension ref="A1:W14"/>
  <sheetViews>
    <sheetView topLeftCell="A1" showZeros="0" workbookViewId="0" tabSelected="1"/>
  </sheetViews>
  <sheetFormatPr defaultColWidth="9.140625" customHeight="1" defaultRowHeight="14.25"/>
  <cols>
    <col min="1" max="1" width="10.28125" customWidth="1"/>
    <col min="2" max="2" width="13.421875" customWidth="1"/>
    <col min="3" max="3" width="32.8515625" customWidth="1"/>
    <col min="4" max="4" width="23.8515625" customWidth="1"/>
    <col min="5" max="5" width="11.140625" customWidth="1"/>
    <col min="6" max="6" width="17.7109375" customWidth="1"/>
    <col min="7" max="7" width="9.8515625" customWidth="1"/>
    <col min="8" max="8" width="17.7109375" customWidth="1"/>
    <col min="9" max="13" width="20.00390625" customWidth="1"/>
    <col min="14" max="14" width="12.28125" customWidth="1"/>
    <col min="15" max="15" width="12.7109375" customWidth="1"/>
    <col min="16" max="16" width="11.140625" customWidth="1"/>
    <col min="17" max="21" width="19.8515625" customWidth="1"/>
    <col min="22" max="22" width="20.00390625" customWidth="1"/>
    <col min="23" max="23" width="19.8515625" customWidth="1"/>
  </cols>
  <sheetData>
    <row customHeight="1" ht="13.5">
      <c r="B1" s="66"/>
      <c r="E1" s="126"/>
      <c r="F1" s="126"/>
      <c r="G1" s="126"/>
      <c r="H1" s="126"/>
      <c r="U1" s="66"/>
      <c r="W1" s="13" t="s">
        <v>242</v>
      </c>
    </row>
    <row customHeight="1" ht="46.5">
      <c r="A2" s="102">
        <f>"2025"&amp;"年部门项目支出预算表"</f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</row>
    <row customHeight="1" ht="13.5">
      <c r="A3" s="69">
        <f>"单位名称："&amp;"禄劝彝族苗族自治县文学艺术界联合会"</f>
      </c>
      <c r="B3" s="103"/>
      <c r="C3" s="103"/>
      <c r="D3" s="103"/>
      <c r="E3" s="103"/>
      <c r="F3" s="103"/>
      <c r="G3" s="103"/>
      <c r="H3" s="103"/>
      <c r="I3" s="106"/>
      <c r="J3" s="106"/>
      <c r="K3" s="106"/>
      <c r="L3" s="106"/>
      <c r="M3" s="106"/>
      <c r="N3" s="106"/>
      <c r="O3" s="106"/>
      <c r="P3" s="106"/>
      <c r="Q3" s="106"/>
      <c r="U3" s="66"/>
      <c r="W3" s="127" t="s">
        <v>1</v>
      </c>
    </row>
    <row customHeight="1" ht="21.75">
      <c r="A4" s="107" t="s">
        <v>243</v>
      </c>
      <c r="B4" s="128" t="s">
        <v>179</v>
      </c>
      <c r="C4" s="107" t="s">
        <v>180</v>
      </c>
      <c r="D4" s="107" t="s">
        <v>244</v>
      </c>
      <c r="E4" s="128" t="s">
        <v>181</v>
      </c>
      <c r="F4" s="128" t="s">
        <v>182</v>
      </c>
      <c r="G4" s="128" t="s">
        <v>245</v>
      </c>
      <c r="H4" s="128" t="s">
        <v>246</v>
      </c>
      <c r="I4" s="129" t="s">
        <v>55</v>
      </c>
      <c r="J4" s="114" t="s">
        <v>247</v>
      </c>
      <c r="K4" s="75"/>
      <c r="L4" s="75"/>
      <c r="M4" s="76"/>
      <c r="N4" s="114" t="s">
        <v>187</v>
      </c>
      <c r="O4" s="75"/>
      <c r="P4" s="76"/>
      <c r="Q4" s="128" t="s">
        <v>61</v>
      </c>
      <c r="R4" s="114" t="s">
        <v>62</v>
      </c>
      <c r="S4" s="75"/>
      <c r="T4" s="75"/>
      <c r="U4" s="75"/>
      <c r="V4" s="75"/>
      <c r="W4" s="76"/>
    </row>
    <row customHeight="1" ht="21.75">
      <c r="A5" s="111"/>
      <c r="B5" s="112"/>
      <c r="C5" s="111"/>
      <c r="D5" s="111"/>
      <c r="E5" s="130"/>
      <c r="F5" s="130"/>
      <c r="G5" s="130"/>
      <c r="H5" s="130"/>
      <c r="I5" s="112"/>
      <c r="J5" s="131" t="s">
        <v>58</v>
      </c>
      <c r="K5" s="77"/>
      <c r="L5" s="128" t="s">
        <v>59</v>
      </c>
      <c r="M5" s="128" t="s">
        <v>60</v>
      </c>
      <c r="N5" s="128" t="s">
        <v>58</v>
      </c>
      <c r="O5" s="128" t="s">
        <v>59</v>
      </c>
      <c r="P5" s="128" t="s">
        <v>60</v>
      </c>
      <c r="Q5" s="130"/>
      <c r="R5" s="128" t="s">
        <v>57</v>
      </c>
      <c r="S5" s="128" t="s">
        <v>64</v>
      </c>
      <c r="T5" s="128" t="s">
        <v>193</v>
      </c>
      <c r="U5" s="128" t="s">
        <v>66</v>
      </c>
      <c r="V5" s="128" t="s">
        <v>67</v>
      </c>
      <c r="W5" s="128" t="s">
        <v>68</v>
      </c>
    </row>
    <row customHeight="1" ht="21">
      <c r="A6" s="112"/>
      <c r="B6" s="112"/>
      <c r="C6" s="112"/>
      <c r="D6" s="112"/>
      <c r="E6" s="112"/>
      <c r="F6" s="112"/>
      <c r="G6" s="112"/>
      <c r="H6" s="112"/>
      <c r="I6" s="112"/>
      <c r="J6" s="132" t="s">
        <v>57</v>
      </c>
      <c r="K6" s="81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</row>
    <row customHeight="1" ht="39.75">
      <c r="A7" s="119"/>
      <c r="B7" s="79"/>
      <c r="C7" s="119"/>
      <c r="D7" s="119"/>
      <c r="E7" s="133"/>
      <c r="F7" s="133"/>
      <c r="G7" s="133"/>
      <c r="H7" s="133"/>
      <c r="I7" s="79"/>
      <c r="J7" s="134" t="s">
        <v>57</v>
      </c>
      <c r="K7" s="134" t="s">
        <v>248</v>
      </c>
      <c r="L7" s="133"/>
      <c r="M7" s="133"/>
      <c r="N7" s="133"/>
      <c r="O7" s="133"/>
      <c r="P7" s="133"/>
      <c r="Q7" s="133"/>
      <c r="R7" s="133"/>
      <c r="S7" s="133"/>
      <c r="T7" s="133"/>
      <c r="U7" s="79"/>
      <c r="V7" s="133"/>
      <c r="W7" s="133"/>
    </row>
    <row customHeight="1" ht="15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35">
        <v>10</v>
      </c>
      <c r="K8" s="135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35">
        <v>21</v>
      </c>
      <c r="V8" s="120">
        <v>22</v>
      </c>
      <c r="W8" s="135">
        <v>23</v>
      </c>
    </row>
    <row customHeight="1" ht="21.75">
      <c r="A9" s="63" t="s">
        <v>249</v>
      </c>
      <c r="B9" s="63" t="s">
        <v>250</v>
      </c>
      <c r="C9" s="63" t="s">
        <v>251</v>
      </c>
      <c r="D9" s="63" t="s">
        <v>70</v>
      </c>
      <c r="E9" s="63" t="s">
        <v>102</v>
      </c>
      <c r="F9" s="63" t="s">
        <v>103</v>
      </c>
      <c r="G9" s="63" t="s">
        <v>202</v>
      </c>
      <c r="H9" s="63" t="s">
        <v>203</v>
      </c>
      <c r="I9" s="17">
        <v>20000</v>
      </c>
      <c r="J9" s="17">
        <v>20000</v>
      </c>
      <c r="K9" s="17">
        <v>20000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customHeight="1" ht="21.75">
      <c r="A10" s="63" t="s">
        <v>249</v>
      </c>
      <c r="B10" s="63" t="s">
        <v>250</v>
      </c>
      <c r="C10" s="63" t="s">
        <v>251</v>
      </c>
      <c r="D10" s="63" t="s">
        <v>70</v>
      </c>
      <c r="E10" s="63" t="s">
        <v>102</v>
      </c>
      <c r="F10" s="63" t="s">
        <v>103</v>
      </c>
      <c r="G10" s="63" t="s">
        <v>252</v>
      </c>
      <c r="H10" s="63" t="s">
        <v>253</v>
      </c>
      <c r="I10" s="17">
        <v>10000</v>
      </c>
      <c r="J10" s="17">
        <v>10000</v>
      </c>
      <c r="K10" s="17">
        <v>10000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customHeight="1" ht="21.75">
      <c r="A11" s="63" t="s">
        <v>249</v>
      </c>
      <c r="B11" s="63" t="s">
        <v>250</v>
      </c>
      <c r="C11" s="63" t="s">
        <v>251</v>
      </c>
      <c r="D11" s="63" t="s">
        <v>70</v>
      </c>
      <c r="E11" s="63" t="s">
        <v>102</v>
      </c>
      <c r="F11" s="63" t="s">
        <v>103</v>
      </c>
      <c r="G11" s="63" t="s">
        <v>254</v>
      </c>
      <c r="H11" s="63" t="s">
        <v>255</v>
      </c>
      <c r="I11" s="17">
        <v>5000</v>
      </c>
      <c r="J11" s="17">
        <v>5000</v>
      </c>
      <c r="K11" s="17">
        <v>5000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customHeight="1" ht="21.75">
      <c r="A12" s="63" t="s">
        <v>249</v>
      </c>
      <c r="B12" s="63" t="s">
        <v>250</v>
      </c>
      <c r="C12" s="63" t="s">
        <v>251</v>
      </c>
      <c r="D12" s="63" t="s">
        <v>70</v>
      </c>
      <c r="E12" s="63" t="s">
        <v>102</v>
      </c>
      <c r="F12" s="63" t="s">
        <v>103</v>
      </c>
      <c r="G12" s="63" t="s">
        <v>256</v>
      </c>
      <c r="H12" s="63" t="s">
        <v>257</v>
      </c>
      <c r="I12" s="17">
        <v>15000</v>
      </c>
      <c r="J12" s="17">
        <v>15000</v>
      </c>
      <c r="K12" s="17">
        <v>15000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customHeight="1" ht="21.75">
      <c r="A13" s="63" t="s">
        <v>249</v>
      </c>
      <c r="B13" s="63" t="s">
        <v>258</v>
      </c>
      <c r="C13" s="63" t="s">
        <v>259</v>
      </c>
      <c r="D13" s="63" t="s">
        <v>70</v>
      </c>
      <c r="E13" s="63" t="s">
        <v>102</v>
      </c>
      <c r="F13" s="63" t="s">
        <v>103</v>
      </c>
      <c r="G13" s="63" t="s">
        <v>254</v>
      </c>
      <c r="H13" s="63" t="s">
        <v>255</v>
      </c>
      <c r="I13" s="17">
        <v>50000</v>
      </c>
      <c r="J13" s="17">
        <v>50000</v>
      </c>
      <c r="K13" s="17">
        <v>50000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customHeight="1" ht="18.75">
      <c r="A14" s="122" t="s">
        <v>168</v>
      </c>
      <c r="B14" s="123"/>
      <c r="C14" s="123"/>
      <c r="D14" s="123"/>
      <c r="E14" s="123"/>
      <c r="F14" s="123"/>
      <c r="G14" s="123"/>
      <c r="H14" s="61"/>
      <c r="I14" s="17">
        <v>100000</v>
      </c>
      <c r="J14" s="17">
        <v>100000</v>
      </c>
      <c r="K14" s="17">
        <v>100000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</sheetData>
  <mergeCells count="28">
    <mergeCell ref="A14:H14"/>
    <mergeCell ref="U5:U7"/>
    <mergeCell ref="B4:B7"/>
    <mergeCell ref="J5:K6"/>
    <mergeCell ref="A2:W2"/>
    <mergeCell ref="F4:F7"/>
    <mergeCell ref="A4:A7"/>
    <mergeCell ref="C4:C7"/>
    <mergeCell ref="A3:H3"/>
    <mergeCell ref="D4:D7"/>
    <mergeCell ref="G4:G7"/>
    <mergeCell ref="H4:H7"/>
    <mergeCell ref="I4:I7"/>
    <mergeCell ref="L5:L7"/>
    <mergeCell ref="E4:E7"/>
    <mergeCell ref="M5:M7"/>
    <mergeCell ref="J4:M4"/>
    <mergeCell ref="N4:P4"/>
    <mergeCell ref="N5:N7"/>
    <mergeCell ref="O5:O7"/>
    <mergeCell ref="P5:P7"/>
    <mergeCell ref="Q4:Q7"/>
    <mergeCell ref="R4:W4"/>
    <mergeCell ref="R5:R7"/>
    <mergeCell ref="S5:S7"/>
    <mergeCell ref="T5:T7"/>
    <mergeCell ref="V5:V7"/>
    <mergeCell ref="W5:W7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E5CDC43-6786-5E5F-B2C3-9FEE41132707}" mc:Ignorable="x14ac xr xr2 xr3">
  <sheetPr>
    <outlinePr summaryRight="0"/>
    <pageSetUpPr fitToPage="1"/>
  </sheetPr>
  <dimension ref="A1:J17"/>
  <sheetViews>
    <sheetView topLeftCell="A1" showZeros="0" workbookViewId="0" tabSelected="1"/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8">
      <c r="J1" s="100" t="s">
        <v>260</v>
      </c>
    </row>
    <row customHeight="1" ht="39.75">
      <c r="A2" s="136">
        <f>"2025"&amp;"年部门项目支出绩效目标表"</f>
      </c>
      <c r="B2" s="102"/>
      <c r="C2" s="102"/>
      <c r="D2" s="102"/>
      <c r="E2" s="102"/>
      <c r="F2" s="101"/>
      <c r="G2" s="102"/>
      <c r="H2" s="101"/>
      <c r="I2" s="101"/>
      <c r="J2" s="102"/>
    </row>
    <row customHeight="1" ht="17.25">
      <c r="A3" s="69">
        <f>"单位名称："&amp;"禄劝彝族苗族自治县文学艺术界联合会"</f>
      </c>
    </row>
    <row customHeight="1" ht="44.25">
      <c r="A4" s="134" t="s">
        <v>180</v>
      </c>
      <c r="B4" s="134" t="s">
        <v>261</v>
      </c>
      <c r="C4" s="134" t="s">
        <v>262</v>
      </c>
      <c r="D4" s="134" t="s">
        <v>263</v>
      </c>
      <c r="E4" s="134" t="s">
        <v>264</v>
      </c>
      <c r="F4" s="137" t="s">
        <v>265</v>
      </c>
      <c r="G4" s="134" t="s">
        <v>266</v>
      </c>
      <c r="H4" s="137" t="s">
        <v>267</v>
      </c>
      <c r="I4" s="137" t="s">
        <v>268</v>
      </c>
      <c r="J4" s="134" t="s">
        <v>269</v>
      </c>
    </row>
    <row customHeight="1" ht="18.75">
      <c r="A5" s="138">
        <v>1</v>
      </c>
      <c r="B5" s="138">
        <v>2</v>
      </c>
      <c r="C5" s="138">
        <v>3</v>
      </c>
      <c r="D5" s="138">
        <v>4</v>
      </c>
      <c r="E5" s="138">
        <v>5</v>
      </c>
      <c r="F5" s="120">
        <v>6</v>
      </c>
      <c r="G5" s="138">
        <v>7</v>
      </c>
      <c r="H5" s="120">
        <v>8</v>
      </c>
      <c r="I5" s="120">
        <v>9</v>
      </c>
      <c r="J5" s="138">
        <v>10</v>
      </c>
    </row>
    <row customHeight="1" ht="42">
      <c r="A6" s="64" t="s">
        <v>70</v>
      </c>
      <c r="B6" s="63"/>
      <c r="C6" s="63"/>
      <c r="D6" s="63"/>
      <c r="E6" s="139"/>
      <c r="F6" s="37"/>
      <c r="G6" s="139"/>
      <c r="H6" s="37"/>
      <c r="I6" s="37"/>
      <c r="J6" s="139"/>
    </row>
    <row customHeight="1" ht="42">
      <c r="A7" s="83" t="s">
        <v>70</v>
      </c>
      <c r="B7" s="40"/>
      <c r="C7" s="40"/>
      <c r="D7" s="40"/>
      <c r="E7" s="64"/>
      <c r="F7" s="40"/>
      <c r="G7" s="64"/>
      <c r="H7" s="40"/>
      <c r="I7" s="40"/>
      <c r="J7" s="64"/>
    </row>
    <row customHeight="1" ht="42">
      <c r="A8" s="84" t="s">
        <v>251</v>
      </c>
      <c r="B8" s="40" t="s">
        <v>270</v>
      </c>
      <c r="C8" s="40" t="s">
        <v>271</v>
      </c>
      <c r="D8" s="40" t="s">
        <v>272</v>
      </c>
      <c r="E8" s="64" t="s">
        <v>273</v>
      </c>
      <c r="F8" s="40" t="s">
        <v>274</v>
      </c>
      <c r="G8" s="64" t="s">
        <v>86</v>
      </c>
      <c r="H8" s="40" t="s">
        <v>275</v>
      </c>
      <c r="I8" s="40" t="s">
        <v>276</v>
      </c>
      <c r="J8" s="64" t="s">
        <v>277</v>
      </c>
    </row>
    <row customHeight="1" ht="42">
      <c r="A9" s="84" t="s">
        <v>251</v>
      </c>
      <c r="B9" s="40" t="s">
        <v>270</v>
      </c>
      <c r="C9" s="40" t="s">
        <v>271</v>
      </c>
      <c r="D9" s="40" t="s">
        <v>278</v>
      </c>
      <c r="E9" s="64" t="s">
        <v>279</v>
      </c>
      <c r="F9" s="40" t="s">
        <v>280</v>
      </c>
      <c r="G9" s="64" t="s">
        <v>281</v>
      </c>
      <c r="H9" s="40" t="s">
        <v>282</v>
      </c>
      <c r="I9" s="40" t="s">
        <v>276</v>
      </c>
      <c r="J9" s="64" t="s">
        <v>283</v>
      </c>
    </row>
    <row customHeight="1" ht="42">
      <c r="A10" s="84" t="s">
        <v>251</v>
      </c>
      <c r="B10" s="40" t="s">
        <v>270</v>
      </c>
      <c r="C10" s="40" t="s">
        <v>271</v>
      </c>
      <c r="D10" s="40" t="s">
        <v>284</v>
      </c>
      <c r="E10" s="64" t="s">
        <v>285</v>
      </c>
      <c r="F10" s="40" t="s">
        <v>274</v>
      </c>
      <c r="G10" s="64" t="s">
        <v>286</v>
      </c>
      <c r="H10" s="40" t="s">
        <v>287</v>
      </c>
      <c r="I10" s="40" t="s">
        <v>276</v>
      </c>
      <c r="J10" s="64" t="s">
        <v>288</v>
      </c>
    </row>
    <row customHeight="1" ht="42">
      <c r="A11" s="84" t="s">
        <v>251</v>
      </c>
      <c r="B11" s="40" t="s">
        <v>270</v>
      </c>
      <c r="C11" s="40" t="s">
        <v>289</v>
      </c>
      <c r="D11" s="40" t="s">
        <v>290</v>
      </c>
      <c r="E11" s="64" t="s">
        <v>291</v>
      </c>
      <c r="F11" s="40" t="s">
        <v>274</v>
      </c>
      <c r="G11" s="64" t="s">
        <v>292</v>
      </c>
      <c r="H11" s="40" t="s">
        <v>287</v>
      </c>
      <c r="I11" s="40" t="s">
        <v>276</v>
      </c>
      <c r="J11" s="64" t="s">
        <v>293</v>
      </c>
    </row>
    <row customHeight="1" ht="42">
      <c r="A12" s="84" t="s">
        <v>251</v>
      </c>
      <c r="B12" s="40" t="s">
        <v>270</v>
      </c>
      <c r="C12" s="40" t="s">
        <v>289</v>
      </c>
      <c r="D12" s="40" t="s">
        <v>290</v>
      </c>
      <c r="E12" s="64" t="s">
        <v>294</v>
      </c>
      <c r="F12" s="40" t="s">
        <v>274</v>
      </c>
      <c r="G12" s="64" t="s">
        <v>295</v>
      </c>
      <c r="H12" s="40" t="s">
        <v>296</v>
      </c>
      <c r="I12" s="40" t="s">
        <v>276</v>
      </c>
      <c r="J12" s="64" t="s">
        <v>297</v>
      </c>
    </row>
    <row customHeight="1" ht="42">
      <c r="A13" s="84" t="s">
        <v>251</v>
      </c>
      <c r="B13" s="40" t="s">
        <v>270</v>
      </c>
      <c r="C13" s="40" t="s">
        <v>298</v>
      </c>
      <c r="D13" s="40" t="s">
        <v>299</v>
      </c>
      <c r="E13" s="64" t="s">
        <v>300</v>
      </c>
      <c r="F13" s="40" t="s">
        <v>274</v>
      </c>
      <c r="G13" s="64" t="s">
        <v>281</v>
      </c>
      <c r="H13" s="40" t="s">
        <v>287</v>
      </c>
      <c r="I13" s="40" t="s">
        <v>276</v>
      </c>
      <c r="J13" s="64" t="s">
        <v>301</v>
      </c>
    </row>
    <row customHeight="1" ht="42">
      <c r="A14" s="84" t="s">
        <v>259</v>
      </c>
      <c r="B14" s="40" t="s">
        <v>302</v>
      </c>
      <c r="C14" s="40" t="s">
        <v>271</v>
      </c>
      <c r="D14" s="40" t="s">
        <v>272</v>
      </c>
      <c r="E14" s="64" t="s">
        <v>303</v>
      </c>
      <c r="F14" s="40" t="s">
        <v>274</v>
      </c>
      <c r="G14" s="64" t="s">
        <v>304</v>
      </c>
      <c r="H14" s="40" t="s">
        <v>305</v>
      </c>
      <c r="I14" s="40" t="s">
        <v>276</v>
      </c>
      <c r="J14" s="64" t="s">
        <v>306</v>
      </c>
    </row>
    <row customHeight="1" ht="42">
      <c r="A15" s="84" t="s">
        <v>259</v>
      </c>
      <c r="B15" s="40" t="s">
        <v>302</v>
      </c>
      <c r="C15" s="40" t="s">
        <v>271</v>
      </c>
      <c r="D15" s="40" t="s">
        <v>307</v>
      </c>
      <c r="E15" s="64" t="s">
        <v>308</v>
      </c>
      <c r="F15" s="40" t="s">
        <v>280</v>
      </c>
      <c r="G15" s="64" t="s">
        <v>309</v>
      </c>
      <c r="H15" s="40" t="s">
        <v>310</v>
      </c>
      <c r="I15" s="40" t="s">
        <v>276</v>
      </c>
      <c r="J15" s="64" t="s">
        <v>311</v>
      </c>
    </row>
    <row customHeight="1" ht="42">
      <c r="A16" s="84" t="s">
        <v>259</v>
      </c>
      <c r="B16" s="40" t="s">
        <v>302</v>
      </c>
      <c r="C16" s="40" t="s">
        <v>289</v>
      </c>
      <c r="D16" s="40" t="s">
        <v>312</v>
      </c>
      <c r="E16" s="64" t="s">
        <v>313</v>
      </c>
      <c r="F16" s="40" t="s">
        <v>274</v>
      </c>
      <c r="G16" s="64" t="s">
        <v>314</v>
      </c>
      <c r="H16" s="40" t="s">
        <v>287</v>
      </c>
      <c r="I16" s="40" t="s">
        <v>315</v>
      </c>
      <c r="J16" s="64" t="s">
        <v>316</v>
      </c>
    </row>
    <row customHeight="1" ht="42">
      <c r="A17" s="84" t="s">
        <v>259</v>
      </c>
      <c r="B17" s="40" t="s">
        <v>302</v>
      </c>
      <c r="C17" s="40" t="s">
        <v>298</v>
      </c>
      <c r="D17" s="40" t="s">
        <v>299</v>
      </c>
      <c r="E17" s="64" t="s">
        <v>317</v>
      </c>
      <c r="F17" s="40" t="s">
        <v>274</v>
      </c>
      <c r="G17" s="64" t="s">
        <v>314</v>
      </c>
      <c r="H17" s="40" t="s">
        <v>318</v>
      </c>
      <c r="I17" s="40" t="s">
        <v>276</v>
      </c>
      <c r="J17" s="64" t="s">
        <v>319</v>
      </c>
    </row>
  </sheetData>
  <mergeCells count="6">
    <mergeCell ref="A2:J2"/>
    <mergeCell ref="A3:H3"/>
    <mergeCell ref="A8:A13"/>
    <mergeCell ref="B8:B13"/>
    <mergeCell ref="A14:A17"/>
    <mergeCell ref="B14:B17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A9D96D7-B43A-2B59-AC3B-92E55DB95AA3}" mc:Ignorable="x14ac xr xr2 xr3">
  <sheetPr>
    <outlinePr summaryRight="0"/>
    <pageSetUpPr fitToPage="1"/>
  </sheetPr>
  <dimension ref="A1:F9"/>
  <sheetViews>
    <sheetView topLeftCell="A1" showZeros="0" workbookViewId="0" tabSelected="1"/>
  </sheetViews>
  <sheetFormatPr defaultColWidth="9.140625" customHeight="1" defaultRowHeight="14.25"/>
  <cols>
    <col min="1" max="1" width="32.140625" customWidth="1"/>
    <col min="2" max="2" width="20.7109375" customWidth="1"/>
    <col min="3" max="3" width="32.140625" customWidth="1"/>
    <col min="4" max="4" width="27.7109375" customWidth="1"/>
    <col min="5" max="6" width="36.7109375" customWidth="1"/>
  </cols>
  <sheetData>
    <row customHeight="1" ht="12">
      <c r="A1" s="140">
        <v>1</v>
      </c>
      <c r="B1" s="141">
        <v>0</v>
      </c>
      <c r="C1" s="140">
        <v>1</v>
      </c>
      <c r="D1" s="70"/>
      <c r="E1" s="70"/>
      <c r="F1" s="127" t="s">
        <v>320</v>
      </c>
    </row>
    <row customHeight="1" ht="42">
      <c r="A2" s="142">
        <f>"2025"&amp;"年部门政府性基金预算支出预算表"</f>
      </c>
      <c r="B2" s="143" t="s">
        <v>321</v>
      </c>
      <c r="C2" s="144"/>
      <c r="D2" s="68"/>
      <c r="E2" s="68"/>
      <c r="F2" s="68"/>
    </row>
    <row customHeight="1" ht="13.5">
      <c r="A3" s="69">
        <f>"单位名称："&amp;"禄劝彝族苗族自治县文学艺术界联合会"</f>
      </c>
      <c r="B3" s="69" t="s">
        <v>322</v>
      </c>
      <c r="C3" s="140"/>
      <c r="D3" s="70"/>
      <c r="E3" s="70"/>
      <c r="F3" s="127" t="s">
        <v>1</v>
      </c>
    </row>
    <row customHeight="1" ht="19.5">
      <c r="A4" s="73" t="s">
        <v>178</v>
      </c>
      <c r="B4" s="145" t="s">
        <v>73</v>
      </c>
      <c r="C4" s="73" t="s">
        <v>74</v>
      </c>
      <c r="D4" s="114" t="s">
        <v>323</v>
      </c>
      <c r="E4" s="75"/>
      <c r="F4" s="76"/>
    </row>
    <row customHeight="1" ht="18.75">
      <c r="A5" s="113"/>
      <c r="B5" s="146"/>
      <c r="C5" s="113"/>
      <c r="D5" s="147" t="s">
        <v>55</v>
      </c>
      <c r="E5" s="114" t="s">
        <v>76</v>
      </c>
      <c r="F5" s="147" t="s">
        <v>77</v>
      </c>
    </row>
    <row customHeight="1" ht="18.75">
      <c r="A6" s="137">
        <v>1</v>
      </c>
      <c r="B6" s="148" t="s">
        <v>84</v>
      </c>
      <c r="C6" s="137">
        <v>3</v>
      </c>
      <c r="D6" s="80">
        <v>4</v>
      </c>
      <c r="E6" s="80">
        <v>5</v>
      </c>
      <c r="F6" s="80">
        <v>6</v>
      </c>
    </row>
    <row customHeight="1" ht="21">
      <c r="A7" s="40"/>
      <c r="B7" s="40"/>
      <c r="C7" s="40"/>
      <c r="D7" s="17"/>
      <c r="E7" s="17"/>
      <c r="F7" s="17"/>
    </row>
    <row customHeight="1" ht="21">
      <c r="A8" s="40"/>
      <c r="B8" s="40"/>
      <c r="C8" s="40"/>
      <c r="D8" s="17"/>
      <c r="E8" s="17"/>
      <c r="F8" s="17"/>
    </row>
    <row customHeight="1" ht="18.75">
      <c r="A9" s="27" t="s">
        <v>168</v>
      </c>
      <c r="B9" s="27" t="s">
        <v>168</v>
      </c>
      <c r="C9" s="149" t="s">
        <v>168</v>
      </c>
      <c r="D9" s="17"/>
      <c r="E9" s="17"/>
      <c r="F9" s="17"/>
    </row>
  </sheetData>
  <mergeCells count="7">
    <mergeCell ref="A2:F2"/>
    <mergeCell ref="A9:C9"/>
    <mergeCell ref="D4:F4"/>
    <mergeCell ref="B4:B5"/>
    <mergeCell ref="C4:C5"/>
    <mergeCell ref="A4:A5"/>
    <mergeCell ref="A3:C3"/>
  </mergeCells>
  <printOptions horizontalCentered="1"/>
  <pageMargins left="0.37" right="0.37" top="0.56" bottom="0.56" header="0.48" footer="0.48"/>
  <pageSetup paperSize="9" scale="9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491C8F7-C0BC-944E-C92D-CE2CD11C0B7E}" mc:Ignorable="x14ac xr xr2 xr3">
  <sheetPr>
    <outlinePr summaryRight="0"/>
    <pageSetUpPr fitToPage="1"/>
  </sheetPr>
  <dimension ref="A1:S10"/>
  <sheetViews>
    <sheetView topLeftCell="A1" showZeros="0" workbookViewId="0" tabSelected="1"/>
  </sheetViews>
  <sheetFormatPr defaultColWidth="9.140625" customHeight="1" defaultRowHeight="14.25"/>
  <cols>
    <col min="1" max="2" width="32.57421875" customWidth="1"/>
    <col min="3" max="3" width="41.140625" customWidth="1"/>
    <col min="4" max="4" width="21.7109375" customWidth="1"/>
    <col min="5" max="5" width="35.28125" customWidth="1"/>
    <col min="6" max="6" width="7.7109375" customWidth="1"/>
    <col min="7" max="7" width="11.140625" customWidth="1"/>
    <col min="8" max="8" width="13.28125" customWidth="1"/>
    <col min="9" max="18" width="20.00390625" customWidth="1"/>
    <col min="19" max="19" width="19.8515625" customWidth="1"/>
  </cols>
  <sheetData>
    <row customHeight="1" ht="15.75">
      <c r="B1" s="99"/>
      <c r="C1" s="99"/>
      <c r="R1" s="100"/>
      <c r="S1" s="100" t="s">
        <v>324</v>
      </c>
    </row>
    <row customHeight="1" ht="41.25">
      <c r="A2" s="150">
        <f>"2025"&amp;"年部门政府采购预算表"</f>
      </c>
      <c r="B2" s="101"/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1"/>
      <c r="N2" s="102"/>
      <c r="O2" s="102"/>
      <c r="P2" s="101"/>
      <c r="Q2" s="102"/>
      <c r="R2" s="101"/>
      <c r="S2" s="101"/>
    </row>
    <row customHeight="1" ht="18.75">
      <c r="A3" s="90">
        <f>"单位名称："&amp;"禄劝彝族苗族自治县文学艺术界联合会"</f>
      </c>
      <c r="B3" s="105"/>
      <c r="C3" s="105"/>
      <c r="D3" s="106"/>
      <c r="E3" s="106"/>
      <c r="F3" s="106"/>
      <c r="G3" s="106"/>
      <c r="H3" s="106"/>
      <c r="I3" s="106"/>
      <c r="J3" s="106"/>
      <c r="K3" s="106"/>
      <c r="L3" s="106"/>
      <c r="R3" s="151"/>
      <c r="S3" s="127" t="s">
        <v>1</v>
      </c>
    </row>
    <row customHeight="1" ht="15.75">
      <c r="A4" s="128" t="s">
        <v>177</v>
      </c>
      <c r="B4" s="152" t="s">
        <v>178</v>
      </c>
      <c r="C4" s="152" t="s">
        <v>325</v>
      </c>
      <c r="D4" s="153" t="s">
        <v>326</v>
      </c>
      <c r="E4" s="153" t="s">
        <v>327</v>
      </c>
      <c r="F4" s="153" t="s">
        <v>328</v>
      </c>
      <c r="G4" s="153" t="s">
        <v>329</v>
      </c>
      <c r="H4" s="153" t="s">
        <v>330</v>
      </c>
      <c r="I4" s="154" t="s">
        <v>185</v>
      </c>
      <c r="J4" s="154"/>
      <c r="K4" s="154"/>
      <c r="L4" s="154"/>
      <c r="M4" s="109"/>
      <c r="N4" s="154"/>
      <c r="O4" s="154"/>
      <c r="P4" s="108"/>
      <c r="Q4" s="154"/>
      <c r="R4" s="109"/>
      <c r="S4" s="110"/>
    </row>
    <row customHeight="1" ht="17.25">
      <c r="A5" s="130"/>
      <c r="B5" s="155"/>
      <c r="C5" s="155"/>
      <c r="D5" s="156"/>
      <c r="E5" s="156"/>
      <c r="F5" s="156"/>
      <c r="G5" s="156"/>
      <c r="H5" s="156"/>
      <c r="I5" s="156" t="s">
        <v>55</v>
      </c>
      <c r="J5" s="156" t="s">
        <v>58</v>
      </c>
      <c r="K5" s="156" t="s">
        <v>331</v>
      </c>
      <c r="L5" s="156" t="s">
        <v>332</v>
      </c>
      <c r="M5" s="157" t="s">
        <v>333</v>
      </c>
      <c r="N5" s="158" t="s">
        <v>334</v>
      </c>
      <c r="O5" s="158"/>
      <c r="P5" s="159"/>
      <c r="Q5" s="158"/>
      <c r="R5" s="160"/>
      <c r="S5" s="161"/>
    </row>
    <row customHeight="1" ht="54">
      <c r="A6" s="133"/>
      <c r="B6" s="161"/>
      <c r="C6" s="161"/>
      <c r="D6" s="162"/>
      <c r="E6" s="162"/>
      <c r="F6" s="162"/>
      <c r="G6" s="162"/>
      <c r="H6" s="162"/>
      <c r="I6" s="162"/>
      <c r="J6" s="162" t="s">
        <v>57</v>
      </c>
      <c r="K6" s="162"/>
      <c r="L6" s="162"/>
      <c r="M6" s="163"/>
      <c r="N6" s="162" t="s">
        <v>57</v>
      </c>
      <c r="O6" s="162" t="s">
        <v>64</v>
      </c>
      <c r="P6" s="161" t="s">
        <v>65</v>
      </c>
      <c r="Q6" s="162" t="s">
        <v>66</v>
      </c>
      <c r="R6" s="163" t="s">
        <v>67</v>
      </c>
      <c r="S6" s="161" t="s">
        <v>68</v>
      </c>
    </row>
    <row customHeight="1" ht="18">
      <c r="A7" s="164">
        <v>1</v>
      </c>
      <c r="B7" s="164" t="s">
        <v>84</v>
      </c>
      <c r="C7" s="165">
        <v>3</v>
      </c>
      <c r="D7" s="165">
        <v>4</v>
      </c>
      <c r="E7" s="164">
        <v>5</v>
      </c>
      <c r="F7" s="164">
        <v>6</v>
      </c>
      <c r="G7" s="164">
        <v>7</v>
      </c>
      <c r="H7" s="164">
        <v>8</v>
      </c>
      <c r="I7" s="164">
        <v>9</v>
      </c>
      <c r="J7" s="164">
        <v>10</v>
      </c>
      <c r="K7" s="164">
        <v>11</v>
      </c>
      <c r="L7" s="164">
        <v>12</v>
      </c>
      <c r="M7" s="164">
        <v>13</v>
      </c>
      <c r="N7" s="164">
        <v>14</v>
      </c>
      <c r="O7" s="164">
        <v>15</v>
      </c>
      <c r="P7" s="164">
        <v>16</v>
      </c>
      <c r="Q7" s="164">
        <v>17</v>
      </c>
      <c r="R7" s="164">
        <v>18</v>
      </c>
      <c r="S7" s="164">
        <v>19</v>
      </c>
    </row>
    <row customHeight="1" ht="21">
      <c r="A8" s="166"/>
      <c r="B8" s="167"/>
      <c r="C8" s="167"/>
      <c r="D8" s="168"/>
      <c r="E8" s="168"/>
      <c r="F8" s="168"/>
      <c r="G8" s="169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customHeight="1" ht="21">
      <c r="A9" s="170" t="s">
        <v>168</v>
      </c>
      <c r="B9" s="171"/>
      <c r="C9" s="171"/>
      <c r="D9" s="172"/>
      <c r="E9" s="172"/>
      <c r="F9" s="172"/>
      <c r="G9" s="36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customHeight="1" ht="21">
      <c r="A10" s="173" t="s">
        <v>335</v>
      </c>
      <c r="B10" s="174"/>
      <c r="C10" s="174"/>
      <c r="D10" s="173"/>
      <c r="E10" s="173"/>
      <c r="F10" s="173"/>
      <c r="G10" s="175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</row>
  </sheetData>
  <mergeCells count="19">
    <mergeCell ref="A9:G9"/>
    <mergeCell ref="J5:J6"/>
    <mergeCell ref="C4:C6"/>
    <mergeCell ref="B4:B6"/>
    <mergeCell ref="N5:S5"/>
    <mergeCell ref="A2:S2"/>
    <mergeCell ref="A4:A6"/>
    <mergeCell ref="D4:D6"/>
    <mergeCell ref="E4:E6"/>
    <mergeCell ref="F4:F6"/>
    <mergeCell ref="G4:G6"/>
    <mergeCell ref="H4:H6"/>
    <mergeCell ref="I4:S4"/>
    <mergeCell ref="K5:K6"/>
    <mergeCell ref="L5:L6"/>
    <mergeCell ref="A3:H3"/>
    <mergeCell ref="M5:M6"/>
    <mergeCell ref="I5:I6"/>
    <mergeCell ref="A10:S10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63BEFB7-EEB9-EF69-E11A-8AF62B72C547}" mc:Ignorable="x14ac xr xr2 xr3">
  <sheetPr>
    <outlinePr summaryRight="0"/>
    <pageSetUpPr fitToPage="1"/>
  </sheetPr>
  <dimension ref="A1:T9"/>
  <sheetViews>
    <sheetView topLeftCell="H1" showZeros="0" workbookViewId="0" tabSelected="1"/>
  </sheetViews>
  <sheetFormatPr defaultColWidth="9.140625" customHeight="1" defaultRowHeight="14.25"/>
  <cols>
    <col min="1" max="5" width="39.140625" customWidth="1"/>
    <col min="6" max="6" width="27.57421875" customWidth="1"/>
    <col min="7" max="7" width="28.57421875" customWidth="1"/>
    <col min="8" max="8" width="28.140625" customWidth="1"/>
    <col min="9" max="9" width="39.140625" customWidth="1"/>
    <col min="10" max="18" width="20.421875" customWidth="1"/>
    <col min="19" max="20" width="20.28125" customWidth="1"/>
  </cols>
  <sheetData>
    <row customHeight="1" ht="16.5">
      <c r="A1" s="177"/>
      <c r="B1" s="99"/>
      <c r="C1" s="99"/>
      <c r="D1" s="99"/>
      <c r="E1" s="99"/>
      <c r="F1" s="99"/>
      <c r="G1" s="99"/>
      <c r="H1" s="177"/>
      <c r="I1" s="177"/>
      <c r="J1" s="177"/>
      <c r="K1" s="177"/>
      <c r="L1" s="177"/>
      <c r="M1" s="177"/>
      <c r="N1" s="178"/>
      <c r="O1" s="177"/>
      <c r="P1" s="177"/>
      <c r="Q1" s="99"/>
      <c r="R1" s="177"/>
      <c r="S1" s="179"/>
      <c r="T1" s="179" t="s">
        <v>336</v>
      </c>
    </row>
    <row customHeight="1" ht="41.25">
      <c r="A2" s="180">
        <f>"2025"&amp;"年部门政府购买服务预算表"</f>
      </c>
      <c r="B2" s="101"/>
      <c r="C2" s="101"/>
      <c r="D2" s="101"/>
      <c r="E2" s="101"/>
      <c r="F2" s="101"/>
      <c r="G2" s="101"/>
      <c r="H2" s="181"/>
      <c r="I2" s="181"/>
      <c r="J2" s="181"/>
      <c r="K2" s="181"/>
      <c r="L2" s="181"/>
      <c r="M2" s="181"/>
      <c r="N2" s="182"/>
      <c r="O2" s="181"/>
      <c r="P2" s="181"/>
      <c r="Q2" s="101"/>
      <c r="R2" s="181"/>
      <c r="S2" s="182"/>
      <c r="T2" s="101"/>
    </row>
    <row customHeight="1" ht="22.5">
      <c r="A3" s="183">
        <f>"单位名称："&amp;"禄劝彝族苗族自治县文学艺术界联合会"</f>
      </c>
      <c r="B3" s="105"/>
      <c r="C3" s="105"/>
      <c r="D3" s="105"/>
      <c r="E3" s="105"/>
      <c r="F3" s="105"/>
      <c r="G3" s="105"/>
      <c r="H3" s="184"/>
      <c r="I3" s="184"/>
      <c r="J3" s="184"/>
      <c r="K3" s="184"/>
      <c r="L3" s="184"/>
      <c r="M3" s="184"/>
      <c r="N3" s="178"/>
      <c r="O3" s="177"/>
      <c r="P3" s="177"/>
      <c r="Q3" s="99"/>
      <c r="R3" s="177"/>
      <c r="S3" s="185"/>
      <c r="T3" s="179" t="s">
        <v>1</v>
      </c>
    </row>
    <row customHeight="1" ht="24">
      <c r="A4" s="128" t="s">
        <v>177</v>
      </c>
      <c r="B4" s="152" t="s">
        <v>178</v>
      </c>
      <c r="C4" s="152" t="s">
        <v>325</v>
      </c>
      <c r="D4" s="152" t="s">
        <v>337</v>
      </c>
      <c r="E4" s="152" t="s">
        <v>338</v>
      </c>
      <c r="F4" s="152" t="s">
        <v>339</v>
      </c>
      <c r="G4" s="152" t="s">
        <v>340</v>
      </c>
      <c r="H4" s="153" t="s">
        <v>341</v>
      </c>
      <c r="I4" s="153" t="s">
        <v>342</v>
      </c>
      <c r="J4" s="154" t="s">
        <v>185</v>
      </c>
      <c r="K4" s="154"/>
      <c r="L4" s="154"/>
      <c r="M4" s="154"/>
      <c r="N4" s="109"/>
      <c r="O4" s="154"/>
      <c r="P4" s="154"/>
      <c r="Q4" s="108"/>
      <c r="R4" s="154"/>
      <c r="S4" s="109"/>
      <c r="T4" s="110"/>
    </row>
    <row customHeight="1" ht="24">
      <c r="A5" s="130"/>
      <c r="B5" s="155"/>
      <c r="C5" s="155"/>
      <c r="D5" s="155"/>
      <c r="E5" s="155"/>
      <c r="F5" s="155"/>
      <c r="G5" s="155"/>
      <c r="H5" s="156"/>
      <c r="I5" s="156"/>
      <c r="J5" s="156" t="s">
        <v>55</v>
      </c>
      <c r="K5" s="156" t="s">
        <v>58</v>
      </c>
      <c r="L5" s="156" t="s">
        <v>331</v>
      </c>
      <c r="M5" s="156" t="s">
        <v>332</v>
      </c>
      <c r="N5" s="157" t="s">
        <v>333</v>
      </c>
      <c r="O5" s="158" t="s">
        <v>334</v>
      </c>
      <c r="P5" s="158"/>
      <c r="Q5" s="159"/>
      <c r="R5" s="158"/>
      <c r="S5" s="160"/>
      <c r="T5" s="161"/>
    </row>
    <row customHeight="1" ht="54">
      <c r="A6" s="133"/>
      <c r="B6" s="161"/>
      <c r="C6" s="161"/>
      <c r="D6" s="161"/>
      <c r="E6" s="161"/>
      <c r="F6" s="161"/>
      <c r="G6" s="161"/>
      <c r="H6" s="162"/>
      <c r="I6" s="162"/>
      <c r="J6" s="162"/>
      <c r="K6" s="162" t="s">
        <v>57</v>
      </c>
      <c r="L6" s="162"/>
      <c r="M6" s="162"/>
      <c r="N6" s="163"/>
      <c r="O6" s="162" t="s">
        <v>57</v>
      </c>
      <c r="P6" s="162" t="s">
        <v>64</v>
      </c>
      <c r="Q6" s="161" t="s">
        <v>65</v>
      </c>
      <c r="R6" s="162" t="s">
        <v>66</v>
      </c>
      <c r="S6" s="163" t="s">
        <v>67</v>
      </c>
      <c r="T6" s="161" t="s">
        <v>68</v>
      </c>
    </row>
    <row customHeight="1" ht="17.25">
      <c r="A7" s="79">
        <v>1</v>
      </c>
      <c r="B7" s="161">
        <v>2</v>
      </c>
      <c r="C7" s="79">
        <v>3</v>
      </c>
      <c r="D7" s="79">
        <v>4</v>
      </c>
      <c r="E7" s="161">
        <v>5</v>
      </c>
      <c r="F7" s="79">
        <v>6</v>
      </c>
      <c r="G7" s="79">
        <v>7</v>
      </c>
      <c r="H7" s="161">
        <v>8</v>
      </c>
      <c r="I7" s="79">
        <v>9</v>
      </c>
      <c r="J7" s="79">
        <v>10</v>
      </c>
      <c r="K7" s="161">
        <v>11</v>
      </c>
      <c r="L7" s="79">
        <v>12</v>
      </c>
      <c r="M7" s="79">
        <v>13</v>
      </c>
      <c r="N7" s="161">
        <v>14</v>
      </c>
      <c r="O7" s="79">
        <v>15</v>
      </c>
      <c r="P7" s="79">
        <v>16</v>
      </c>
      <c r="Q7" s="161">
        <v>17</v>
      </c>
      <c r="R7" s="79">
        <v>18</v>
      </c>
      <c r="S7" s="79">
        <v>19</v>
      </c>
      <c r="T7" s="79">
        <v>20</v>
      </c>
    </row>
    <row customHeight="1" ht="21">
      <c r="A8" s="121"/>
      <c r="B8" s="121"/>
      <c r="C8" s="121"/>
      <c r="D8" s="121"/>
      <c r="E8" s="121"/>
      <c r="F8" s="121"/>
      <c r="G8" s="121"/>
      <c r="H8" s="121"/>
      <c r="I8" s="121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customHeight="1" ht="21">
      <c r="A9" s="170" t="s">
        <v>168</v>
      </c>
      <c r="B9" s="171"/>
      <c r="C9" s="171"/>
      <c r="D9" s="171"/>
      <c r="E9" s="171"/>
      <c r="F9" s="171"/>
      <c r="G9" s="171"/>
      <c r="H9" s="172"/>
      <c r="I9" s="35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</sheetData>
  <mergeCells count="19">
    <mergeCell ref="A9:I9"/>
    <mergeCell ref="K5:K6"/>
    <mergeCell ref="B4:B6"/>
    <mergeCell ref="C4:C6"/>
    <mergeCell ref="F4:F6"/>
    <mergeCell ref="G4:G6"/>
    <mergeCell ref="D4:D6"/>
    <mergeCell ref="E4:E6"/>
    <mergeCell ref="A2:T2"/>
    <mergeCell ref="A4:A6"/>
    <mergeCell ref="H4:H6"/>
    <mergeCell ref="I4:I6"/>
    <mergeCell ref="J4:T4"/>
    <mergeCell ref="L5:L6"/>
    <mergeCell ref="M5:M6"/>
    <mergeCell ref="A3:I3"/>
    <mergeCell ref="N5:N6"/>
    <mergeCell ref="J5:J6"/>
    <mergeCell ref="O5:T5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A134813-E7BC-B1C8-BB8F-907BB6B2943E}" mc:Ignorable="x14ac xr xr2 xr3">
  <sheetPr>
    <outlinePr summaryRight="0"/>
    <pageSetUpPr fitToPage="1"/>
  </sheetPr>
  <dimension ref="A1:X8"/>
  <sheetViews>
    <sheetView topLeftCell="A1" showZeros="0" workbookViewId="0" tabSelected="1"/>
  </sheetViews>
  <sheetFormatPr defaultColWidth="9.140625" customHeight="1" defaultRowHeight="14.25"/>
  <cols>
    <col min="1" max="1" width="37.7109375" customWidth="1"/>
    <col min="2" max="24" width="20.00390625" customWidth="1"/>
  </cols>
  <sheetData>
    <row customHeight="1" ht="17.25">
      <c r="D1" s="67"/>
      <c r="W1" s="100"/>
      <c r="X1" s="100" t="s">
        <v>343</v>
      </c>
    </row>
    <row customHeight="1" ht="41.25">
      <c r="A2" s="150">
        <f>"2025"&amp;"年对下转移支付预算表"</f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1"/>
      <c r="X2" s="101"/>
    </row>
    <row customHeight="1" ht="18">
      <c r="A3" s="183">
        <f>"单位名称："&amp;"禄劝彝族苗族自治县文学艺术界联合会"</f>
      </c>
      <c r="B3" s="184"/>
      <c r="C3" s="184"/>
      <c r="D3" s="186"/>
      <c r="E3" s="177"/>
      <c r="F3" s="177"/>
      <c r="G3" s="177"/>
      <c r="H3" s="177"/>
      <c r="I3" s="177"/>
      <c r="W3" s="151"/>
      <c r="X3" s="151" t="s">
        <v>1</v>
      </c>
    </row>
    <row customHeight="1" ht="19.5">
      <c r="A4" s="129" t="s">
        <v>344</v>
      </c>
      <c r="B4" s="114" t="s">
        <v>185</v>
      </c>
      <c r="C4" s="75"/>
      <c r="D4" s="75"/>
      <c r="E4" s="114" t="s">
        <v>345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108"/>
      <c r="X4" s="110"/>
    </row>
    <row customHeight="1" ht="40.5">
      <c r="A5" s="79"/>
      <c r="B5" s="112" t="s">
        <v>55</v>
      </c>
      <c r="C5" s="128" t="s">
        <v>58</v>
      </c>
      <c r="D5" s="187" t="s">
        <v>331</v>
      </c>
      <c r="E5" s="93" t="s">
        <v>346</v>
      </c>
      <c r="F5" s="93" t="s">
        <v>347</v>
      </c>
      <c r="G5" s="93" t="s">
        <v>348</v>
      </c>
      <c r="H5" s="93" t="s">
        <v>349</v>
      </c>
      <c r="I5" s="93" t="s">
        <v>350</v>
      </c>
      <c r="J5" s="93" t="s">
        <v>351</v>
      </c>
      <c r="K5" s="93" t="s">
        <v>352</v>
      </c>
      <c r="L5" s="93" t="s">
        <v>353</v>
      </c>
      <c r="M5" s="93" t="s">
        <v>354</v>
      </c>
      <c r="N5" s="93" t="s">
        <v>355</v>
      </c>
      <c r="O5" s="93" t="s">
        <v>356</v>
      </c>
      <c r="P5" s="93" t="s">
        <v>357</v>
      </c>
      <c r="Q5" s="93" t="s">
        <v>358</v>
      </c>
      <c r="R5" s="93" t="s">
        <v>359</v>
      </c>
      <c r="S5" s="93" t="s">
        <v>360</v>
      </c>
      <c r="T5" s="93" t="s">
        <v>361</v>
      </c>
      <c r="U5" s="93" t="s">
        <v>362</v>
      </c>
      <c r="V5" s="93" t="s">
        <v>363</v>
      </c>
      <c r="W5" s="93" t="s">
        <v>364</v>
      </c>
      <c r="X5" s="188" t="s">
        <v>365</v>
      </c>
    </row>
    <row customHeight="1" ht="19.5">
      <c r="A6" s="135">
        <v>1</v>
      </c>
      <c r="B6" s="135">
        <v>2</v>
      </c>
      <c r="C6" s="135">
        <v>3</v>
      </c>
      <c r="D6" s="85">
        <v>4</v>
      </c>
      <c r="E6" s="120">
        <v>5</v>
      </c>
      <c r="F6" s="135">
        <v>6</v>
      </c>
      <c r="G6" s="135">
        <v>7</v>
      </c>
      <c r="H6" s="85">
        <v>8</v>
      </c>
      <c r="I6" s="135">
        <v>9</v>
      </c>
      <c r="J6" s="135">
        <v>10</v>
      </c>
      <c r="K6" s="135">
        <v>11</v>
      </c>
      <c r="L6" s="85">
        <v>12</v>
      </c>
      <c r="M6" s="135">
        <v>13</v>
      </c>
      <c r="N6" s="135">
        <v>14</v>
      </c>
      <c r="O6" s="135">
        <v>15</v>
      </c>
      <c r="P6" s="85">
        <v>16</v>
      </c>
      <c r="Q6" s="135">
        <v>17</v>
      </c>
      <c r="R6" s="135">
        <v>18</v>
      </c>
      <c r="S6" s="135">
        <v>19</v>
      </c>
      <c r="T6" s="85">
        <v>20</v>
      </c>
      <c r="U6" s="85">
        <v>21</v>
      </c>
      <c r="V6" s="85">
        <v>22</v>
      </c>
      <c r="W6" s="120">
        <v>23</v>
      </c>
      <c r="X6" s="120">
        <v>24</v>
      </c>
    </row>
    <row customHeight="1" ht="19.5">
      <c r="A7" s="64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customHeight="1" ht="19.5">
      <c r="A8" s="63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</sheetData>
  <mergeCells count="5">
    <mergeCell ref="A2:X2"/>
    <mergeCell ref="A4:A5"/>
    <mergeCell ref="B4:D4"/>
    <mergeCell ref="A3:I3"/>
    <mergeCell ref="E4:X4"/>
  </mergeCells>
  <printOptions horizontalCentered="1"/>
  <pageMargins left="0.96" right="0.96" top="0.72" bottom="0.72" header="0.00" footer="0.0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35CEBEC-8ACA-1ACA-409D-84B1EC84950D}" mc:Ignorable="x14ac xr xr2 xr3">
  <sheetPr>
    <outlinePr summaryRight="0"/>
    <pageSetUpPr fitToPage="1"/>
  </sheetPr>
  <dimension ref="A1:J7"/>
  <sheetViews>
    <sheetView topLeftCell="A1" showZeros="0" workbookViewId="0" tabSelected="1"/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6.5">
      <c r="J1" s="100" t="s">
        <v>366</v>
      </c>
    </row>
    <row customHeight="1" ht="41.25">
      <c r="A2" s="189">
        <f>"2025"&amp;"年对下转移支付绩效目标表"</f>
      </c>
      <c r="B2" s="102"/>
      <c r="C2" s="102"/>
      <c r="D2" s="102"/>
      <c r="E2" s="102"/>
      <c r="F2" s="101"/>
      <c r="G2" s="102"/>
      <c r="H2" s="101"/>
      <c r="I2" s="101"/>
      <c r="J2" s="102"/>
    </row>
    <row customHeight="1" ht="17.25">
      <c r="A3" s="69">
        <f>"单位名称："&amp;"禄劝彝族苗族自治县文学艺术界联合会"</f>
      </c>
    </row>
    <row customHeight="1" ht="44.25">
      <c r="A4" s="134" t="s">
        <v>344</v>
      </c>
      <c r="B4" s="134" t="s">
        <v>261</v>
      </c>
      <c r="C4" s="134" t="s">
        <v>262</v>
      </c>
      <c r="D4" s="134" t="s">
        <v>263</v>
      </c>
      <c r="E4" s="134" t="s">
        <v>264</v>
      </c>
      <c r="F4" s="137" t="s">
        <v>265</v>
      </c>
      <c r="G4" s="134" t="s">
        <v>266</v>
      </c>
      <c r="H4" s="137" t="s">
        <v>267</v>
      </c>
      <c r="I4" s="137" t="s">
        <v>268</v>
      </c>
      <c r="J4" s="134" t="s">
        <v>269</v>
      </c>
    </row>
    <row customHeight="1" ht="14.25">
      <c r="A5" s="134">
        <v>1</v>
      </c>
      <c r="B5" s="134">
        <v>2</v>
      </c>
      <c r="C5" s="134">
        <v>3</v>
      </c>
      <c r="D5" s="134">
        <v>4</v>
      </c>
      <c r="E5" s="134">
        <v>5</v>
      </c>
      <c r="F5" s="137">
        <v>6</v>
      </c>
      <c r="G5" s="134">
        <v>7</v>
      </c>
      <c r="H5" s="137">
        <v>8</v>
      </c>
      <c r="I5" s="137">
        <v>9</v>
      </c>
      <c r="J5" s="134">
        <v>10</v>
      </c>
    </row>
    <row customHeight="1" ht="42">
      <c r="A6" s="64"/>
      <c r="B6" s="63"/>
      <c r="C6" s="63"/>
      <c r="D6" s="63"/>
      <c r="E6" s="139"/>
      <c r="F6" s="37"/>
      <c r="G6" s="139"/>
      <c r="H6" s="37"/>
      <c r="I6" s="37"/>
      <c r="J6" s="139"/>
    </row>
    <row customHeight="1" ht="42">
      <c r="A7" s="64"/>
      <c r="B7" s="40"/>
      <c r="C7" s="40"/>
      <c r="D7" s="40"/>
      <c r="E7" s="64"/>
      <c r="F7" s="40"/>
      <c r="G7" s="64"/>
      <c r="H7" s="40"/>
      <c r="I7" s="40"/>
      <c r="J7" s="64"/>
    </row>
  </sheetData>
  <mergeCells count="2">
    <mergeCell ref="A2:J2"/>
    <mergeCell ref="A3:H3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1427121-FF98-0A92-B20D-7F97D6E4254F}" mc:Ignorable="x14ac xr xr2 xr3">
  <sheetPr>
    <outlinePr summaryRight="0"/>
    <pageSetUpPr fitToPage="1"/>
  </sheetPr>
  <dimension ref="A1:I8"/>
  <sheetViews>
    <sheetView topLeftCell="E1" showZeros="0" workbookViewId="0" tabSelected="1"/>
  </sheetViews>
  <sheetFormatPr defaultColWidth="10.421875" customHeight="1" defaultRowHeight="14.25"/>
  <cols>
    <col min="1" max="3" width="33.7109375" customWidth="1"/>
    <col min="4" max="4" width="45.57421875" customWidth="1"/>
    <col min="5" max="5" width="27.57421875" customWidth="1"/>
    <col min="6" max="6" width="21.7109375" customWidth="1"/>
    <col min="7" max="9" width="26.28125" customWidth="1"/>
  </cols>
  <sheetData>
    <row customHeight="1" ht="14.25">
      <c r="A1" s="190" t="s">
        <v>367</v>
      </c>
      <c r="B1" s="191"/>
      <c r="C1" s="191"/>
      <c r="D1" s="192"/>
      <c r="E1" s="192"/>
      <c r="F1" s="192"/>
      <c r="G1" s="191"/>
      <c r="H1" s="191"/>
      <c r="I1" s="192"/>
    </row>
    <row customHeight="1" ht="41.25">
      <c r="A2" s="23">
        <f>"2025"&amp;"年新增资产配置预算表"</f>
      </c>
      <c r="B2" s="62"/>
      <c r="C2" s="62"/>
      <c r="D2" s="87"/>
      <c r="E2" s="87"/>
      <c r="F2" s="87"/>
      <c r="G2" s="62"/>
      <c r="H2" s="62"/>
      <c r="I2" s="87"/>
    </row>
    <row customHeight="1" ht="14.25">
      <c r="A3" s="11">
        <f>"单位名称："&amp;"禄劝彝族苗族自治县文学艺术界联合会"</f>
      </c>
      <c r="B3" s="193"/>
      <c r="C3" s="193"/>
      <c r="D3" s="8"/>
      <c r="F3" s="87"/>
      <c r="G3" s="62"/>
      <c r="H3" s="62"/>
      <c r="I3" s="9" t="s">
        <v>1</v>
      </c>
    </row>
    <row customHeight="1" ht="28.5">
      <c r="A4" s="92" t="s">
        <v>177</v>
      </c>
      <c r="B4" s="93" t="s">
        <v>178</v>
      </c>
      <c r="C4" s="42" t="s">
        <v>368</v>
      </c>
      <c r="D4" s="92" t="s">
        <v>369</v>
      </c>
      <c r="E4" s="92" t="s">
        <v>370</v>
      </c>
      <c r="F4" s="92" t="s">
        <v>371</v>
      </c>
      <c r="G4" s="93" t="s">
        <v>372</v>
      </c>
      <c r="H4" s="120"/>
      <c r="I4" s="92"/>
    </row>
    <row customHeight="1" ht="21">
      <c r="A5" s="42"/>
      <c r="B5" s="96"/>
      <c r="C5" s="96"/>
      <c r="D5" s="95"/>
      <c r="E5" s="96"/>
      <c r="F5" s="96"/>
      <c r="G5" s="93" t="s">
        <v>329</v>
      </c>
      <c r="H5" s="93" t="s">
        <v>373</v>
      </c>
      <c r="I5" s="93" t="s">
        <v>374</v>
      </c>
    </row>
    <row customHeight="1" ht="17.25">
      <c r="A6" s="55" t="s">
        <v>83</v>
      </c>
      <c r="B6" s="194" t="s">
        <v>84</v>
      </c>
      <c r="C6" s="55" t="s">
        <v>85</v>
      </c>
      <c r="D6" s="139" t="s">
        <v>86</v>
      </c>
      <c r="E6" s="55" t="s">
        <v>87</v>
      </c>
      <c r="F6" s="194" t="s">
        <v>88</v>
      </c>
      <c r="G6" s="56" t="s">
        <v>89</v>
      </c>
      <c r="H6" s="139" t="s">
        <v>90</v>
      </c>
      <c r="I6" s="139">
        <v>9</v>
      </c>
    </row>
    <row customHeight="1" ht="19.5">
      <c r="A7" s="57"/>
      <c r="B7" s="19"/>
      <c r="C7" s="19"/>
      <c r="D7" s="64"/>
      <c r="E7" s="40"/>
      <c r="F7" s="56"/>
      <c r="G7" s="195"/>
      <c r="H7" s="196"/>
      <c r="I7" s="196"/>
    </row>
    <row customHeight="1" ht="19.5">
      <c r="A8" s="82" t="s">
        <v>55</v>
      </c>
      <c r="B8" s="197"/>
      <c r="C8" s="197"/>
      <c r="D8" s="198"/>
      <c r="E8" s="199"/>
      <c r="F8" s="199"/>
      <c r="G8" s="195"/>
      <c r="H8" s="196"/>
      <c r="I8" s="196"/>
    </row>
  </sheetData>
  <mergeCells count="11">
    <mergeCell ref="A8:F8"/>
    <mergeCell ref="B4:B5"/>
    <mergeCell ref="A1:I1"/>
    <mergeCell ref="A2:I2"/>
    <mergeCell ref="A3:C3"/>
    <mergeCell ref="G4:I4"/>
    <mergeCell ref="F4:F5"/>
    <mergeCell ref="E4:E5"/>
    <mergeCell ref="D4:D5"/>
    <mergeCell ref="C4:C5"/>
    <mergeCell ref="A4:A5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43FF0BC-929A-C851-21CD-4B7938F938C3}" mc:Ignorable="x14ac xr xr2 xr3">
  <sheetPr>
    <outlinePr summaryRight="0"/>
    <pageSetUpPr fitToPage="1"/>
  </sheetPr>
  <dimension ref="A1:K10"/>
  <sheetViews>
    <sheetView topLeftCell="F1" showZeros="0" workbookViewId="0" tabSelected="1"/>
  </sheetViews>
  <sheetFormatPr defaultColWidth="9.140625" customHeight="1" defaultRowHeight="14.25"/>
  <cols>
    <col min="1" max="1" width="19.28125" customWidth="1"/>
    <col min="2" max="2" width="33.8515625" customWidth="1"/>
    <col min="3" max="3" width="23.8515625" customWidth="1"/>
    <col min="4" max="4" width="11.140625" customWidth="1"/>
    <col min="5" max="5" width="17.7109375" customWidth="1"/>
    <col min="6" max="6" width="9.8515625" customWidth="1"/>
    <col min="7" max="7" width="17.7109375" customWidth="1"/>
    <col min="8" max="11" width="23.140625" customWidth="1"/>
  </cols>
  <sheetData>
    <row customHeight="1" ht="14.25">
      <c r="D1" s="126"/>
      <c r="E1" s="126"/>
      <c r="F1" s="126"/>
      <c r="G1" s="126"/>
      <c r="K1" s="100" t="s">
        <v>375</v>
      </c>
    </row>
    <row customHeight="1" ht="41.25">
      <c r="A2" s="200">
        <f>"2025"&amp;"年上级转移支付补助项目支出预算表"</f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customHeight="1" ht="13.5">
      <c r="A3" s="69">
        <f>"单位名称："&amp;"禄劝彝族苗族自治县文学艺术界联合会"</f>
      </c>
      <c r="B3" s="103"/>
      <c r="C3" s="103"/>
      <c r="D3" s="103"/>
      <c r="E3" s="103"/>
      <c r="F3" s="103"/>
      <c r="G3" s="103"/>
      <c r="H3" s="106"/>
      <c r="I3" s="106"/>
      <c r="J3" s="106"/>
      <c r="K3" s="151" t="s">
        <v>1</v>
      </c>
    </row>
    <row customHeight="1" ht="21.75">
      <c r="A4" s="107" t="s">
        <v>243</v>
      </c>
      <c r="B4" s="107" t="s">
        <v>180</v>
      </c>
      <c r="C4" s="107" t="s">
        <v>244</v>
      </c>
      <c r="D4" s="128" t="s">
        <v>181</v>
      </c>
      <c r="E4" s="128" t="s">
        <v>182</v>
      </c>
      <c r="F4" s="128" t="s">
        <v>245</v>
      </c>
      <c r="G4" s="128" t="s">
        <v>246</v>
      </c>
      <c r="H4" s="129" t="s">
        <v>55</v>
      </c>
      <c r="I4" s="114" t="s">
        <v>376</v>
      </c>
      <c r="J4" s="75"/>
      <c r="K4" s="76"/>
    </row>
    <row customHeight="1" ht="21.75">
      <c r="A5" s="111"/>
      <c r="B5" s="111"/>
      <c r="C5" s="111"/>
      <c r="D5" s="130"/>
      <c r="E5" s="130"/>
      <c r="F5" s="130"/>
      <c r="G5" s="130"/>
      <c r="H5" s="112"/>
      <c r="I5" s="128" t="s">
        <v>58</v>
      </c>
      <c r="J5" s="128" t="s">
        <v>59</v>
      </c>
      <c r="K5" s="128" t="s">
        <v>60</v>
      </c>
    </row>
    <row customHeight="1" ht="40.5">
      <c r="A6" s="119"/>
      <c r="B6" s="119"/>
      <c r="C6" s="119"/>
      <c r="D6" s="133"/>
      <c r="E6" s="133"/>
      <c r="F6" s="133"/>
      <c r="G6" s="133"/>
      <c r="H6" s="79"/>
      <c r="I6" s="133" t="s">
        <v>57</v>
      </c>
      <c r="J6" s="133"/>
      <c r="K6" s="133"/>
    </row>
    <row customHeight="1" ht="15">
      <c r="A7" s="135">
        <v>1</v>
      </c>
      <c r="B7" s="135">
        <v>2</v>
      </c>
      <c r="C7" s="135">
        <v>3</v>
      </c>
      <c r="D7" s="135">
        <v>4</v>
      </c>
      <c r="E7" s="135">
        <v>5</v>
      </c>
      <c r="F7" s="135">
        <v>6</v>
      </c>
      <c r="G7" s="135">
        <v>7</v>
      </c>
      <c r="H7" s="135">
        <v>8</v>
      </c>
      <c r="I7" s="135">
        <v>9</v>
      </c>
      <c r="J7" s="120">
        <v>10</v>
      </c>
      <c r="K7" s="120">
        <v>11</v>
      </c>
    </row>
    <row customHeight="1" ht="18.75">
      <c r="A8" s="64"/>
      <c r="B8" s="40"/>
      <c r="C8" s="64"/>
      <c r="D8" s="64"/>
      <c r="E8" s="64"/>
      <c r="F8" s="64"/>
      <c r="G8" s="64"/>
      <c r="H8" s="201"/>
      <c r="I8" s="202"/>
      <c r="J8" s="202"/>
      <c r="K8" s="201"/>
    </row>
    <row customHeight="1" ht="18.75">
      <c r="A9" s="19"/>
      <c r="B9" s="40"/>
      <c r="C9" s="40"/>
      <c r="D9" s="40"/>
      <c r="E9" s="40"/>
      <c r="F9" s="40"/>
      <c r="G9" s="40"/>
      <c r="H9" s="203"/>
      <c r="I9" s="203"/>
      <c r="J9" s="203"/>
      <c r="K9" s="201"/>
    </row>
    <row customHeight="1" ht="18.75">
      <c r="A10" s="122" t="s">
        <v>168</v>
      </c>
      <c r="B10" s="123"/>
      <c r="C10" s="123"/>
      <c r="D10" s="123"/>
      <c r="E10" s="123"/>
      <c r="F10" s="123"/>
      <c r="G10" s="61"/>
      <c r="H10" s="203"/>
      <c r="I10" s="203"/>
      <c r="J10" s="203"/>
      <c r="K10" s="201"/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C4C17A2-6D72-FFEC-B253-E746402DAF3C}" mc:Ignorable="x14ac xr xr2 xr3">
  <sheetPr>
    <outlinePr summaryRight="0"/>
    <pageSetUpPr fitToPage="1"/>
  </sheetPr>
  <dimension ref="A1:G11"/>
  <sheetViews>
    <sheetView topLeftCell="D1" showZeros="0" workbookViewId="0" tabSelected="1"/>
  </sheetViews>
  <sheetFormatPr defaultColWidth="9.140625" customHeight="1" defaultRowHeight="14.25"/>
  <cols>
    <col min="1" max="1" width="35.28125" customWidth="1"/>
    <col min="2" max="4" width="28.00390625" customWidth="1"/>
    <col min="5" max="7" width="23.8515625" customWidth="1"/>
  </cols>
  <sheetData>
    <row customHeight="1" ht="13.5">
      <c r="D1" s="126"/>
      <c r="G1" s="100" t="s">
        <v>377</v>
      </c>
    </row>
    <row customHeight="1" ht="41.25">
      <c r="A2" s="102">
        <f>"2025"&amp;"年部门项目中期规划预算表"</f>
      </c>
      <c r="B2" s="102"/>
      <c r="C2" s="102"/>
      <c r="D2" s="102"/>
      <c r="E2" s="102"/>
      <c r="F2" s="102"/>
      <c r="G2" s="102"/>
    </row>
    <row customHeight="1" ht="13.5">
      <c r="A3" s="69">
        <f>"单位名称："&amp;"禄劝彝族苗族自治县文学艺术界联合会"</f>
      </c>
      <c r="B3" s="103"/>
      <c r="C3" s="103"/>
      <c r="D3" s="103"/>
      <c r="E3" s="106"/>
      <c r="F3" s="106"/>
      <c r="G3" s="151" t="s">
        <v>1</v>
      </c>
    </row>
    <row customHeight="1" ht="21.75">
      <c r="A4" s="107" t="s">
        <v>244</v>
      </c>
      <c r="B4" s="107" t="s">
        <v>243</v>
      </c>
      <c r="C4" s="107" t="s">
        <v>180</v>
      </c>
      <c r="D4" s="128" t="s">
        <v>378</v>
      </c>
      <c r="E4" s="114" t="s">
        <v>58</v>
      </c>
      <c r="F4" s="75"/>
      <c r="G4" s="76"/>
    </row>
    <row customHeight="1" ht="21.75">
      <c r="A5" s="111"/>
      <c r="B5" s="111"/>
      <c r="C5" s="111"/>
      <c r="D5" s="130"/>
      <c r="E5" s="147">
        <f>"2025"&amp;"年"</f>
      </c>
      <c r="F5" s="128">
        <f>("2025"+1)&amp;"年"</f>
      </c>
      <c r="G5" s="128">
        <f>("2025"+2)&amp;"年"</f>
      </c>
    </row>
    <row customHeight="1" ht="40.5">
      <c r="A6" s="119"/>
      <c r="B6" s="119"/>
      <c r="C6" s="119"/>
      <c r="D6" s="133"/>
      <c r="E6" s="79"/>
      <c r="F6" s="133" t="s">
        <v>57</v>
      </c>
      <c r="G6" s="133"/>
    </row>
    <row customHeight="1" ht="15">
      <c r="A7" s="135">
        <v>1</v>
      </c>
      <c r="B7" s="135">
        <v>2</v>
      </c>
      <c r="C7" s="135">
        <v>3</v>
      </c>
      <c r="D7" s="135">
        <v>4</v>
      </c>
      <c r="E7" s="135">
        <v>5</v>
      </c>
      <c r="F7" s="135">
        <v>6</v>
      </c>
      <c r="G7" s="135">
        <v>7</v>
      </c>
    </row>
    <row customHeight="1" ht="17.25">
      <c r="A8" s="40" t="s">
        <v>70</v>
      </c>
      <c r="B8" s="204"/>
      <c r="C8" s="204"/>
      <c r="D8" s="40"/>
      <c r="E8" s="203">
        <v>100000</v>
      </c>
      <c r="F8" s="203"/>
      <c r="G8" s="203"/>
    </row>
    <row customHeight="1" ht="18.75">
      <c r="A9" s="40"/>
      <c r="B9" s="40" t="s">
        <v>379</v>
      </c>
      <c r="C9" s="40" t="s">
        <v>251</v>
      </c>
      <c r="D9" s="40" t="s">
        <v>380</v>
      </c>
      <c r="E9" s="203">
        <v>50000</v>
      </c>
      <c r="F9" s="203"/>
      <c r="G9" s="203"/>
    </row>
    <row customHeight="1" ht="18.75">
      <c r="A10" s="121"/>
      <c r="B10" s="40" t="s">
        <v>379</v>
      </c>
      <c r="C10" s="40" t="s">
        <v>259</v>
      </c>
      <c r="D10" s="40" t="s">
        <v>380</v>
      </c>
      <c r="E10" s="203">
        <v>50000</v>
      </c>
      <c r="F10" s="203"/>
      <c r="G10" s="203"/>
    </row>
    <row customHeight="1" ht="18.75">
      <c r="A11" s="205" t="s">
        <v>55</v>
      </c>
      <c r="B11" s="206" t="s">
        <v>381</v>
      </c>
      <c r="C11" s="206"/>
      <c r="D11" s="207"/>
      <c r="E11" s="203">
        <v>100000</v>
      </c>
      <c r="F11" s="203"/>
      <c r="G11" s="203"/>
    </row>
  </sheetData>
  <mergeCells count="11">
    <mergeCell ref="A11:D11"/>
    <mergeCell ref="B4:B6"/>
    <mergeCell ref="C4:C6"/>
    <mergeCell ref="A4:A6"/>
    <mergeCell ref="G5:G6"/>
    <mergeCell ref="D4:D6"/>
    <mergeCell ref="A2:G2"/>
    <mergeCell ref="A3:D3"/>
    <mergeCell ref="F5:F6"/>
    <mergeCell ref="E5:E6"/>
    <mergeCell ref="E4:G4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