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6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部门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'市对下转移支付预算表09-1'!$A:$A,'市对下转移支付预算表09-1'!$1:$1</definedName>
    <definedName name="_xlnm.Print_Titles" localSheetId="13">'市对下转移支付绩效目标表09-2'!$A:$A,'市对下转移支付绩效目标表09-2'!$1:$1</definedName>
    <definedName name="_xlnm.Print_Titles" localSheetId="14">部门新增资产配置表10!$A:$A,部门新增资产配置表10!$1:$1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<sst xmlns="http://schemas.openxmlformats.org/spreadsheetml/2006/main" count="947" uniqueCount="368">
  <si>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</si>
  <si>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</si>
  <si>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</si>
  <si>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</si>
  <si>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</si>
  <si>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</si>
  <si>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</si>
  <si>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</si>
  <si>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</si>
  <si>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</si>
  <si>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</si>
  <si>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</si>
  <si>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</si>
  <si>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</si>
  <si>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</si>
  <si>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</si>
  <si>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</si>
  <si>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</si>
  <si>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</si>
  <si>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</si>
  <si>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</si>
  <si>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</si>
  <si>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</si>
  <si>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</si>
  <si>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</si>
  <si>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</si>
  <si>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</si>
  <si>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</si>
  <si>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</si>
  <si>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</si>
  <si>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</si>
  <si>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</si>
  <si>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</si>
  <si>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</si>
  <si>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</si>
  <si>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</si>
  <si>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</si>
  <si>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</si>
  <si>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</si>
  <si>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</si>
  <si>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</si>
  <si>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</si>
  <si>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</si>
  <si>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</si>
  <si>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</si>
  <si>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</si>
  <si>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</si>
  <si>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</si>
  <si>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</si>
  <si>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</si>
  <si>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</si>
  <si>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</si>
  <si>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</si>
  <si>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</si>
  <si>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</si>
  <si>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</si>
  <si>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</si>
  <si>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</si>
  <si>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</si>
  <si>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</si>
  <si>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</si>
  <si>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</si>
  <si>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</si>
  <si>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</si>
  <si>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</si>
  <si>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</si>
  <si>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</si>
  <si>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</si>
  <si>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</si>
  <si>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105007</t>
  </si>
  <si>
    <t>禄劝彝族苗族自治县皎平渡镇中学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</si>
  <si>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</si>
  <si>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</si>
  <si>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</si>
  <si>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</si>
  <si>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</si>
  <si>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</si>
  <si>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</si>
  <si>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</si>
  <si>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</si>
  <si>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</si>
  <si>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</si>
  <si>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</si>
  <si>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</si>
  <si>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</si>
  <si>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</si>
  <si>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</si>
  <si>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</si>
  <si>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</si>
  <si>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</si>
  <si>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</si>
  <si>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</si>
  <si>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</si>
  <si>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</si>
  <si>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</si>
  <si>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</si>
  <si>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</si>
  <si>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</si>
  <si>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</si>
  <si>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</si>
  <si>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</si>
  <si>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初中教育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</si>
  <si>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</si>
  <si>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</si>
  <si>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</si>
  <si>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</si>
  <si>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</si>
  <si>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</si>
  <si>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</si>
  <si>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</si>
  <si>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</si>
  <si>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</si>
  <si>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</si>
  <si>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</si>
  <si>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</si>
  <si>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</si>
  <si>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</si>
  <si>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</si>
  <si>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</si>
  <si>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</si>
  <si>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</si>
  <si>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</si>
  <si>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</si>
  <si>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</si>
  <si>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</si>
  <si>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</si>
  <si>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</si>
  <si>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</si>
  <si>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</si>
  <si>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</si>
  <si>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</si>
  <si>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</si>
  <si>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</si>
  <si>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</si>
  <si>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</si>
  <si>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</si>
  <si>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</si>
  <si>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</si>
  <si>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</si>
  <si>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</si>
  <si>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</si>
  <si>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</si>
  <si>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</si>
  <si>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</si>
  <si>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</si>
  <si>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</si>
  <si>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</si>
  <si>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</si>
  <si>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</si>
  <si>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</si>
  <si>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</si>
  <si>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</si>
  <si>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</si>
  <si>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</si>
  <si>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</si>
  <si>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</si>
  <si>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</si>
  <si>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</si>
  <si>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</si>
  <si>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</si>
  <si>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</si>
  <si>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</si>
  <si>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</si>
  <si>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</si>
  <si>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2050203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</si>
  <si>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</si>
  <si>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</si>
  <si>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</si>
  <si>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</si>
  <si>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</si>
  <si>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</si>
  <si>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</si>
  <si>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</si>
  <si>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我单位无2025年一般公共预算“三公”经费支出预算，此表为空。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</si>
  <si>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</si>
  <si>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</si>
  <si>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</si>
  <si>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</si>
  <si>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</si>
  <si>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</si>
  <si>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</si>
  <si>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</si>
  <si>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</si>
  <si>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</si>
  <si>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</si>
  <si>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</si>
  <si>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</si>
  <si>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</si>
  <si>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</si>
  <si>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</si>
  <si>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</si>
  <si>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</si>
  <si>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</si>
  <si>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禄劝彝族苗族自治县教育体育局</t>
  </si>
  <si>
    <t>530128210000000001550</t>
  </si>
  <si>
    <t>事业人员支出工资</t>
  </si>
  <si>
    <t>30101</t>
  </si>
  <si>
    <t>基本工资</t>
  </si>
  <si>
    <t>530128210000000001553</t>
  </si>
  <si>
    <t>工会经费</t>
  </si>
  <si>
    <t>30228</t>
  </si>
  <si>
    <t>530128221100000422527</t>
  </si>
  <si>
    <t>30113</t>
  </si>
  <si>
    <t>530128231100001320196</t>
  </si>
  <si>
    <t>遗属补助</t>
  </si>
  <si>
    <t>30305</t>
  </si>
  <si>
    <t>生活补助</t>
  </si>
  <si>
    <t>530128231100001408403</t>
  </si>
  <si>
    <t>绩效考核奖励（2017提高部分）</t>
  </si>
  <si>
    <t>30107</t>
  </si>
  <si>
    <t>绩效工资</t>
  </si>
  <si>
    <t>530128231100001408405</t>
  </si>
  <si>
    <t>事业人员支出津贴</t>
  </si>
  <si>
    <t>30102</t>
  </si>
  <si>
    <t>津贴补贴</t>
  </si>
  <si>
    <t>530128231100001408406</t>
  </si>
  <si>
    <t>工伤保险</t>
  </si>
  <si>
    <t>30112</t>
  </si>
  <si>
    <t>其他社会保障缴费</t>
  </si>
  <si>
    <t>530128231100001408407</t>
  </si>
  <si>
    <t>养老保险缴费</t>
  </si>
  <si>
    <t>30108</t>
  </si>
  <si>
    <t>机关事业单位基本养老保险缴费</t>
  </si>
  <si>
    <t>530128231100001408412</t>
  </si>
  <si>
    <t>事业年终一次性奖金</t>
  </si>
  <si>
    <t>30103</t>
  </si>
  <si>
    <t>奖金</t>
  </si>
  <si>
    <t>530128231100001408413</t>
  </si>
  <si>
    <t>事业人员绩效工资</t>
  </si>
  <si>
    <t>530128231100001408428</t>
  </si>
  <si>
    <t>职业年金缴费</t>
  </si>
  <si>
    <t>30109</t>
  </si>
  <si>
    <t>530128251100003672518</t>
  </si>
  <si>
    <t>集中连片乡村教师生活补助</t>
  </si>
  <si>
    <t>预算05-1表</t>
  </si>
  <si>
    <t>单位名称：禄劝彝族苗族自治县皎平渡镇中学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</si>
  <si>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</si>
  <si>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</si>
  <si>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</si>
  <si>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</si>
  <si>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</si>
  <si>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</si>
  <si>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我单位无2025年部门项目支出预算，此表为空。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</si>
  <si>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</si>
  <si>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</si>
  <si>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</si>
  <si>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</si>
  <si>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</si>
  <si>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</si>
  <si>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</si>
  <si>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</si>
  <si>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</si>
  <si>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</si>
  <si>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社会保障缴费</t>
  </si>
  <si>
    <t>做好本部门人员、公用经费保障，按规定落实干部职工各项待遇，支持部门正常履职。</t>
  </si>
  <si>
    <t xml:space="preserve">    产出指标</t>
  </si>
  <si>
    <t>数量指标</t>
  </si>
  <si>
    <t>工资福利发放行政人数</t>
  </si>
  <si>
    <t>=</t>
  </si>
  <si>
    <t>0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</si>
  <si>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</si>
  <si>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</si>
  <si>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</si>
  <si>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工资福利发放事业人数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</si>
  <si>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</si>
  <si>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</si>
  <si>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</si>
  <si>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 xml:space="preserve">    效益指标</t>
  </si>
  <si>
    <t>社会效益指标</t>
  </si>
  <si>
    <t>部门运转</t>
  </si>
  <si>
    <t>正常运转</t>
  </si>
  <si>
    <t/>
  </si>
  <si>
    <t>定性指标</t>
  </si>
  <si>
    <t>反映部门（单位）运转情况。</t>
  </si>
  <si>
    <t xml:space="preserve">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</si>
  <si>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</si>
  <si>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</si>
  <si>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</si>
  <si>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</si>
  <si>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</si>
  <si>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</si>
  <si>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</si>
  <si>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</si>
  <si>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住房公积金</t>
  </si>
  <si>
    <t xml:space="preserve">  对个人和家庭的补助</t>
  </si>
  <si>
    <t xml:space="preserve">  事业人员支出工资</t>
  </si>
  <si>
    <t xml:space="preserve">  工会经费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</si>
  <si>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</si>
  <si>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</si>
  <si>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</si>
  <si>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</si>
  <si>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</si>
  <si>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</si>
  <si>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</si>
  <si>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</si>
  <si>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</si>
  <si>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</si>
  <si>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</si>
  <si>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</si>
  <si>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</si>
  <si>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一般公用经费</t>
  </si>
  <si>
    <t>预算06表</t>
  </si>
  <si>
    <t>政府性基金预算支出预算表</t>
  </si>
  <si>
    <t>单位名称：昆明市发展和改革委员会</t>
  </si>
  <si>
    <t>政府性基金预算支出</t>
  </si>
  <si>
    <t>我单位无2025年部门政府性基金预算支出预算，此表为空。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</si>
  <si>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</si>
  <si>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</si>
  <si>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</si>
  <si>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</si>
  <si>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</si>
  <si>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</si>
  <si>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</si>
  <si>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</si>
  <si>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</si>
  <si>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</si>
  <si>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</si>
  <si>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</si>
  <si>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我单位无2025年政府采购预算，此表为空。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</si>
  <si>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</si>
  <si>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</si>
  <si>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</si>
  <si>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</si>
  <si>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</si>
  <si>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</si>
  <si>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</si>
  <si>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我单位无2025年部门政府购买服务预算，此表为空。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</si>
  <si>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</si>
  <si>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</si>
  <si>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</si>
  <si>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</si>
  <si>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</si>
  <si>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</si>
  <si>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</si>
  <si>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</si>
  <si>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</si>
  <si>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</si>
  <si>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</si>
  <si>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</si>
  <si>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</si>
  <si>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</si>
  <si>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</si>
  <si>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</si>
  <si>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</si>
  <si>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</si>
  <si>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</si>
  <si>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</si>
  <si>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</si>
  <si>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</si>
  <si>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</si>
  <si>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我单位无2025年市对下转移支付预算，此表为空。</t>
  </si>
  <si>
    <t>预算09-2表</t>
  </si>
  <si>
    <t>我单位无2025年市对下转移支付绩效目标，此表为空。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</si>
  <si>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</si>
  <si>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</si>
  <si>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</si>
  <si>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</si>
  <si>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</si>
  <si>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</si>
  <si>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</si>
  <si>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</si>
  <si>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我单位无2025年新增资产配置预算，此表为空。</t>
  </si>
  <si>
    <t>预算11表</t>
  </si>
  <si>
    <t>上级补助</t>
  </si>
  <si>
    <t>我单位无2025年上级转移支付补助项目支出预算，此表为空。</t>
  </si>
  <si>
    <t>预算12表</t>
  </si>
  <si>
    <t>项目级次</t>
  </si>
  <si>
    <t>我单位无2025年部门项目中期规划预算，此表为空。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</si>
</sst>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3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name val="宋体"/>
      <charset val="134"/>
    </font>
    <font>
      <b/>
      <sz val="18"/>
      <color rgb="FF000000"/>
      <name val="宋体"/>
      <charset val="134"/>
    </font>
    <font>
      <sz val="12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30" fillId="6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176" fontId="12" fillId="0" borderId="7">
      <alignment horizontal="right" vertical="center"/>
    </xf>
    <xf numFmtId="177" fontId="12" fillId="0" borderId="7">
      <alignment horizontal="right" vertical="center"/>
    </xf>
    <xf numFmtId="10" fontId="12" fillId="0" borderId="7">
      <alignment horizontal="right" vertical="center"/>
    </xf>
    <xf numFmtId="178" fontId="12" fillId="0" borderId="7">
      <alignment horizontal="right" vertical="center"/>
    </xf>
    <xf numFmtId="49" fontId="12" fillId="0" borderId="7">
      <alignment horizontal="left" vertical="center" wrapText="1"/>
    </xf>
    <xf numFmtId="178" fontId="12" fillId="0" borderId="7">
      <alignment horizontal="right" vertical="center"/>
    </xf>
    <xf numFmtId="179" fontId="12" fillId="0" borderId="7">
      <alignment horizontal="right" vertical="center"/>
    </xf>
    <xf numFmtId="180" fontId="12" fillId="0" borderId="7">
      <alignment horizontal="right" vertical="center"/>
    </xf>
    <xf numFmtId="0" fontId="12" fillId="0" borderId="0">
      <alignment vertical="top"/>
      <protection locked="0"/>
    </xf>
  </cellStyleXfs>
  <cellXfs count="203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178" fontId="5" fillId="0" borderId="7" xfId="0" applyNumberFormat="1" applyFont="1" applyBorder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49" fontId="5" fillId="0" borderId="7" xfId="53" applyNumberFormat="1" applyFont="1" applyBorder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9" fillId="0" borderId="0" xfId="57" applyFont="1" applyFill="1" applyBorder="1" applyAlignment="1" applyProtection="1"/>
    <xf numFmtId="0" fontId="2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49" fontId="10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9" fillId="0" borderId="0" xfId="57" applyNumberFormat="1" applyFont="1" applyFill="1" applyBorder="1" applyAlignment="1" applyProtection="1"/>
    <xf numFmtId="0" fontId="12" fillId="0" borderId="0" xfId="57" applyFont="1" applyFill="1" applyBorder="1" applyAlignment="1" applyProtection="1">
      <alignment vertical="top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1" xfId="57" applyFont="1" applyFill="1" applyBorder="1" applyAlignment="1" applyProtection="1">
      <alignment horizontal="left" vertical="center" wrapText="1"/>
      <protection locked="0"/>
    </xf>
    <xf numFmtId="0" fontId="12" fillId="0" borderId="7" xfId="57" applyFont="1" applyFill="1" applyBorder="1" applyAlignment="1" applyProtection="1">
      <alignment horizontal="left" vertical="center" wrapText="1"/>
      <protection locked="0"/>
    </xf>
    <xf numFmtId="0" fontId="2" fillId="0" borderId="7" xfId="57" applyFont="1" applyFill="1" applyBorder="1" applyAlignment="1" applyProtection="1">
      <alignment horizontal="left" vertical="center" wrapText="1"/>
    </xf>
    <xf numFmtId="0" fontId="9" fillId="0" borderId="5" xfId="57" applyFont="1" applyFill="1" applyBorder="1" applyAlignment="1" applyProtection="1">
      <alignment vertical="center"/>
    </xf>
    <xf numFmtId="0" fontId="9" fillId="0" borderId="6" xfId="57" applyFont="1" applyFill="1" applyBorder="1" applyAlignment="1" applyProtection="1">
      <alignment vertical="center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14" fillId="0" borderId="0" xfId="57" applyFont="1" applyFill="1" applyBorder="1" applyAlignment="1" applyProtection="1">
      <alignment horizont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178" fontId="17" fillId="0" borderId="7" xfId="0" applyNumberFormat="1" applyFont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opLeftCell="B26" workbookViewId="0">
      <selection activeCell="A12" sqref="A12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5"/>
      <c r="B1" s="45"/>
      <c r="C1" s="45"/>
      <c r="D1" s="62" t="s">
        <v>0</v>
      </c>
    </row>
    <row r="2" ht="41.25" customHeight="1" spans="1:1">
      <c r="A2" s="40" t="str">
        <f>"2025"&amp;"年部门财务收支预算总表"</f>
        <v>2025年部门财务收支预算总表</v>
      </c>
    </row>
    <row r="3" ht="17.25" customHeight="1" spans="1:4">
      <c r="A3" s="43" t="str">
        <f>"单位名称："&amp;"禄劝彝族苗族自治县皎平渡镇中学"</f>
        <v>单位名称：禄劝彝族苗族自治县皎平渡镇中学</v>
      </c>
      <c r="B3" s="168"/>
      <c r="D3" s="145" t="s">
        <v>1</v>
      </c>
    </row>
    <row r="4" ht="23.25" customHeight="1" spans="1:4">
      <c r="A4" s="169" t="s">
        <v>2</v>
      </c>
      <c r="B4" s="170"/>
      <c r="C4" s="169" t="s">
        <v>3</v>
      </c>
      <c r="D4" s="170"/>
    </row>
    <row r="5" ht="24" customHeight="1" spans="1:4">
      <c r="A5" s="169" t="s">
        <v>4</v>
      </c>
      <c r="B5" s="169" t="s">
        <v>5</v>
      </c>
      <c r="C5" s="169" t="s">
        <v>6</v>
      </c>
      <c r="D5" s="169" t="s">
        <v>5</v>
      </c>
    </row>
    <row r="6" ht="17.25" customHeight="1" spans="1:4">
      <c r="A6" s="171" t="s">
        <v>7</v>
      </c>
      <c r="B6" s="23">
        <v>5948046.95</v>
      </c>
      <c r="C6" s="171" t="s">
        <v>8</v>
      </c>
      <c r="D6" s="23"/>
    </row>
    <row r="7" ht="17.25" customHeight="1" spans="1:4">
      <c r="A7" s="171" t="s">
        <v>9</v>
      </c>
      <c r="B7" s="23"/>
      <c r="C7" s="171" t="s">
        <v>10</v>
      </c>
      <c r="D7" s="23"/>
    </row>
    <row r="8" ht="17.25" customHeight="1" spans="1:4">
      <c r="A8" s="171" t="s">
        <v>11</v>
      </c>
      <c r="B8" s="23"/>
      <c r="C8" s="202" t="s">
        <v>12</v>
      </c>
      <c r="D8" s="23"/>
    </row>
    <row r="9" ht="17.25" customHeight="1" spans="1:4">
      <c r="A9" s="171" t="s">
        <v>13</v>
      </c>
      <c r="B9" s="23"/>
      <c r="C9" s="202" t="s">
        <v>14</v>
      </c>
      <c r="D9" s="23"/>
    </row>
    <row r="10" ht="17.25" customHeight="1" spans="1:4">
      <c r="A10" s="171" t="s">
        <v>15</v>
      </c>
      <c r="B10" s="23"/>
      <c r="C10" s="202" t="s">
        <v>16</v>
      </c>
      <c r="D10" s="23">
        <v>4650760</v>
      </c>
    </row>
    <row r="11" ht="17.25" customHeight="1" spans="1:4">
      <c r="A11" s="171" t="s">
        <v>17</v>
      </c>
      <c r="B11" s="23"/>
      <c r="C11" s="202" t="s">
        <v>18</v>
      </c>
      <c r="D11" s="23"/>
    </row>
    <row r="12" ht="17.25" customHeight="1" spans="1:4">
      <c r="A12" s="171" t="s">
        <v>19</v>
      </c>
      <c r="B12" s="23"/>
      <c r="C12" s="31" t="s">
        <v>20</v>
      </c>
      <c r="D12" s="23"/>
    </row>
    <row r="13" ht="17.25" customHeight="1" spans="1:4">
      <c r="A13" s="171" t="s">
        <v>21</v>
      </c>
      <c r="B13" s="23"/>
      <c r="C13" s="31" t="s">
        <v>22</v>
      </c>
      <c r="D13" s="23">
        <v>794368.79</v>
      </c>
    </row>
    <row r="14" ht="17.25" customHeight="1" spans="1:4">
      <c r="A14" s="171" t="s">
        <v>23</v>
      </c>
      <c r="B14" s="23"/>
      <c r="C14" s="31" t="s">
        <v>24</v>
      </c>
      <c r="D14" s="23">
        <v>8244.56</v>
      </c>
    </row>
    <row r="15" ht="17.25" customHeight="1" spans="1:4">
      <c r="A15" s="171" t="s">
        <v>25</v>
      </c>
      <c r="B15" s="23"/>
      <c r="C15" s="31" t="s">
        <v>26</v>
      </c>
      <c r="D15" s="23"/>
    </row>
    <row r="16" ht="17.25" customHeight="1" spans="1:4">
      <c r="A16" s="150"/>
      <c r="B16" s="23"/>
      <c r="C16" s="31" t="s">
        <v>27</v>
      </c>
      <c r="D16" s="23"/>
    </row>
    <row r="17" ht="17.25" customHeight="1" spans="1:4">
      <c r="A17" s="172"/>
      <c r="B17" s="23"/>
      <c r="C17" s="31" t="s">
        <v>28</v>
      </c>
      <c r="D17" s="23"/>
    </row>
    <row r="18" ht="17.25" customHeight="1" spans="1:4">
      <c r="A18" s="172"/>
      <c r="B18" s="23"/>
      <c r="C18" s="31" t="s">
        <v>29</v>
      </c>
      <c r="D18" s="23"/>
    </row>
    <row r="19" ht="17.25" customHeight="1" spans="1:4">
      <c r="A19" s="172"/>
      <c r="B19" s="23"/>
      <c r="C19" s="31" t="s">
        <v>30</v>
      </c>
      <c r="D19" s="23"/>
    </row>
    <row r="20" ht="17.25" customHeight="1" spans="1:4">
      <c r="A20" s="172"/>
      <c r="B20" s="23"/>
      <c r="C20" s="31" t="s">
        <v>31</v>
      </c>
      <c r="D20" s="23"/>
    </row>
    <row r="21" ht="17.25" customHeight="1" spans="1:4">
      <c r="A21" s="172"/>
      <c r="B21" s="23"/>
      <c r="C21" s="31" t="s">
        <v>32</v>
      </c>
      <c r="D21" s="23"/>
    </row>
    <row r="22" ht="17.25" customHeight="1" spans="1:4">
      <c r="A22" s="172"/>
      <c r="B22" s="23"/>
      <c r="C22" s="31" t="s">
        <v>33</v>
      </c>
      <c r="D22" s="23"/>
    </row>
    <row r="23" ht="17.25" customHeight="1" spans="1:4">
      <c r="A23" s="172"/>
      <c r="B23" s="23"/>
      <c r="C23" s="31" t="s">
        <v>34</v>
      </c>
      <c r="D23" s="23"/>
    </row>
    <row r="24" ht="17.25" customHeight="1" spans="1:4">
      <c r="A24" s="172"/>
      <c r="B24" s="23"/>
      <c r="C24" s="31" t="s">
        <v>35</v>
      </c>
      <c r="D24" s="23">
        <v>494673.6</v>
      </c>
    </row>
    <row r="25" ht="17.25" customHeight="1" spans="1:4">
      <c r="A25" s="172"/>
      <c r="B25" s="23"/>
      <c r="C25" s="31" t="s">
        <v>36</v>
      </c>
      <c r="D25" s="23"/>
    </row>
    <row r="26" ht="17.25" customHeight="1" spans="1:4">
      <c r="A26" s="172"/>
      <c r="B26" s="23"/>
      <c r="C26" s="150" t="s">
        <v>37</v>
      </c>
      <c r="D26" s="23"/>
    </row>
    <row r="27" ht="17.25" customHeight="1" spans="1:4">
      <c r="A27" s="172"/>
      <c r="B27" s="23"/>
      <c r="C27" s="31" t="s">
        <v>38</v>
      </c>
      <c r="D27" s="23"/>
    </row>
    <row r="28" ht="16.5" customHeight="1" spans="1:4">
      <c r="A28" s="172"/>
      <c r="B28" s="23"/>
      <c r="C28" s="31" t="s">
        <v>39</v>
      </c>
      <c r="D28" s="23"/>
    </row>
    <row r="29" ht="16.5" customHeight="1" spans="1:4">
      <c r="A29" s="172"/>
      <c r="B29" s="23"/>
      <c r="C29" s="150" t="s">
        <v>40</v>
      </c>
      <c r="D29" s="23"/>
    </row>
    <row r="30" ht="17.25" customHeight="1" spans="1:4">
      <c r="A30" s="172"/>
      <c r="B30" s="23"/>
      <c r="C30" s="150" t="s">
        <v>41</v>
      </c>
      <c r="D30" s="23"/>
    </row>
    <row r="31" ht="17.25" customHeight="1" spans="1:4">
      <c r="A31" s="172"/>
      <c r="B31" s="23"/>
      <c r="C31" s="31" t="s">
        <v>42</v>
      </c>
      <c r="D31" s="23"/>
    </row>
    <row r="32" ht="16.5" customHeight="1" spans="1:4">
      <c r="A32" s="172" t="s">
        <v>43</v>
      </c>
      <c r="B32" s="23">
        <v>5948046.95</v>
      </c>
      <c r="C32" s="172" t="s">
        <v>44</v>
      </c>
      <c r="D32" s="23">
        <v>5948046.95</v>
      </c>
    </row>
    <row r="33" ht="16.5" customHeight="1" spans="1:4">
      <c r="A33" s="150" t="s">
        <v>45</v>
      </c>
      <c r="B33" s="23"/>
      <c r="C33" s="150" t="s">
        <v>46</v>
      </c>
      <c r="D33" s="23"/>
    </row>
    <row r="34" ht="16.5" customHeight="1" spans="1:4">
      <c r="A34" s="31" t="s">
        <v>47</v>
      </c>
      <c r="B34" s="23"/>
      <c r="C34" s="31" t="s">
        <v>47</v>
      </c>
      <c r="D34" s="23"/>
    </row>
    <row r="35" ht="16.5" customHeight="1" spans="1:4">
      <c r="A35" s="31" t="s">
        <v>48</v>
      </c>
      <c r="B35" s="23"/>
      <c r="C35" s="31" t="s">
        <v>49</v>
      </c>
      <c r="D35" s="23"/>
    </row>
    <row r="36" ht="16.5" customHeight="1" spans="1:4">
      <c r="A36" s="173" t="s">
        <v>50</v>
      </c>
      <c r="B36" s="23">
        <v>5948046.95</v>
      </c>
      <c r="C36" s="173" t="s">
        <v>51</v>
      </c>
      <c r="D36" s="23">
        <v>5948046.95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selection activeCell="A3" sqref="$A3:$XFD3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8">
        <v>1</v>
      </c>
      <c r="B1" s="119">
        <v>0</v>
      </c>
      <c r="C1" s="118">
        <v>1</v>
      </c>
      <c r="D1" s="120"/>
      <c r="E1" s="120"/>
      <c r="F1" s="117" t="s">
        <v>301</v>
      </c>
    </row>
    <row r="2" ht="42" customHeight="1" spans="1:6">
      <c r="A2" s="121" t="str">
        <f>"2025"&amp;"年部门政府性基金预算支出预算表"</f>
        <v>2025年部门政府性基金预算支出预算表</v>
      </c>
      <c r="B2" s="121" t="s">
        <v>302</v>
      </c>
      <c r="C2" s="122"/>
      <c r="D2" s="123"/>
      <c r="E2" s="123"/>
      <c r="F2" s="123"/>
    </row>
    <row r="3" ht="13.5" customHeight="1" spans="1:6">
      <c r="A3" s="4" t="str">
        <f>"单位名称："&amp;"禄劝彝族苗族自治县皎平渡镇中学"</f>
        <v>单位名称：禄劝彝族苗族自治县皎平渡镇中学</v>
      </c>
      <c r="B3" s="4" t="s">
        <v>303</v>
      </c>
      <c r="C3" s="118"/>
      <c r="D3" s="120"/>
      <c r="E3" s="120"/>
      <c r="F3" s="117" t="s">
        <v>1</v>
      </c>
    </row>
    <row r="4" ht="19.5" customHeight="1" spans="1:6">
      <c r="A4" s="124" t="s">
        <v>176</v>
      </c>
      <c r="B4" s="125" t="s">
        <v>72</v>
      </c>
      <c r="C4" s="124" t="s">
        <v>73</v>
      </c>
      <c r="D4" s="10" t="s">
        <v>304</v>
      </c>
      <c r="E4" s="11"/>
      <c r="F4" s="12"/>
    </row>
    <row r="5" ht="18.75" customHeight="1" spans="1:6">
      <c r="A5" s="126"/>
      <c r="B5" s="127"/>
      <c r="C5" s="126"/>
      <c r="D5" s="15" t="s">
        <v>55</v>
      </c>
      <c r="E5" s="10" t="s">
        <v>75</v>
      </c>
      <c r="F5" s="15" t="s">
        <v>76</v>
      </c>
    </row>
    <row r="6" ht="18.75" customHeight="1" spans="1:6">
      <c r="A6" s="66">
        <v>1</v>
      </c>
      <c r="B6" s="128" t="s">
        <v>83</v>
      </c>
      <c r="C6" s="66">
        <v>3</v>
      </c>
      <c r="D6" s="129">
        <v>4</v>
      </c>
      <c r="E6" s="129">
        <v>5</v>
      </c>
      <c r="F6" s="129">
        <v>6</v>
      </c>
    </row>
    <row r="7" ht="21" customHeight="1" spans="1:6">
      <c r="A7" s="20"/>
      <c r="B7" s="20"/>
      <c r="C7" s="20"/>
      <c r="D7" s="23"/>
      <c r="E7" s="23"/>
      <c r="F7" s="23"/>
    </row>
    <row r="8" ht="21" customHeight="1" spans="1:6">
      <c r="A8" s="20"/>
      <c r="B8" s="20"/>
      <c r="C8" s="20"/>
      <c r="D8" s="23"/>
      <c r="E8" s="23"/>
      <c r="F8" s="23"/>
    </row>
    <row r="9" ht="18.75" customHeight="1" spans="1:6">
      <c r="A9" s="130" t="s">
        <v>165</v>
      </c>
      <c r="B9" s="130" t="s">
        <v>165</v>
      </c>
      <c r="C9" s="131" t="s">
        <v>165</v>
      </c>
      <c r="D9" s="23"/>
      <c r="E9" s="23"/>
      <c r="F9" s="23"/>
    </row>
    <row r="11" customHeight="1" spans="1:1">
      <c r="A11" s="132" t="s">
        <v>305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selection activeCell="A3" sqref="$A3:$XFD3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83333333333" customWidth="1"/>
  </cols>
  <sheetData>
    <row r="1" ht="15.75" customHeight="1" spans="2:19">
      <c r="B1" s="80"/>
      <c r="C1" s="80"/>
      <c r="R1" s="2"/>
      <c r="S1" s="2" t="s">
        <v>306</v>
      </c>
    </row>
    <row r="2" ht="41.25" customHeight="1" spans="1:19">
      <c r="A2" s="70" t="str">
        <f>"2025"&amp;"年部门政府采购预算表"</f>
        <v>2025年部门政府采购预算表</v>
      </c>
      <c r="B2" s="64"/>
      <c r="C2" s="64"/>
      <c r="D2" s="3"/>
      <c r="E2" s="3"/>
      <c r="F2" s="3"/>
      <c r="G2" s="3"/>
      <c r="H2" s="3"/>
      <c r="I2" s="3"/>
      <c r="J2" s="3"/>
      <c r="K2" s="3"/>
      <c r="L2" s="3"/>
      <c r="M2" s="64"/>
      <c r="N2" s="3"/>
      <c r="O2" s="3"/>
      <c r="P2" s="64"/>
      <c r="Q2" s="3"/>
      <c r="R2" s="64"/>
      <c r="S2" s="64"/>
    </row>
    <row r="3" ht="18.75" customHeight="1" spans="1:19">
      <c r="A3" s="106" t="str">
        <f>"单位名称："&amp;"禄劝彝族苗族自治县皎平渡镇中学"</f>
        <v>单位名称：禄劝彝族苗族自治县皎平渡镇中学</v>
      </c>
      <c r="B3" s="82"/>
      <c r="C3" s="82"/>
      <c r="D3" s="6"/>
      <c r="E3" s="6"/>
      <c r="F3" s="6"/>
      <c r="G3" s="6"/>
      <c r="H3" s="6"/>
      <c r="I3" s="6"/>
      <c r="J3" s="6"/>
      <c r="K3" s="6"/>
      <c r="L3" s="6"/>
      <c r="R3" s="7"/>
      <c r="S3" s="117" t="s">
        <v>1</v>
      </c>
    </row>
    <row r="4" ht="15.75" customHeight="1" spans="1:19">
      <c r="A4" s="9" t="s">
        <v>175</v>
      </c>
      <c r="B4" s="83" t="s">
        <v>176</v>
      </c>
      <c r="C4" s="83" t="s">
        <v>307</v>
      </c>
      <c r="D4" s="84" t="s">
        <v>308</v>
      </c>
      <c r="E4" s="84" t="s">
        <v>309</v>
      </c>
      <c r="F4" s="84" t="s">
        <v>310</v>
      </c>
      <c r="G4" s="84" t="s">
        <v>311</v>
      </c>
      <c r="H4" s="84" t="s">
        <v>312</v>
      </c>
      <c r="I4" s="96" t="s">
        <v>183</v>
      </c>
      <c r="J4" s="96"/>
      <c r="K4" s="96"/>
      <c r="L4" s="96"/>
      <c r="M4" s="97"/>
      <c r="N4" s="96"/>
      <c r="O4" s="96"/>
      <c r="P4" s="77"/>
      <c r="Q4" s="96"/>
      <c r="R4" s="97"/>
      <c r="S4" s="78"/>
    </row>
    <row r="5" ht="17.25" customHeight="1" spans="1:19">
      <c r="A5" s="14"/>
      <c r="B5" s="85"/>
      <c r="C5" s="85"/>
      <c r="D5" s="86"/>
      <c r="E5" s="86"/>
      <c r="F5" s="86"/>
      <c r="G5" s="86"/>
      <c r="H5" s="86"/>
      <c r="I5" s="86" t="s">
        <v>55</v>
      </c>
      <c r="J5" s="86" t="s">
        <v>58</v>
      </c>
      <c r="K5" s="86" t="s">
        <v>313</v>
      </c>
      <c r="L5" s="86" t="s">
        <v>314</v>
      </c>
      <c r="M5" s="98" t="s">
        <v>315</v>
      </c>
      <c r="N5" s="99" t="s">
        <v>316</v>
      </c>
      <c r="O5" s="99"/>
      <c r="P5" s="104"/>
      <c r="Q5" s="99"/>
      <c r="R5" s="105"/>
      <c r="S5" s="87"/>
    </row>
    <row r="6" ht="54" customHeight="1" spans="1:19">
      <c r="A6" s="17"/>
      <c r="B6" s="87"/>
      <c r="C6" s="87"/>
      <c r="D6" s="88"/>
      <c r="E6" s="88"/>
      <c r="F6" s="88"/>
      <c r="G6" s="88"/>
      <c r="H6" s="88"/>
      <c r="I6" s="88"/>
      <c r="J6" s="88" t="s">
        <v>57</v>
      </c>
      <c r="K6" s="88"/>
      <c r="L6" s="88"/>
      <c r="M6" s="100"/>
      <c r="N6" s="88" t="s">
        <v>57</v>
      </c>
      <c r="O6" s="88" t="s">
        <v>64</v>
      </c>
      <c r="P6" s="87" t="s">
        <v>65</v>
      </c>
      <c r="Q6" s="88" t="s">
        <v>66</v>
      </c>
      <c r="R6" s="100" t="s">
        <v>67</v>
      </c>
      <c r="S6" s="87" t="s">
        <v>68</v>
      </c>
    </row>
    <row r="7" ht="18" customHeight="1" spans="1:19">
      <c r="A7" s="107">
        <v>1</v>
      </c>
      <c r="B7" s="107" t="s">
        <v>83</v>
      </c>
      <c r="C7" s="108">
        <v>3</v>
      </c>
      <c r="D7" s="108">
        <v>4</v>
      </c>
      <c r="E7" s="107">
        <v>5</v>
      </c>
      <c r="F7" s="107">
        <v>6</v>
      </c>
      <c r="G7" s="107">
        <v>7</v>
      </c>
      <c r="H7" s="107">
        <v>8</v>
      </c>
      <c r="I7" s="107">
        <v>9</v>
      </c>
      <c r="J7" s="107">
        <v>10</v>
      </c>
      <c r="K7" s="107">
        <v>11</v>
      </c>
      <c r="L7" s="107">
        <v>12</v>
      </c>
      <c r="M7" s="107">
        <v>13</v>
      </c>
      <c r="N7" s="107">
        <v>14</v>
      </c>
      <c r="O7" s="107">
        <v>15</v>
      </c>
      <c r="P7" s="107">
        <v>16</v>
      </c>
      <c r="Q7" s="107">
        <v>17</v>
      </c>
      <c r="R7" s="107">
        <v>18</v>
      </c>
      <c r="S7" s="107">
        <v>19</v>
      </c>
    </row>
    <row r="8" ht="21" customHeight="1" spans="1:19">
      <c r="A8" s="109"/>
      <c r="B8" s="110"/>
      <c r="C8" s="110"/>
      <c r="D8" s="111"/>
      <c r="E8" s="111"/>
      <c r="F8" s="111"/>
      <c r="G8" s="112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ht="21" customHeight="1" spans="1:19">
      <c r="A9" s="90" t="s">
        <v>165</v>
      </c>
      <c r="B9" s="91"/>
      <c r="C9" s="91"/>
      <c r="D9" s="92"/>
      <c r="E9" s="92"/>
      <c r="F9" s="92"/>
      <c r="G9" s="11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  <row r="10" ht="21" customHeight="1" spans="1:19">
      <c r="A10" s="106" t="s">
        <v>317</v>
      </c>
      <c r="B10" s="4"/>
      <c r="C10" s="4"/>
      <c r="D10" s="106"/>
      <c r="E10" s="106"/>
      <c r="F10" s="106"/>
      <c r="G10" s="114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</row>
    <row r="12" customHeight="1" spans="1:1">
      <c r="A12" s="116" t="s">
        <v>318</v>
      </c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selection activeCell="E11" sqref="E1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4"/>
      <c r="B1" s="80"/>
      <c r="C1" s="80"/>
      <c r="D1" s="80"/>
      <c r="E1" s="80"/>
      <c r="F1" s="80"/>
      <c r="G1" s="80"/>
      <c r="H1" s="74"/>
      <c r="I1" s="74"/>
      <c r="J1" s="74"/>
      <c r="K1" s="74"/>
      <c r="L1" s="74"/>
      <c r="M1" s="74"/>
      <c r="N1" s="94"/>
      <c r="O1" s="74"/>
      <c r="P1" s="74"/>
      <c r="Q1" s="80"/>
      <c r="R1" s="74"/>
      <c r="S1" s="102"/>
      <c r="T1" s="102" t="s">
        <v>319</v>
      </c>
    </row>
    <row r="2" ht="41.25" customHeight="1" spans="1:20">
      <c r="A2" s="70" t="str">
        <f>"2025"&amp;"年部门政府购买服务预算表"</f>
        <v>2025年部门政府购买服务预算表</v>
      </c>
      <c r="B2" s="64"/>
      <c r="C2" s="64"/>
      <c r="D2" s="64"/>
      <c r="E2" s="64"/>
      <c r="F2" s="64"/>
      <c r="G2" s="64"/>
      <c r="H2" s="81"/>
      <c r="I2" s="81"/>
      <c r="J2" s="81"/>
      <c r="K2" s="81"/>
      <c r="L2" s="81"/>
      <c r="M2" s="81"/>
      <c r="N2" s="95"/>
      <c r="O2" s="81"/>
      <c r="P2" s="81"/>
      <c r="Q2" s="64"/>
      <c r="R2" s="81"/>
      <c r="S2" s="95"/>
      <c r="T2" s="64"/>
    </row>
    <row r="3" ht="22.5" customHeight="1" spans="1:20">
      <c r="A3" s="71" t="str">
        <f>"单位名称："&amp;"禄劝彝族苗族自治县皎平渡镇中学"</f>
        <v>单位名称：禄劝彝族苗族自治县皎平渡镇中学</v>
      </c>
      <c r="B3" s="82"/>
      <c r="C3" s="82"/>
      <c r="D3" s="82"/>
      <c r="E3" s="82"/>
      <c r="F3" s="82"/>
      <c r="G3" s="82"/>
      <c r="H3" s="72"/>
      <c r="I3" s="72"/>
      <c r="J3" s="72"/>
      <c r="K3" s="72"/>
      <c r="L3" s="72"/>
      <c r="M3" s="72"/>
      <c r="N3" s="94"/>
      <c r="O3" s="74"/>
      <c r="P3" s="74"/>
      <c r="Q3" s="80"/>
      <c r="R3" s="74"/>
      <c r="S3" s="103"/>
      <c r="T3" s="102" t="s">
        <v>1</v>
      </c>
    </row>
    <row r="4" ht="24" customHeight="1" spans="1:20">
      <c r="A4" s="9" t="s">
        <v>175</v>
      </c>
      <c r="B4" s="83" t="s">
        <v>176</v>
      </c>
      <c r="C4" s="83" t="s">
        <v>307</v>
      </c>
      <c r="D4" s="83" t="s">
        <v>320</v>
      </c>
      <c r="E4" s="83" t="s">
        <v>321</v>
      </c>
      <c r="F4" s="83" t="s">
        <v>322</v>
      </c>
      <c r="G4" s="83" t="s">
        <v>323</v>
      </c>
      <c r="H4" s="84" t="s">
        <v>324</v>
      </c>
      <c r="I4" s="84" t="s">
        <v>325</v>
      </c>
      <c r="J4" s="96" t="s">
        <v>183</v>
      </c>
      <c r="K4" s="96"/>
      <c r="L4" s="96"/>
      <c r="M4" s="96"/>
      <c r="N4" s="97"/>
      <c r="O4" s="96"/>
      <c r="P4" s="96"/>
      <c r="Q4" s="77"/>
      <c r="R4" s="96"/>
      <c r="S4" s="97"/>
      <c r="T4" s="78"/>
    </row>
    <row r="5" ht="24" customHeight="1" spans="1:20">
      <c r="A5" s="14"/>
      <c r="B5" s="85"/>
      <c r="C5" s="85"/>
      <c r="D5" s="85"/>
      <c r="E5" s="85"/>
      <c r="F5" s="85"/>
      <c r="G5" s="85"/>
      <c r="H5" s="86"/>
      <c r="I5" s="86"/>
      <c r="J5" s="86" t="s">
        <v>55</v>
      </c>
      <c r="K5" s="86" t="s">
        <v>58</v>
      </c>
      <c r="L5" s="86" t="s">
        <v>313</v>
      </c>
      <c r="M5" s="86" t="s">
        <v>314</v>
      </c>
      <c r="N5" s="98" t="s">
        <v>315</v>
      </c>
      <c r="O5" s="99" t="s">
        <v>316</v>
      </c>
      <c r="P5" s="99"/>
      <c r="Q5" s="104"/>
      <c r="R5" s="99"/>
      <c r="S5" s="105"/>
      <c r="T5" s="87"/>
    </row>
    <row r="6" ht="54" customHeight="1" spans="1:20">
      <c r="A6" s="17"/>
      <c r="B6" s="87"/>
      <c r="C6" s="87"/>
      <c r="D6" s="87"/>
      <c r="E6" s="87"/>
      <c r="F6" s="87"/>
      <c r="G6" s="87"/>
      <c r="H6" s="88"/>
      <c r="I6" s="88"/>
      <c r="J6" s="88"/>
      <c r="K6" s="88" t="s">
        <v>57</v>
      </c>
      <c r="L6" s="88"/>
      <c r="M6" s="88"/>
      <c r="N6" s="100"/>
      <c r="O6" s="88" t="s">
        <v>57</v>
      </c>
      <c r="P6" s="88" t="s">
        <v>64</v>
      </c>
      <c r="Q6" s="87" t="s">
        <v>65</v>
      </c>
      <c r="R6" s="88" t="s">
        <v>66</v>
      </c>
      <c r="S6" s="100" t="s">
        <v>67</v>
      </c>
      <c r="T6" s="87" t="s">
        <v>68</v>
      </c>
    </row>
    <row r="7" ht="17.25" customHeight="1" spans="1:20">
      <c r="A7" s="18">
        <v>1</v>
      </c>
      <c r="B7" s="87">
        <v>2</v>
      </c>
      <c r="C7" s="18">
        <v>3</v>
      </c>
      <c r="D7" s="18">
        <v>4</v>
      </c>
      <c r="E7" s="87">
        <v>5</v>
      </c>
      <c r="F7" s="18">
        <v>6</v>
      </c>
      <c r="G7" s="18">
        <v>7</v>
      </c>
      <c r="H7" s="87">
        <v>8</v>
      </c>
      <c r="I7" s="18">
        <v>9</v>
      </c>
      <c r="J7" s="18">
        <v>10</v>
      </c>
      <c r="K7" s="87">
        <v>11</v>
      </c>
      <c r="L7" s="18">
        <v>12</v>
      </c>
      <c r="M7" s="18">
        <v>13</v>
      </c>
      <c r="N7" s="87">
        <v>14</v>
      </c>
      <c r="O7" s="18">
        <v>15</v>
      </c>
      <c r="P7" s="18">
        <v>16</v>
      </c>
      <c r="Q7" s="87">
        <v>17</v>
      </c>
      <c r="R7" s="18">
        <v>18</v>
      </c>
      <c r="S7" s="18">
        <v>19</v>
      </c>
      <c r="T7" s="18">
        <v>20</v>
      </c>
    </row>
    <row r="8" ht="21" customHeight="1" spans="1:20">
      <c r="A8" s="89"/>
      <c r="B8" s="89"/>
      <c r="C8" s="89"/>
      <c r="D8" s="89"/>
      <c r="E8" s="89"/>
      <c r="F8" s="89"/>
      <c r="G8" s="89"/>
      <c r="H8" s="89"/>
      <c r="I8" s="89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ht="21" customHeight="1" spans="1:20">
      <c r="A9" s="90" t="s">
        <v>165</v>
      </c>
      <c r="B9" s="91"/>
      <c r="C9" s="91"/>
      <c r="D9" s="91"/>
      <c r="E9" s="91"/>
      <c r="F9" s="91"/>
      <c r="G9" s="91"/>
      <c r="H9" s="92"/>
      <c r="I9" s="101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1" customHeight="1" spans="1:5">
      <c r="A11" s="93" t="s">
        <v>326</v>
      </c>
      <c r="E11" s="93"/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selection activeCell="A3" sqref="$A3:$XFD3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ht="17.25" customHeight="1" spans="4:24">
      <c r="D1" s="69"/>
      <c r="W1" s="2"/>
      <c r="X1" s="2" t="s">
        <v>327</v>
      </c>
    </row>
    <row r="2" ht="41.25" customHeight="1" spans="1:24">
      <c r="A2" s="70" t="str">
        <f>"2025"&amp;"年市对下转移支付预算表"</f>
        <v>2025年市对下转移支付预算表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4"/>
      <c r="X2" s="64"/>
    </row>
    <row r="3" ht="18" customHeight="1" spans="1:24">
      <c r="A3" s="71" t="str">
        <f>"单位名称："&amp;"禄劝彝族苗族自治县皎平渡镇中学"</f>
        <v>单位名称：禄劝彝族苗族自治县皎平渡镇中学</v>
      </c>
      <c r="B3" s="72"/>
      <c r="C3" s="72"/>
      <c r="D3" s="73"/>
      <c r="E3" s="74"/>
      <c r="F3" s="74"/>
      <c r="G3" s="74"/>
      <c r="H3" s="74"/>
      <c r="I3" s="74"/>
      <c r="W3" s="7"/>
      <c r="X3" s="7" t="s">
        <v>1</v>
      </c>
    </row>
    <row r="4" ht="19.5" customHeight="1" spans="1:24">
      <c r="A4" s="27" t="s">
        <v>328</v>
      </c>
      <c r="B4" s="10" t="s">
        <v>183</v>
      </c>
      <c r="C4" s="11"/>
      <c r="D4" s="11"/>
      <c r="E4" s="10" t="s">
        <v>329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7"/>
      <c r="X4" s="78"/>
    </row>
    <row r="5" ht="40.5" customHeight="1" spans="1:24">
      <c r="A5" s="18"/>
      <c r="B5" s="28" t="s">
        <v>55</v>
      </c>
      <c r="C5" s="9" t="s">
        <v>58</v>
      </c>
      <c r="D5" s="75" t="s">
        <v>313</v>
      </c>
      <c r="E5" s="47" t="s">
        <v>330</v>
      </c>
      <c r="F5" s="47" t="s">
        <v>331</v>
      </c>
      <c r="G5" s="47" t="s">
        <v>332</v>
      </c>
      <c r="H5" s="47" t="s">
        <v>333</v>
      </c>
      <c r="I5" s="47" t="s">
        <v>334</v>
      </c>
      <c r="J5" s="47" t="s">
        <v>335</v>
      </c>
      <c r="K5" s="47" t="s">
        <v>336</v>
      </c>
      <c r="L5" s="47" t="s">
        <v>337</v>
      </c>
      <c r="M5" s="47" t="s">
        <v>338</v>
      </c>
      <c r="N5" s="47" t="s">
        <v>339</v>
      </c>
      <c r="O5" s="47" t="s">
        <v>340</v>
      </c>
      <c r="P5" s="47" t="s">
        <v>341</v>
      </c>
      <c r="Q5" s="47" t="s">
        <v>342</v>
      </c>
      <c r="R5" s="47" t="s">
        <v>343</v>
      </c>
      <c r="S5" s="47" t="s">
        <v>344</v>
      </c>
      <c r="T5" s="47" t="s">
        <v>345</v>
      </c>
      <c r="U5" s="47" t="s">
        <v>346</v>
      </c>
      <c r="V5" s="47" t="s">
        <v>347</v>
      </c>
      <c r="W5" s="47" t="s">
        <v>348</v>
      </c>
      <c r="X5" s="79" t="s">
        <v>349</v>
      </c>
    </row>
    <row r="6" ht="19.5" customHeight="1" spans="1:24">
      <c r="A6" s="19">
        <v>1</v>
      </c>
      <c r="B6" s="19">
        <v>2</v>
      </c>
      <c r="C6" s="19">
        <v>3</v>
      </c>
      <c r="D6" s="76">
        <v>4</v>
      </c>
      <c r="E6" s="35">
        <v>5</v>
      </c>
      <c r="F6" s="19">
        <v>6</v>
      </c>
      <c r="G6" s="19">
        <v>7</v>
      </c>
      <c r="H6" s="76">
        <v>8</v>
      </c>
      <c r="I6" s="19">
        <v>9</v>
      </c>
      <c r="J6" s="19">
        <v>10</v>
      </c>
      <c r="K6" s="19">
        <v>11</v>
      </c>
      <c r="L6" s="76">
        <v>12</v>
      </c>
      <c r="M6" s="19">
        <v>13</v>
      </c>
      <c r="N6" s="19">
        <v>14</v>
      </c>
      <c r="O6" s="19">
        <v>15</v>
      </c>
      <c r="P6" s="76">
        <v>16</v>
      </c>
      <c r="Q6" s="19">
        <v>17</v>
      </c>
      <c r="R6" s="19">
        <v>18</v>
      </c>
      <c r="S6" s="19">
        <v>19</v>
      </c>
      <c r="T6" s="76">
        <v>20</v>
      </c>
      <c r="U6" s="76">
        <v>21</v>
      </c>
      <c r="V6" s="76">
        <v>22</v>
      </c>
      <c r="W6" s="35">
        <v>23</v>
      </c>
      <c r="X6" s="35">
        <v>24</v>
      </c>
    </row>
    <row r="7" ht="19.5" customHeight="1" spans="1:24">
      <c r="A7" s="29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</row>
    <row r="8" ht="19.5" customHeight="1" spans="1:24">
      <c r="A8" s="67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</row>
    <row r="9" customHeight="1" spans="1:1">
      <c r="A9" t="s">
        <v>350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selection activeCell="A3" sqref="$A3:$XFD3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83333333333" customWidth="1"/>
  </cols>
  <sheetData>
    <row r="1" ht="16.5" customHeight="1" spans="10:10">
      <c r="J1" s="2" t="s">
        <v>351</v>
      </c>
    </row>
    <row r="2" ht="41.25" customHeight="1" spans="1:10">
      <c r="A2" s="63" t="str">
        <f>"2025"&amp;"年市对下转移支付绩效目标表"</f>
        <v>2025年市对下转移支付绩效目标表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"单位名称："&amp;"禄劝彝族苗族自治县皎平渡镇中学"</f>
        <v>单位名称：禄劝彝族苗族自治县皎平渡镇中学</v>
      </c>
    </row>
    <row r="4" ht="44.25" customHeight="1" spans="1:10">
      <c r="A4" s="65" t="s">
        <v>328</v>
      </c>
      <c r="B4" s="65" t="s">
        <v>244</v>
      </c>
      <c r="C4" s="65" t="s">
        <v>245</v>
      </c>
      <c r="D4" s="65" t="s">
        <v>246</v>
      </c>
      <c r="E4" s="65" t="s">
        <v>247</v>
      </c>
      <c r="F4" s="66" t="s">
        <v>248</v>
      </c>
      <c r="G4" s="65" t="s">
        <v>249</v>
      </c>
      <c r="H4" s="66" t="s">
        <v>250</v>
      </c>
      <c r="I4" s="66" t="s">
        <v>251</v>
      </c>
      <c r="J4" s="65" t="s">
        <v>252</v>
      </c>
    </row>
    <row r="5" ht="14.25" customHeight="1" spans="1:10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6">
        <v>6</v>
      </c>
      <c r="G5" s="65">
        <v>7</v>
      </c>
      <c r="H5" s="66">
        <v>8</v>
      </c>
      <c r="I5" s="66">
        <v>9</v>
      </c>
      <c r="J5" s="65">
        <v>10</v>
      </c>
    </row>
    <row r="6" ht="42" customHeight="1" spans="1:10">
      <c r="A6" s="29"/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  <row r="9" customHeight="1" spans="1:1">
      <c r="A9" t="s">
        <v>352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selection activeCell="A3" sqref="$A3:$XFD3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7" t="s">
        <v>353</v>
      </c>
      <c r="B1" s="38"/>
      <c r="C1" s="38"/>
      <c r="D1" s="39"/>
      <c r="E1" s="39"/>
      <c r="F1" s="39"/>
      <c r="G1" s="38"/>
      <c r="H1" s="38"/>
      <c r="I1" s="39"/>
    </row>
    <row r="2" ht="41.25" customHeight="1" spans="1:9">
      <c r="A2" s="40" t="str">
        <f>"2025"&amp;"年新增资产配置预算表"</f>
        <v>2025年新增资产配置预算表</v>
      </c>
      <c r="B2" s="41"/>
      <c r="C2" s="41"/>
      <c r="D2" s="42"/>
      <c r="E2" s="42"/>
      <c r="F2" s="42"/>
      <c r="G2" s="41"/>
      <c r="H2" s="41"/>
      <c r="I2" s="42"/>
    </row>
    <row r="3" customHeight="1" spans="1:9">
      <c r="A3" s="43" t="str">
        <f>"单位名称："&amp;"禄劝彝族苗族自治县皎平渡镇中学"</f>
        <v>单位名称：禄劝彝族苗族自治县皎平渡镇中学</v>
      </c>
      <c r="B3" s="44"/>
      <c r="C3" s="44"/>
      <c r="D3" s="45"/>
      <c r="F3" s="42"/>
      <c r="G3" s="41"/>
      <c r="H3" s="41"/>
      <c r="I3" s="62" t="s">
        <v>1</v>
      </c>
    </row>
    <row r="4" ht="28.5" customHeight="1" spans="1:9">
      <c r="A4" s="46" t="s">
        <v>175</v>
      </c>
      <c r="B4" s="47" t="s">
        <v>176</v>
      </c>
      <c r="C4" s="48" t="s">
        <v>354</v>
      </c>
      <c r="D4" s="46" t="s">
        <v>355</v>
      </c>
      <c r="E4" s="46" t="s">
        <v>356</v>
      </c>
      <c r="F4" s="46" t="s">
        <v>357</v>
      </c>
      <c r="G4" s="47" t="s">
        <v>358</v>
      </c>
      <c r="H4" s="35"/>
      <c r="I4" s="46"/>
    </row>
    <row r="5" ht="21" customHeight="1" spans="1:9">
      <c r="A5" s="48"/>
      <c r="B5" s="49"/>
      <c r="C5" s="49"/>
      <c r="D5" s="50"/>
      <c r="E5" s="49"/>
      <c r="F5" s="49"/>
      <c r="G5" s="47" t="s">
        <v>311</v>
      </c>
      <c r="H5" s="47" t="s">
        <v>359</v>
      </c>
      <c r="I5" s="47" t="s">
        <v>360</v>
      </c>
    </row>
    <row r="6" ht="17.25" customHeight="1" spans="1:9">
      <c r="A6" s="51" t="s">
        <v>82</v>
      </c>
      <c r="B6" s="52" t="s">
        <v>83</v>
      </c>
      <c r="C6" s="51" t="s">
        <v>84</v>
      </c>
      <c r="D6" s="53" t="s">
        <v>85</v>
      </c>
      <c r="E6" s="51" t="s">
        <v>86</v>
      </c>
      <c r="F6" s="52" t="s">
        <v>87</v>
      </c>
      <c r="G6" s="54" t="s">
        <v>88</v>
      </c>
      <c r="H6" s="53" t="s">
        <v>89</v>
      </c>
      <c r="I6" s="53">
        <v>9</v>
      </c>
    </row>
    <row r="7" ht="19.5" customHeight="1" spans="1:9">
      <c r="A7" s="55"/>
      <c r="B7" s="31"/>
      <c r="C7" s="31"/>
      <c r="D7" s="29"/>
      <c r="E7" s="20"/>
      <c r="F7" s="54"/>
      <c r="G7" s="56"/>
      <c r="H7" s="57"/>
      <c r="I7" s="57"/>
    </row>
    <row r="8" ht="19.5" customHeight="1" spans="1:9">
      <c r="A8" s="58" t="s">
        <v>55</v>
      </c>
      <c r="B8" s="59"/>
      <c r="C8" s="59"/>
      <c r="D8" s="60"/>
      <c r="E8" s="61"/>
      <c r="F8" s="61"/>
      <c r="G8" s="56"/>
      <c r="H8" s="57"/>
      <c r="I8" s="57"/>
    </row>
    <row r="10" customHeight="1" spans="1:1">
      <c r="A10" t="s">
        <v>361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selection activeCell="A12" sqref="A12"/>
    </sheetView>
  </sheetViews>
  <sheetFormatPr defaultColWidth="9.14166666666667" defaultRowHeight="14.25" customHeight="1"/>
  <cols>
    <col min="1" max="1" width="19.2833333333333" customWidth="1"/>
    <col min="2" max="2" width="33.8416666666667" customWidth="1"/>
    <col min="3" max="3" width="23.8583333333333" customWidth="1"/>
    <col min="4" max="4" width="11.1416666666667" customWidth="1"/>
    <col min="5" max="5" width="17.7083333333333" customWidth="1"/>
    <col min="6" max="6" width="9.85833333333333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362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"单位名称："&amp;"禄劝彝族苗族自治县皎平渡镇中学"</f>
        <v>单位名称：禄劝彝族苗族自治县皎平渡镇中学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236</v>
      </c>
      <c r="B4" s="8" t="s">
        <v>178</v>
      </c>
      <c r="C4" s="8" t="s">
        <v>237</v>
      </c>
      <c r="D4" s="9" t="s">
        <v>179</v>
      </c>
      <c r="E4" s="9" t="s">
        <v>180</v>
      </c>
      <c r="F4" s="9" t="s">
        <v>238</v>
      </c>
      <c r="G4" s="9" t="s">
        <v>239</v>
      </c>
      <c r="H4" s="27" t="s">
        <v>55</v>
      </c>
      <c r="I4" s="10" t="s">
        <v>363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30"/>
      <c r="I8" s="36"/>
      <c r="J8" s="36"/>
      <c r="K8" s="30"/>
    </row>
    <row r="9" ht="18.75" customHeight="1" spans="1:11">
      <c r="A9" s="31"/>
      <c r="B9" s="20"/>
      <c r="C9" s="20"/>
      <c r="D9" s="20"/>
      <c r="E9" s="20"/>
      <c r="F9" s="20"/>
      <c r="G9" s="20"/>
      <c r="H9" s="22"/>
      <c r="I9" s="22"/>
      <c r="J9" s="22"/>
      <c r="K9" s="30"/>
    </row>
    <row r="10" ht="18.75" customHeight="1" spans="1:11">
      <c r="A10" s="32" t="s">
        <v>165</v>
      </c>
      <c r="B10" s="33"/>
      <c r="C10" s="33"/>
      <c r="D10" s="33"/>
      <c r="E10" s="33"/>
      <c r="F10" s="33"/>
      <c r="G10" s="34"/>
      <c r="H10" s="22"/>
      <c r="I10" s="22"/>
      <c r="J10" s="22"/>
      <c r="K10" s="30"/>
    </row>
    <row r="12" customHeight="1" spans="1:1">
      <c r="A12" t="s">
        <v>364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4"/>
  <sheetViews>
    <sheetView showZeros="0" tabSelected="1" workbookViewId="0">
      <selection activeCell="B20" sqref="B20:B2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83333333333" customWidth="1"/>
  </cols>
  <sheetData>
    <row r="1" ht="13.5" customHeight="1" spans="4:7">
      <c r="D1" s="1"/>
      <c r="G1" s="2" t="s">
        <v>365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"单位名称："&amp;"禄劝彝族苗族自治县皎平渡镇中学"</f>
        <v>单位名称：禄劝彝族苗族自治县皎平渡镇中学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237</v>
      </c>
      <c r="B4" s="8" t="s">
        <v>236</v>
      </c>
      <c r="C4" s="8" t="s">
        <v>178</v>
      </c>
      <c r="D4" s="9" t="s">
        <v>366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/>
      <c r="B8" s="21"/>
      <c r="C8" s="21"/>
      <c r="D8" s="20"/>
      <c r="E8" s="22"/>
      <c r="F8" s="22"/>
      <c r="G8" s="22"/>
    </row>
    <row r="9" ht="18.75" customHeight="1" spans="1:7">
      <c r="A9" s="20"/>
      <c r="B9" s="20"/>
      <c r="C9" s="20"/>
      <c r="D9" s="20"/>
      <c r="E9" s="23"/>
      <c r="F9" s="22"/>
      <c r="G9" s="22"/>
    </row>
    <row r="10" ht="18.75" customHeight="1" spans="1:7">
      <c r="A10" s="24"/>
      <c r="B10" s="20"/>
      <c r="C10" s="25"/>
      <c r="D10" s="26"/>
      <c r="E10" s="23"/>
      <c r="F10" s="22"/>
      <c r="G10" s="22"/>
    </row>
    <row r="11" ht="18.75" customHeight="1" spans="1:7">
      <c r="A11" s="24"/>
      <c r="B11" s="20"/>
      <c r="C11" s="25"/>
      <c r="D11" s="26"/>
      <c r="E11" s="23"/>
      <c r="F11" s="22"/>
      <c r="G11" s="22"/>
    </row>
    <row r="12" ht="18.75" customHeight="1" spans="1:7">
      <c r="A12" s="24"/>
      <c r="B12" s="20"/>
      <c r="C12" s="25"/>
      <c r="D12" s="26"/>
      <c r="E12" s="23"/>
      <c r="F12" s="22"/>
      <c r="G12" s="22"/>
    </row>
    <row r="13" ht="18.75" customHeight="1" spans="1:7">
      <c r="A13" s="24" t="s">
        <v>55</v>
      </c>
      <c r="B13" s="25" t="s">
        <v>271</v>
      </c>
      <c r="C13" s="25"/>
      <c r="D13" s="26"/>
      <c r="E13" s="22"/>
      <c r="F13" s="22"/>
      <c r="G13" s="22"/>
    </row>
    <row r="14" customHeight="1" spans="1:1">
      <c r="A14" t="s">
        <v>367</v>
      </c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GridLines="0" showZeros="0" workbookViewId="0">
      <selection activeCell="D8" sqref="D8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2" t="s">
        <v>52</v>
      </c>
    </row>
    <row r="2" ht="41.25" customHeight="1" spans="1:1">
      <c r="A2" s="40" t="str">
        <f>"2025"&amp;"年部门收入预算表"</f>
        <v>2025年部门收入预算表</v>
      </c>
    </row>
    <row r="3" ht="17.25" customHeight="1" spans="1:19">
      <c r="A3" s="43" t="str">
        <f>"单位名称："&amp;"禄劝彝族苗族自治县皎平渡镇中学"</f>
        <v>单位名称：禄劝彝族苗族自治县皎平渡镇中学</v>
      </c>
      <c r="S3" s="45" t="s">
        <v>1</v>
      </c>
    </row>
    <row r="4" ht="21.75" customHeight="1" spans="1:19">
      <c r="A4" s="189" t="s">
        <v>53</v>
      </c>
      <c r="B4" s="190" t="s">
        <v>54</v>
      </c>
      <c r="C4" s="190" t="s">
        <v>55</v>
      </c>
      <c r="D4" s="191" t="s">
        <v>56</v>
      </c>
      <c r="E4" s="191"/>
      <c r="F4" s="191"/>
      <c r="G4" s="191"/>
      <c r="H4" s="191"/>
      <c r="I4" s="130"/>
      <c r="J4" s="191"/>
      <c r="K4" s="191"/>
      <c r="L4" s="191"/>
      <c r="M4" s="191"/>
      <c r="N4" s="197"/>
      <c r="O4" s="191" t="s">
        <v>45</v>
      </c>
      <c r="P4" s="191"/>
      <c r="Q4" s="191"/>
      <c r="R4" s="191"/>
      <c r="S4" s="197"/>
    </row>
    <row r="5" ht="27" customHeight="1" spans="1:19">
      <c r="A5" s="192"/>
      <c r="B5" s="193"/>
      <c r="C5" s="193"/>
      <c r="D5" s="193" t="s">
        <v>57</v>
      </c>
      <c r="E5" s="193" t="s">
        <v>58</v>
      </c>
      <c r="F5" s="193" t="s">
        <v>59</v>
      </c>
      <c r="G5" s="193" t="s">
        <v>60</v>
      </c>
      <c r="H5" s="193" t="s">
        <v>61</v>
      </c>
      <c r="I5" s="198" t="s">
        <v>62</v>
      </c>
      <c r="J5" s="199"/>
      <c r="K5" s="199"/>
      <c r="L5" s="199"/>
      <c r="M5" s="199"/>
      <c r="N5" s="200"/>
      <c r="O5" s="193" t="s">
        <v>57</v>
      </c>
      <c r="P5" s="193" t="s">
        <v>58</v>
      </c>
      <c r="Q5" s="193" t="s">
        <v>59</v>
      </c>
      <c r="R5" s="193" t="s">
        <v>60</v>
      </c>
      <c r="S5" s="193" t="s">
        <v>63</v>
      </c>
    </row>
    <row r="6" ht="30" customHeight="1" spans="1:19">
      <c r="A6" s="194"/>
      <c r="B6" s="101"/>
      <c r="C6" s="113"/>
      <c r="D6" s="113"/>
      <c r="E6" s="113"/>
      <c r="F6" s="113"/>
      <c r="G6" s="113"/>
      <c r="H6" s="113"/>
      <c r="I6" s="68" t="s">
        <v>57</v>
      </c>
      <c r="J6" s="200" t="s">
        <v>64</v>
      </c>
      <c r="K6" s="200" t="s">
        <v>65</v>
      </c>
      <c r="L6" s="200" t="s">
        <v>66</v>
      </c>
      <c r="M6" s="200" t="s">
        <v>67</v>
      </c>
      <c r="N6" s="200" t="s">
        <v>68</v>
      </c>
      <c r="O6" s="201"/>
      <c r="P6" s="201"/>
      <c r="Q6" s="201"/>
      <c r="R6" s="201"/>
      <c r="S6" s="113"/>
    </row>
    <row r="7" ht="15" customHeight="1" spans="1:19">
      <c r="A7" s="195">
        <v>1</v>
      </c>
      <c r="B7" s="195">
        <v>2</v>
      </c>
      <c r="C7" s="195">
        <v>3</v>
      </c>
      <c r="D7" s="195">
        <v>4</v>
      </c>
      <c r="E7" s="195">
        <v>5</v>
      </c>
      <c r="F7" s="195">
        <v>6</v>
      </c>
      <c r="G7" s="195">
        <v>7</v>
      </c>
      <c r="H7" s="195">
        <v>8</v>
      </c>
      <c r="I7" s="68">
        <v>9</v>
      </c>
      <c r="J7" s="195">
        <v>10</v>
      </c>
      <c r="K7" s="195">
        <v>11</v>
      </c>
      <c r="L7" s="195">
        <v>12</v>
      </c>
      <c r="M7" s="195">
        <v>13</v>
      </c>
      <c r="N7" s="195">
        <v>14</v>
      </c>
      <c r="O7" s="195">
        <v>15</v>
      </c>
      <c r="P7" s="195">
        <v>16</v>
      </c>
      <c r="Q7" s="195">
        <v>17</v>
      </c>
      <c r="R7" s="195">
        <v>18</v>
      </c>
      <c r="S7" s="195">
        <v>19</v>
      </c>
    </row>
    <row r="8" ht="18" customHeight="1" spans="1:19">
      <c r="A8" s="20" t="s">
        <v>69</v>
      </c>
      <c r="B8" s="20" t="s">
        <v>70</v>
      </c>
      <c r="C8" s="23">
        <v>5948046.95</v>
      </c>
      <c r="D8" s="23">
        <v>5948046.95</v>
      </c>
      <c r="E8" s="23">
        <v>5948046.95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ht="18" customHeight="1" spans="1:19">
      <c r="A9" s="48" t="s">
        <v>55</v>
      </c>
      <c r="B9" s="196"/>
      <c r="C9" s="23">
        <v>5948046.95</v>
      </c>
      <c r="D9" s="23">
        <v>5948046.95</v>
      </c>
      <c r="E9" s="23">
        <v>5948046.95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2"/>
  <sheetViews>
    <sheetView showGridLines="0" showZeros="0" topLeftCell="A4" workbookViewId="0">
      <selection activeCell="C16" sqref="C16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5" t="s">
        <v>71</v>
      </c>
    </row>
    <row r="2" ht="41.25" customHeight="1" spans="1:1">
      <c r="A2" s="40" t="str">
        <f>"2025"&amp;"年部门支出预算表"</f>
        <v>2025年部门支出预算表</v>
      </c>
    </row>
    <row r="3" ht="17.25" customHeight="1" spans="1:15">
      <c r="A3" s="43" t="str">
        <f>"单位名称："&amp;"禄劝彝族苗族自治县皎平渡镇中学"</f>
        <v>单位名称：禄劝彝族苗族自治县皎平渡镇中学</v>
      </c>
      <c r="O3" s="45" t="s">
        <v>1</v>
      </c>
    </row>
    <row r="4" ht="27" customHeight="1" spans="1:15">
      <c r="A4" s="175" t="s">
        <v>72</v>
      </c>
      <c r="B4" s="175" t="s">
        <v>73</v>
      </c>
      <c r="C4" s="175" t="s">
        <v>55</v>
      </c>
      <c r="D4" s="176" t="s">
        <v>58</v>
      </c>
      <c r="E4" s="177"/>
      <c r="F4" s="178"/>
      <c r="G4" s="179" t="s">
        <v>59</v>
      </c>
      <c r="H4" s="179" t="s">
        <v>60</v>
      </c>
      <c r="I4" s="179" t="s">
        <v>74</v>
      </c>
      <c r="J4" s="176" t="s">
        <v>62</v>
      </c>
      <c r="K4" s="177"/>
      <c r="L4" s="177"/>
      <c r="M4" s="177"/>
      <c r="N4" s="186"/>
      <c r="O4" s="187"/>
    </row>
    <row r="5" ht="42" customHeight="1" spans="1:15">
      <c r="A5" s="180"/>
      <c r="B5" s="180"/>
      <c r="C5" s="181"/>
      <c r="D5" s="182" t="s">
        <v>57</v>
      </c>
      <c r="E5" s="182" t="s">
        <v>75</v>
      </c>
      <c r="F5" s="182" t="s">
        <v>76</v>
      </c>
      <c r="G5" s="181"/>
      <c r="H5" s="181"/>
      <c r="I5" s="188"/>
      <c r="J5" s="182" t="s">
        <v>57</v>
      </c>
      <c r="K5" s="169" t="s">
        <v>77</v>
      </c>
      <c r="L5" s="169" t="s">
        <v>78</v>
      </c>
      <c r="M5" s="169" t="s">
        <v>79</v>
      </c>
      <c r="N5" s="169" t="s">
        <v>80</v>
      </c>
      <c r="O5" s="169" t="s">
        <v>81</v>
      </c>
    </row>
    <row r="6" ht="18" customHeight="1" spans="1:15">
      <c r="A6" s="51" t="s">
        <v>82</v>
      </c>
      <c r="B6" s="51" t="s">
        <v>83</v>
      </c>
      <c r="C6" s="51" t="s">
        <v>84</v>
      </c>
      <c r="D6" s="54" t="s">
        <v>85</v>
      </c>
      <c r="E6" s="54" t="s">
        <v>86</v>
      </c>
      <c r="F6" s="54" t="s">
        <v>87</v>
      </c>
      <c r="G6" s="54" t="s">
        <v>88</v>
      </c>
      <c r="H6" s="54" t="s">
        <v>89</v>
      </c>
      <c r="I6" s="54" t="s">
        <v>90</v>
      </c>
      <c r="J6" s="54" t="s">
        <v>91</v>
      </c>
      <c r="K6" s="54" t="s">
        <v>92</v>
      </c>
      <c r="L6" s="54" t="s">
        <v>93</v>
      </c>
      <c r="M6" s="54" t="s">
        <v>94</v>
      </c>
      <c r="N6" s="51" t="s">
        <v>95</v>
      </c>
      <c r="O6" s="54" t="s">
        <v>96</v>
      </c>
    </row>
    <row r="7" ht="21" customHeight="1" spans="1:15">
      <c r="A7" s="55" t="s">
        <v>97</v>
      </c>
      <c r="B7" s="55" t="s">
        <v>98</v>
      </c>
      <c r="C7" s="23">
        <v>4650760</v>
      </c>
      <c r="D7" s="23">
        <v>4650760</v>
      </c>
      <c r="E7" s="23">
        <v>4650760</v>
      </c>
      <c r="F7" s="23"/>
      <c r="G7" s="23"/>
      <c r="H7" s="23"/>
      <c r="I7" s="23"/>
      <c r="J7" s="23"/>
      <c r="K7" s="23"/>
      <c r="L7" s="23"/>
      <c r="M7" s="23"/>
      <c r="N7" s="23"/>
      <c r="O7" s="23"/>
    </row>
    <row r="8" ht="21" customHeight="1" spans="1:15">
      <c r="A8" s="183" t="s">
        <v>99</v>
      </c>
      <c r="B8" s="183" t="s">
        <v>100</v>
      </c>
      <c r="C8" s="23">
        <v>4650760</v>
      </c>
      <c r="D8" s="23">
        <v>4650760</v>
      </c>
      <c r="E8" s="23">
        <v>4650760</v>
      </c>
      <c r="F8" s="23"/>
      <c r="G8" s="23"/>
      <c r="H8" s="23"/>
      <c r="I8" s="23"/>
      <c r="J8" s="23"/>
      <c r="K8" s="23"/>
      <c r="L8" s="23"/>
      <c r="M8" s="23"/>
      <c r="N8" s="23"/>
      <c r="O8" s="23"/>
    </row>
    <row r="9" ht="21" customHeight="1" spans="1:15">
      <c r="A9" s="184">
        <v>2050203</v>
      </c>
      <c r="B9" s="184" t="s">
        <v>101</v>
      </c>
      <c r="C9" s="23">
        <v>4650760</v>
      </c>
      <c r="D9" s="23">
        <v>4650760</v>
      </c>
      <c r="E9" s="23">
        <v>4650760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21" customHeight="1" spans="1:15">
      <c r="A10" s="55" t="s">
        <v>102</v>
      </c>
      <c r="B10" s="55" t="s">
        <v>103</v>
      </c>
      <c r="C10" s="23">
        <v>794368.79</v>
      </c>
      <c r="D10" s="23">
        <v>794368.79</v>
      </c>
      <c r="E10" s="23">
        <v>794368.79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21" customHeight="1" spans="1:15">
      <c r="A11" s="183" t="s">
        <v>104</v>
      </c>
      <c r="B11" s="183" t="s">
        <v>105</v>
      </c>
      <c r="C11" s="23">
        <v>769564.79</v>
      </c>
      <c r="D11" s="23">
        <v>769564.79</v>
      </c>
      <c r="E11" s="23">
        <v>769564.79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21" customHeight="1" spans="1:15">
      <c r="A12" s="184" t="s">
        <v>106</v>
      </c>
      <c r="B12" s="184" t="s">
        <v>107</v>
      </c>
      <c r="C12" s="23">
        <v>659564.79</v>
      </c>
      <c r="D12" s="23">
        <v>659564.79</v>
      </c>
      <c r="E12" s="23">
        <v>659564.79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21" customHeight="1" spans="1:15">
      <c r="A13" s="184" t="s">
        <v>108</v>
      </c>
      <c r="B13" s="184" t="s">
        <v>109</v>
      </c>
      <c r="C13" s="23">
        <v>110000</v>
      </c>
      <c r="D13" s="23">
        <v>110000</v>
      </c>
      <c r="E13" s="23">
        <v>110000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21" customHeight="1" spans="1:15">
      <c r="A14" s="183" t="s">
        <v>110</v>
      </c>
      <c r="B14" s="183" t="s">
        <v>111</v>
      </c>
      <c r="C14" s="23">
        <v>24804</v>
      </c>
      <c r="D14" s="23">
        <v>24804</v>
      </c>
      <c r="E14" s="23">
        <v>24804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21" customHeight="1" spans="1:15">
      <c r="A15" s="184" t="s">
        <v>112</v>
      </c>
      <c r="B15" s="184" t="s">
        <v>113</v>
      </c>
      <c r="C15" s="23">
        <v>24804</v>
      </c>
      <c r="D15" s="23">
        <v>24804</v>
      </c>
      <c r="E15" s="23">
        <v>24804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21" customHeight="1" spans="1:15">
      <c r="A16" s="55" t="s">
        <v>114</v>
      </c>
      <c r="B16" s="55" t="s">
        <v>115</v>
      </c>
      <c r="C16" s="23">
        <v>8244.56</v>
      </c>
      <c r="D16" s="23">
        <v>8244.56</v>
      </c>
      <c r="E16" s="23">
        <v>8244.56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21" customHeight="1" spans="1:15">
      <c r="A17" s="183" t="s">
        <v>116</v>
      </c>
      <c r="B17" s="183" t="s">
        <v>117</v>
      </c>
      <c r="C17" s="23">
        <v>8244.56</v>
      </c>
      <c r="D17" s="23">
        <v>8244.56</v>
      </c>
      <c r="E17" s="23">
        <v>8244.56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21" customHeight="1" spans="1:15">
      <c r="A18" s="184" t="s">
        <v>118</v>
      </c>
      <c r="B18" s="184" t="s">
        <v>119</v>
      </c>
      <c r="C18" s="23">
        <v>8244.56</v>
      </c>
      <c r="D18" s="23">
        <v>8244.56</v>
      </c>
      <c r="E18" s="23">
        <v>8244.56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21" customHeight="1" spans="1:15">
      <c r="A19" s="55" t="s">
        <v>120</v>
      </c>
      <c r="B19" s="55" t="s">
        <v>121</v>
      </c>
      <c r="C19" s="23">
        <v>494673.6</v>
      </c>
      <c r="D19" s="23">
        <v>494673.6</v>
      </c>
      <c r="E19" s="23">
        <v>494673.6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21" customHeight="1" spans="1:15">
      <c r="A20" s="183" t="s">
        <v>122</v>
      </c>
      <c r="B20" s="183" t="s">
        <v>123</v>
      </c>
      <c r="C20" s="23">
        <v>494673.6</v>
      </c>
      <c r="D20" s="23">
        <v>494673.6</v>
      </c>
      <c r="E20" s="23">
        <v>494673.6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21" customHeight="1" spans="1:15">
      <c r="A21" s="184" t="s">
        <v>124</v>
      </c>
      <c r="B21" s="184" t="s">
        <v>125</v>
      </c>
      <c r="C21" s="23">
        <v>494673.6</v>
      </c>
      <c r="D21" s="23">
        <v>494673.6</v>
      </c>
      <c r="E21" s="23">
        <v>494673.6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21" customHeight="1" spans="1:15">
      <c r="A22" s="185" t="s">
        <v>55</v>
      </c>
      <c r="B22" s="34"/>
      <c r="C22" s="23">
        <v>5948046.95</v>
      </c>
      <c r="D22" s="23">
        <v>5948046.95</v>
      </c>
      <c r="E22" s="23">
        <v>5948046.95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</sheetData>
  <mergeCells count="12">
    <mergeCell ref="A1:O1"/>
    <mergeCell ref="A2:O2"/>
    <mergeCell ref="A3:B3"/>
    <mergeCell ref="D4:F4"/>
    <mergeCell ref="J4:O4"/>
    <mergeCell ref="A22:B22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topLeftCell="A2" workbookViewId="0">
      <selection activeCell="D25" sqref="D25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1"/>
      <c r="B1" s="45"/>
      <c r="C1" s="45"/>
      <c r="D1" s="45" t="s">
        <v>126</v>
      </c>
    </row>
    <row r="2" ht="41.25" customHeight="1" spans="1:1">
      <c r="A2" s="40" t="str">
        <f>"2025"&amp;"年部门财政拨款收支预算总表"</f>
        <v>2025年部门财政拨款收支预算总表</v>
      </c>
    </row>
    <row r="3" ht="17.25" customHeight="1" spans="1:4">
      <c r="A3" s="43" t="str">
        <f>"单位名称："&amp;"禄劝彝族苗族自治县皎平渡镇中学"</f>
        <v>单位名称：禄劝彝族苗族自治县皎平渡镇中学</v>
      </c>
      <c r="B3" s="168"/>
      <c r="D3" s="45" t="s">
        <v>1</v>
      </c>
    </row>
    <row r="4" ht="17.25" customHeight="1" spans="1:4">
      <c r="A4" s="169" t="s">
        <v>2</v>
      </c>
      <c r="B4" s="170"/>
      <c r="C4" s="169" t="s">
        <v>3</v>
      </c>
      <c r="D4" s="170"/>
    </row>
    <row r="5" ht="18.75" customHeight="1" spans="1:4">
      <c r="A5" s="169" t="s">
        <v>4</v>
      </c>
      <c r="B5" s="169" t="s">
        <v>5</v>
      </c>
      <c r="C5" s="169" t="s">
        <v>6</v>
      </c>
      <c r="D5" s="169" t="s">
        <v>5</v>
      </c>
    </row>
    <row r="6" ht="16.5" customHeight="1" spans="1:4">
      <c r="A6" s="171" t="s">
        <v>127</v>
      </c>
      <c r="B6" s="23">
        <v>5948046.95</v>
      </c>
      <c r="C6" s="171" t="s">
        <v>128</v>
      </c>
      <c r="D6" s="23">
        <v>5948046.95</v>
      </c>
    </row>
    <row r="7" ht="16.5" customHeight="1" spans="1:4">
      <c r="A7" s="171" t="s">
        <v>129</v>
      </c>
      <c r="B7" s="23">
        <v>5948046.95</v>
      </c>
      <c r="C7" s="171" t="s">
        <v>130</v>
      </c>
      <c r="D7" s="23"/>
    </row>
    <row r="8" ht="16.5" customHeight="1" spans="1:4">
      <c r="A8" s="171" t="s">
        <v>131</v>
      </c>
      <c r="B8" s="23"/>
      <c r="C8" s="171" t="s">
        <v>132</v>
      </c>
      <c r="D8" s="23"/>
    </row>
    <row r="9" ht="16.5" customHeight="1" spans="1:4">
      <c r="A9" s="171" t="s">
        <v>133</v>
      </c>
      <c r="B9" s="23"/>
      <c r="C9" s="171" t="s">
        <v>134</v>
      </c>
      <c r="D9" s="23"/>
    </row>
    <row r="10" ht="16.5" customHeight="1" spans="1:4">
      <c r="A10" s="171" t="s">
        <v>135</v>
      </c>
      <c r="B10" s="23"/>
      <c r="C10" s="171" t="s">
        <v>136</v>
      </c>
      <c r="D10" s="23"/>
    </row>
    <row r="11" ht="16.5" customHeight="1" spans="1:4">
      <c r="A11" s="171" t="s">
        <v>129</v>
      </c>
      <c r="B11" s="23"/>
      <c r="C11" s="171" t="s">
        <v>137</v>
      </c>
      <c r="D11" s="23">
        <v>4650760</v>
      </c>
    </row>
    <row r="12" ht="16.5" customHeight="1" spans="1:4">
      <c r="A12" s="150" t="s">
        <v>131</v>
      </c>
      <c r="B12" s="23"/>
      <c r="C12" s="67" t="s">
        <v>138</v>
      </c>
      <c r="D12" s="23"/>
    </row>
    <row r="13" ht="16.5" customHeight="1" spans="1:4">
      <c r="A13" s="150" t="s">
        <v>133</v>
      </c>
      <c r="B13" s="23"/>
      <c r="C13" s="67" t="s">
        <v>139</v>
      </c>
      <c r="D13" s="23"/>
    </row>
    <row r="14" ht="16.5" customHeight="1" spans="1:4">
      <c r="A14" s="172"/>
      <c r="B14" s="23"/>
      <c r="C14" s="67" t="s">
        <v>140</v>
      </c>
      <c r="D14" s="23">
        <v>794368.79</v>
      </c>
    </row>
    <row r="15" ht="16.5" customHeight="1" spans="1:4">
      <c r="A15" s="172"/>
      <c r="B15" s="23"/>
      <c r="C15" s="67" t="s">
        <v>141</v>
      </c>
      <c r="D15" s="23">
        <v>8244.56</v>
      </c>
    </row>
    <row r="16" ht="16.5" customHeight="1" spans="1:4">
      <c r="A16" s="172"/>
      <c r="B16" s="23"/>
      <c r="C16" s="67" t="s">
        <v>142</v>
      </c>
      <c r="D16" s="23"/>
    </row>
    <row r="17" ht="16.5" customHeight="1" spans="1:4">
      <c r="A17" s="172"/>
      <c r="B17" s="23"/>
      <c r="C17" s="67" t="s">
        <v>143</v>
      </c>
      <c r="D17" s="23"/>
    </row>
    <row r="18" ht="16.5" customHeight="1" spans="1:4">
      <c r="A18" s="172"/>
      <c r="B18" s="23"/>
      <c r="C18" s="67" t="s">
        <v>144</v>
      </c>
      <c r="D18" s="23"/>
    </row>
    <row r="19" ht="16.5" customHeight="1" spans="1:4">
      <c r="A19" s="172"/>
      <c r="B19" s="23"/>
      <c r="C19" s="67" t="s">
        <v>145</v>
      </c>
      <c r="D19" s="23"/>
    </row>
    <row r="20" ht="16.5" customHeight="1" spans="1:4">
      <c r="A20" s="172"/>
      <c r="B20" s="23"/>
      <c r="C20" s="67" t="s">
        <v>146</v>
      </c>
      <c r="D20" s="23"/>
    </row>
    <row r="21" ht="16.5" customHeight="1" spans="1:4">
      <c r="A21" s="172"/>
      <c r="B21" s="23"/>
      <c r="C21" s="67" t="s">
        <v>147</v>
      </c>
      <c r="D21" s="23"/>
    </row>
    <row r="22" ht="16.5" customHeight="1" spans="1:4">
      <c r="A22" s="172"/>
      <c r="B22" s="23"/>
      <c r="C22" s="67" t="s">
        <v>148</v>
      </c>
      <c r="D22" s="23"/>
    </row>
    <row r="23" ht="16.5" customHeight="1" spans="1:4">
      <c r="A23" s="172"/>
      <c r="B23" s="23"/>
      <c r="C23" s="67" t="s">
        <v>149</v>
      </c>
      <c r="D23" s="23"/>
    </row>
    <row r="24" ht="16.5" customHeight="1" spans="1:4">
      <c r="A24" s="172"/>
      <c r="B24" s="23"/>
      <c r="C24" s="67" t="s">
        <v>150</v>
      </c>
      <c r="D24" s="23"/>
    </row>
    <row r="25" ht="16.5" customHeight="1" spans="1:4">
      <c r="A25" s="172"/>
      <c r="B25" s="23"/>
      <c r="C25" s="67" t="s">
        <v>151</v>
      </c>
      <c r="D25" s="23">
        <v>494673.6</v>
      </c>
    </row>
    <row r="26" ht="16.5" customHeight="1" spans="1:4">
      <c r="A26" s="172"/>
      <c r="B26" s="23"/>
      <c r="C26" s="67" t="s">
        <v>152</v>
      </c>
      <c r="D26" s="23"/>
    </row>
    <row r="27" ht="16.5" customHeight="1" spans="1:4">
      <c r="A27" s="172"/>
      <c r="B27" s="23"/>
      <c r="C27" s="67" t="s">
        <v>153</v>
      </c>
      <c r="D27" s="23"/>
    </row>
    <row r="28" ht="16.5" customHeight="1" spans="1:4">
      <c r="A28" s="172"/>
      <c r="B28" s="23"/>
      <c r="C28" s="67" t="s">
        <v>154</v>
      </c>
      <c r="D28" s="23"/>
    </row>
    <row r="29" ht="16.5" customHeight="1" spans="1:4">
      <c r="A29" s="172"/>
      <c r="B29" s="23"/>
      <c r="C29" s="67" t="s">
        <v>155</v>
      </c>
      <c r="D29" s="23"/>
    </row>
    <row r="30" ht="16.5" customHeight="1" spans="1:4">
      <c r="A30" s="172"/>
      <c r="B30" s="23"/>
      <c r="C30" s="67" t="s">
        <v>156</v>
      </c>
      <c r="D30" s="23"/>
    </row>
    <row r="31" ht="16.5" customHeight="1" spans="1:4">
      <c r="A31" s="172"/>
      <c r="B31" s="23"/>
      <c r="C31" s="150" t="s">
        <v>157</v>
      </c>
      <c r="D31" s="23"/>
    </row>
    <row r="32" ht="16.5" customHeight="1" spans="1:4">
      <c r="A32" s="172"/>
      <c r="B32" s="23"/>
      <c r="C32" s="150" t="s">
        <v>158</v>
      </c>
      <c r="D32" s="23"/>
    </row>
    <row r="33" ht="16.5" customHeight="1" spans="1:4">
      <c r="A33" s="172"/>
      <c r="B33" s="23"/>
      <c r="C33" s="29" t="s">
        <v>159</v>
      </c>
      <c r="D33" s="23"/>
    </row>
    <row r="34" ht="15" customHeight="1" spans="1:4">
      <c r="A34" s="173" t="s">
        <v>50</v>
      </c>
      <c r="B34" s="174">
        <v>5948046.95</v>
      </c>
      <c r="C34" s="173" t="s">
        <v>51</v>
      </c>
      <c r="D34" s="174">
        <v>5948046.95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2"/>
  <sheetViews>
    <sheetView showZeros="0" workbookViewId="0">
      <selection activeCell="B8" sqref="B8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40"/>
      <c r="F1" s="69"/>
      <c r="G1" s="145" t="s">
        <v>160</v>
      </c>
    </row>
    <row r="2" ht="41.25" customHeight="1" spans="1:7">
      <c r="A2" s="123" t="str">
        <f>"2025"&amp;"年一般公共预算支出预算表（按功能科目分类）"</f>
        <v>2025年一般公共预算支出预算表（按功能科目分类）</v>
      </c>
      <c r="B2" s="123"/>
      <c r="C2" s="123"/>
      <c r="D2" s="123"/>
      <c r="E2" s="123"/>
      <c r="F2" s="123"/>
      <c r="G2" s="123"/>
    </row>
    <row r="3" ht="18" customHeight="1" spans="1:7">
      <c r="A3" s="4" t="str">
        <f>"单位名称："&amp;"禄劝彝族苗族自治县皎平渡镇中学"</f>
        <v>单位名称：禄劝彝族苗族自治县皎平渡镇中学</v>
      </c>
      <c r="F3" s="120"/>
      <c r="G3" s="145" t="s">
        <v>1</v>
      </c>
    </row>
    <row r="4" ht="20.25" customHeight="1" spans="1:7">
      <c r="A4" s="162" t="s">
        <v>161</v>
      </c>
      <c r="B4" s="163"/>
      <c r="C4" s="124" t="s">
        <v>55</v>
      </c>
      <c r="D4" s="153" t="s">
        <v>75</v>
      </c>
      <c r="E4" s="11"/>
      <c r="F4" s="12"/>
      <c r="G4" s="142" t="s">
        <v>76</v>
      </c>
    </row>
    <row r="5" ht="20.25" customHeight="1" spans="1:7">
      <c r="A5" s="164" t="s">
        <v>72</v>
      </c>
      <c r="B5" s="164" t="s">
        <v>73</v>
      </c>
      <c r="C5" s="18"/>
      <c r="D5" s="129" t="s">
        <v>57</v>
      </c>
      <c r="E5" s="129" t="s">
        <v>162</v>
      </c>
      <c r="F5" s="129" t="s">
        <v>163</v>
      </c>
      <c r="G5" s="144"/>
    </row>
    <row r="6" ht="15" customHeight="1" spans="1:7">
      <c r="A6" s="58" t="s">
        <v>82</v>
      </c>
      <c r="B6" s="58" t="s">
        <v>83</v>
      </c>
      <c r="C6" s="58" t="s">
        <v>84</v>
      </c>
      <c r="D6" s="58" t="s">
        <v>85</v>
      </c>
      <c r="E6" s="58" t="s">
        <v>86</v>
      </c>
      <c r="F6" s="58" t="s">
        <v>87</v>
      </c>
      <c r="G6" s="58" t="s">
        <v>88</v>
      </c>
    </row>
    <row r="7" ht="18" customHeight="1" spans="1:7">
      <c r="A7" s="29" t="s">
        <v>97</v>
      </c>
      <c r="B7" s="29" t="s">
        <v>98</v>
      </c>
      <c r="C7" s="23">
        <v>4650760</v>
      </c>
      <c r="D7" s="23">
        <v>4650760</v>
      </c>
      <c r="E7" s="23">
        <v>4630360</v>
      </c>
      <c r="F7" s="23">
        <v>20400</v>
      </c>
      <c r="G7" s="23"/>
    </row>
    <row r="8" ht="18" customHeight="1" spans="1:7">
      <c r="A8" s="165" t="s">
        <v>99</v>
      </c>
      <c r="B8" s="165" t="s">
        <v>100</v>
      </c>
      <c r="C8" s="23">
        <v>4650760</v>
      </c>
      <c r="D8" s="23">
        <v>4650760</v>
      </c>
      <c r="E8" s="23">
        <v>4630360</v>
      </c>
      <c r="F8" s="23">
        <v>20400</v>
      </c>
      <c r="G8" s="23"/>
    </row>
    <row r="9" ht="18" customHeight="1" spans="1:7">
      <c r="A9" s="166" t="s">
        <v>164</v>
      </c>
      <c r="B9" s="166" t="s">
        <v>101</v>
      </c>
      <c r="C9" s="23">
        <v>4650760</v>
      </c>
      <c r="D9" s="23">
        <v>4650760</v>
      </c>
      <c r="E9" s="23">
        <v>4630360</v>
      </c>
      <c r="F9" s="23">
        <v>20400</v>
      </c>
      <c r="G9" s="23"/>
    </row>
    <row r="10" ht="18" customHeight="1" spans="1:7">
      <c r="A10" s="29" t="s">
        <v>102</v>
      </c>
      <c r="B10" s="29" t="s">
        <v>103</v>
      </c>
      <c r="C10" s="23">
        <v>794368.79</v>
      </c>
      <c r="D10" s="23">
        <v>794368.79</v>
      </c>
      <c r="E10" s="23">
        <v>794368.79</v>
      </c>
      <c r="F10" s="23"/>
      <c r="G10" s="23"/>
    </row>
    <row r="11" ht="18" customHeight="1" spans="1:7">
      <c r="A11" s="165" t="s">
        <v>104</v>
      </c>
      <c r="B11" s="165" t="s">
        <v>105</v>
      </c>
      <c r="C11" s="23">
        <v>769564.79</v>
      </c>
      <c r="D11" s="23">
        <v>769564.79</v>
      </c>
      <c r="E11" s="23">
        <v>769564.79</v>
      </c>
      <c r="F11" s="23"/>
      <c r="G11" s="23"/>
    </row>
    <row r="12" ht="18" customHeight="1" spans="1:7">
      <c r="A12" s="166" t="s">
        <v>106</v>
      </c>
      <c r="B12" s="166" t="s">
        <v>107</v>
      </c>
      <c r="C12" s="23">
        <v>659564.79</v>
      </c>
      <c r="D12" s="23">
        <v>659564.79</v>
      </c>
      <c r="E12" s="23">
        <v>659564.79</v>
      </c>
      <c r="F12" s="23"/>
      <c r="G12" s="23"/>
    </row>
    <row r="13" ht="18" customHeight="1" spans="1:7">
      <c r="A13" s="166" t="s">
        <v>108</v>
      </c>
      <c r="B13" s="166" t="s">
        <v>109</v>
      </c>
      <c r="C13" s="23">
        <v>110000</v>
      </c>
      <c r="D13" s="23">
        <v>110000</v>
      </c>
      <c r="E13" s="23">
        <v>110000</v>
      </c>
      <c r="F13" s="23"/>
      <c r="G13" s="23"/>
    </row>
    <row r="14" ht="18" customHeight="1" spans="1:7">
      <c r="A14" s="165" t="s">
        <v>110</v>
      </c>
      <c r="B14" s="165" t="s">
        <v>111</v>
      </c>
      <c r="C14" s="23">
        <v>24804</v>
      </c>
      <c r="D14" s="23">
        <v>24804</v>
      </c>
      <c r="E14" s="23">
        <v>24804</v>
      </c>
      <c r="F14" s="23"/>
      <c r="G14" s="23"/>
    </row>
    <row r="15" ht="18" customHeight="1" spans="1:7">
      <c r="A15" s="166" t="s">
        <v>112</v>
      </c>
      <c r="B15" s="166" t="s">
        <v>113</v>
      </c>
      <c r="C15" s="23">
        <v>24804</v>
      </c>
      <c r="D15" s="23">
        <v>24804</v>
      </c>
      <c r="E15" s="23">
        <v>24804</v>
      </c>
      <c r="F15" s="23"/>
      <c r="G15" s="23"/>
    </row>
    <row r="16" ht="18" customHeight="1" spans="1:7">
      <c r="A16" s="29" t="s">
        <v>114</v>
      </c>
      <c r="B16" s="29" t="s">
        <v>115</v>
      </c>
      <c r="C16" s="23">
        <v>8244.56</v>
      </c>
      <c r="D16" s="23">
        <v>8244.56</v>
      </c>
      <c r="E16" s="23">
        <v>8244.56</v>
      </c>
      <c r="F16" s="23"/>
      <c r="G16" s="23"/>
    </row>
    <row r="17" ht="18" customHeight="1" spans="1:7">
      <c r="A17" s="165" t="s">
        <v>116</v>
      </c>
      <c r="B17" s="165" t="s">
        <v>117</v>
      </c>
      <c r="C17" s="23">
        <v>8244.56</v>
      </c>
      <c r="D17" s="23">
        <v>8244.56</v>
      </c>
      <c r="E17" s="23">
        <v>8244.56</v>
      </c>
      <c r="F17" s="23"/>
      <c r="G17" s="23"/>
    </row>
    <row r="18" ht="18" customHeight="1" spans="1:7">
      <c r="A18" s="166" t="s">
        <v>118</v>
      </c>
      <c r="B18" s="166" t="s">
        <v>119</v>
      </c>
      <c r="C18" s="23">
        <v>8244.56</v>
      </c>
      <c r="D18" s="23">
        <v>8244.56</v>
      </c>
      <c r="E18" s="23">
        <v>8244.56</v>
      </c>
      <c r="F18" s="23"/>
      <c r="G18" s="23"/>
    </row>
    <row r="19" ht="18" customHeight="1" spans="1:7">
      <c r="A19" s="29" t="s">
        <v>120</v>
      </c>
      <c r="B19" s="29" t="s">
        <v>121</v>
      </c>
      <c r="C19" s="23">
        <v>494673.6</v>
      </c>
      <c r="D19" s="23">
        <v>494673.6</v>
      </c>
      <c r="E19" s="23">
        <v>494673.6</v>
      </c>
      <c r="F19" s="23"/>
      <c r="G19" s="23"/>
    </row>
    <row r="20" ht="18" customHeight="1" spans="1:7">
      <c r="A20" s="165" t="s">
        <v>122</v>
      </c>
      <c r="B20" s="165" t="s">
        <v>123</v>
      </c>
      <c r="C20" s="23">
        <v>494673.6</v>
      </c>
      <c r="D20" s="23">
        <v>494673.6</v>
      </c>
      <c r="E20" s="23">
        <v>494673.6</v>
      </c>
      <c r="F20" s="23"/>
      <c r="G20" s="23"/>
    </row>
    <row r="21" ht="18" customHeight="1" spans="1:7">
      <c r="A21" s="166" t="s">
        <v>124</v>
      </c>
      <c r="B21" s="166" t="s">
        <v>125</v>
      </c>
      <c r="C21" s="23">
        <v>494673.6</v>
      </c>
      <c r="D21" s="23">
        <v>494673.6</v>
      </c>
      <c r="E21" s="23">
        <v>494673.6</v>
      </c>
      <c r="F21" s="23"/>
      <c r="G21" s="23"/>
    </row>
    <row r="22" ht="18" customHeight="1" spans="1:7">
      <c r="A22" s="76" t="s">
        <v>165</v>
      </c>
      <c r="B22" s="167" t="s">
        <v>165</v>
      </c>
      <c r="C22" s="23">
        <v>5948046.95</v>
      </c>
      <c r="D22" s="23">
        <v>5948046.95</v>
      </c>
      <c r="E22" s="23">
        <v>5927646.95</v>
      </c>
      <c r="F22" s="23">
        <v>20400</v>
      </c>
      <c r="G22" s="23"/>
    </row>
  </sheetData>
  <mergeCells count="6">
    <mergeCell ref="A2:G2"/>
    <mergeCell ref="A4:B4"/>
    <mergeCell ref="D4:F4"/>
    <mergeCell ref="A22:B22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selection activeCell="A3" sqref="$A3:$XFD3"/>
    </sheetView>
  </sheetViews>
  <sheetFormatPr defaultColWidth="10.425" defaultRowHeight="14.25" customHeight="1" outlineLevelCol="5"/>
  <cols>
    <col min="1" max="1" width="40.275" customWidth="1"/>
    <col min="2" max="6" width="28.1416666666667" customWidth="1"/>
  </cols>
  <sheetData>
    <row r="1" customHeight="1" spans="1:6">
      <c r="A1" s="42"/>
      <c r="B1" s="42"/>
      <c r="C1" s="42"/>
      <c r="D1" s="42"/>
      <c r="E1" s="41"/>
      <c r="F1" s="157" t="s">
        <v>166</v>
      </c>
    </row>
    <row r="2" ht="41.25" customHeight="1" spans="1:6">
      <c r="A2" s="158" t="str">
        <f>"2025"&amp;"年一般公共预算“三公”经费支出预算表"</f>
        <v>2025年一般公共预算“三公”经费支出预算表</v>
      </c>
      <c r="B2" s="42"/>
      <c r="C2" s="42"/>
      <c r="D2" s="42"/>
      <c r="E2" s="41"/>
      <c r="F2" s="42"/>
    </row>
    <row r="3" customHeight="1" spans="1:6">
      <c r="A3" s="106" t="str">
        <f>"单位名称："&amp;"禄劝彝族苗族自治县皎平渡镇中学"</f>
        <v>单位名称：禄劝彝族苗族自治县皎平渡镇中学</v>
      </c>
      <c r="B3" s="159"/>
      <c r="D3" s="42"/>
      <c r="E3" s="41"/>
      <c r="F3" s="62" t="s">
        <v>1</v>
      </c>
    </row>
    <row r="4" ht="27" customHeight="1" spans="1:6">
      <c r="A4" s="46" t="s">
        <v>167</v>
      </c>
      <c r="B4" s="46" t="s">
        <v>168</v>
      </c>
      <c r="C4" s="48" t="s">
        <v>169</v>
      </c>
      <c r="D4" s="46"/>
      <c r="E4" s="47"/>
      <c r="F4" s="46" t="s">
        <v>170</v>
      </c>
    </row>
    <row r="5" ht="28.5" customHeight="1" spans="1:6">
      <c r="A5" s="160"/>
      <c r="B5" s="50"/>
      <c r="C5" s="47" t="s">
        <v>57</v>
      </c>
      <c r="D5" s="47" t="s">
        <v>171</v>
      </c>
      <c r="E5" s="47" t="s">
        <v>172</v>
      </c>
      <c r="F5" s="49"/>
    </row>
    <row r="6" ht="17.25" customHeight="1" spans="1:6">
      <c r="A6" s="54" t="s">
        <v>82</v>
      </c>
      <c r="B6" s="54" t="s">
        <v>83</v>
      </c>
      <c r="C6" s="54" t="s">
        <v>84</v>
      </c>
      <c r="D6" s="54" t="s">
        <v>85</v>
      </c>
      <c r="E6" s="54" t="s">
        <v>86</v>
      </c>
      <c r="F6" s="54" t="s">
        <v>87</v>
      </c>
    </row>
    <row r="7" ht="17.25" customHeight="1" spans="1:6">
      <c r="A7" s="23"/>
      <c r="B7" s="23"/>
      <c r="C7" s="23"/>
      <c r="D7" s="23"/>
      <c r="E7" s="23"/>
      <c r="F7" s="23"/>
    </row>
    <row r="9" ht="40" customHeight="1" spans="1:1">
      <c r="A9" s="161" t="s">
        <v>173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24"/>
  <sheetViews>
    <sheetView showZeros="0" topLeftCell="H15" workbookViewId="0">
      <selection activeCell="A3" sqref="$A3:$XFD3"/>
    </sheetView>
  </sheetViews>
  <sheetFormatPr defaultColWidth="9.14166666666667" defaultRowHeight="14.25" customHeight="1"/>
  <cols>
    <col min="1" max="2" width="32.8416666666667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40"/>
      <c r="C1" s="146"/>
      <c r="E1" s="147"/>
      <c r="F1" s="147"/>
      <c r="G1" s="147"/>
      <c r="H1" s="147"/>
      <c r="I1" s="80"/>
      <c r="J1" s="80"/>
      <c r="K1" s="80"/>
      <c r="L1" s="80"/>
      <c r="M1" s="80"/>
      <c r="N1" s="80"/>
      <c r="R1" s="80"/>
      <c r="V1" s="146"/>
      <c r="X1" s="2" t="s">
        <v>174</v>
      </c>
    </row>
    <row r="2" ht="45.75" customHeight="1" spans="1:24">
      <c r="A2" s="64" t="str">
        <f>"2025"&amp;"年部门基本支出预算表"</f>
        <v>2025年部门基本支出预算表</v>
      </c>
      <c r="B2" s="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3"/>
      <c r="P2" s="3"/>
      <c r="Q2" s="3"/>
      <c r="R2" s="64"/>
      <c r="S2" s="64"/>
      <c r="T2" s="64"/>
      <c r="U2" s="64"/>
      <c r="V2" s="64"/>
      <c r="W2" s="64"/>
      <c r="X2" s="64"/>
    </row>
    <row r="3" ht="18.75" customHeight="1" spans="1:24">
      <c r="A3" s="4" t="str">
        <f>"单位名称："&amp;"禄劝彝族苗族自治县皎平渡镇中学"</f>
        <v>单位名称：禄劝彝族苗族自治县皎平渡镇中学</v>
      </c>
      <c r="B3" s="5"/>
      <c r="C3" s="148"/>
      <c r="D3" s="148"/>
      <c r="E3" s="148"/>
      <c r="F3" s="148"/>
      <c r="G3" s="148"/>
      <c r="H3" s="148"/>
      <c r="I3" s="82"/>
      <c r="J3" s="82"/>
      <c r="K3" s="82"/>
      <c r="L3" s="82"/>
      <c r="M3" s="82"/>
      <c r="N3" s="82"/>
      <c r="O3" s="6"/>
      <c r="P3" s="6"/>
      <c r="Q3" s="6"/>
      <c r="R3" s="82"/>
      <c r="V3" s="146"/>
      <c r="X3" s="2" t="s">
        <v>1</v>
      </c>
    </row>
    <row r="4" ht="18" customHeight="1" spans="1:24">
      <c r="A4" s="8" t="s">
        <v>175</v>
      </c>
      <c r="B4" s="8" t="s">
        <v>176</v>
      </c>
      <c r="C4" s="8" t="s">
        <v>177</v>
      </c>
      <c r="D4" s="8" t="s">
        <v>178</v>
      </c>
      <c r="E4" s="8" t="s">
        <v>179</v>
      </c>
      <c r="F4" s="8" t="s">
        <v>180</v>
      </c>
      <c r="G4" s="8" t="s">
        <v>181</v>
      </c>
      <c r="H4" s="8" t="s">
        <v>182</v>
      </c>
      <c r="I4" s="153" t="s">
        <v>183</v>
      </c>
      <c r="J4" s="77" t="s">
        <v>183</v>
      </c>
      <c r="K4" s="77"/>
      <c r="L4" s="77"/>
      <c r="M4" s="77"/>
      <c r="N4" s="77"/>
      <c r="O4" s="11"/>
      <c r="P4" s="11"/>
      <c r="Q4" s="11"/>
      <c r="R4" s="97" t="s">
        <v>61</v>
      </c>
      <c r="S4" s="77" t="s">
        <v>62</v>
      </c>
      <c r="T4" s="77"/>
      <c r="U4" s="77"/>
      <c r="V4" s="77"/>
      <c r="W4" s="77"/>
      <c r="X4" s="78"/>
    </row>
    <row r="5" ht="18" customHeight="1" spans="1:24">
      <c r="A5" s="13"/>
      <c r="B5" s="28"/>
      <c r="C5" s="126"/>
      <c r="D5" s="13"/>
      <c r="E5" s="13"/>
      <c r="F5" s="13"/>
      <c r="G5" s="13"/>
      <c r="H5" s="13"/>
      <c r="I5" s="124" t="s">
        <v>184</v>
      </c>
      <c r="J5" s="153" t="s">
        <v>58</v>
      </c>
      <c r="K5" s="77"/>
      <c r="L5" s="77"/>
      <c r="M5" s="77"/>
      <c r="N5" s="78"/>
      <c r="O5" s="10" t="s">
        <v>185</v>
      </c>
      <c r="P5" s="11"/>
      <c r="Q5" s="12"/>
      <c r="R5" s="8" t="s">
        <v>61</v>
      </c>
      <c r="S5" s="153" t="s">
        <v>62</v>
      </c>
      <c r="T5" s="97" t="s">
        <v>64</v>
      </c>
      <c r="U5" s="77" t="s">
        <v>62</v>
      </c>
      <c r="V5" s="97" t="s">
        <v>66</v>
      </c>
      <c r="W5" s="97" t="s">
        <v>67</v>
      </c>
      <c r="X5" s="156" t="s">
        <v>68</v>
      </c>
    </row>
    <row r="6" ht="19.5" customHeight="1" spans="1:24">
      <c r="A6" s="28"/>
      <c r="B6" s="28"/>
      <c r="C6" s="28"/>
      <c r="D6" s="28"/>
      <c r="E6" s="28"/>
      <c r="F6" s="28"/>
      <c r="G6" s="28"/>
      <c r="H6" s="28"/>
      <c r="I6" s="28"/>
      <c r="J6" s="154" t="s">
        <v>186</v>
      </c>
      <c r="K6" s="8" t="s">
        <v>187</v>
      </c>
      <c r="L6" s="8" t="s">
        <v>188</v>
      </c>
      <c r="M6" s="8" t="s">
        <v>189</v>
      </c>
      <c r="N6" s="8" t="s">
        <v>190</v>
      </c>
      <c r="O6" s="8" t="s">
        <v>58</v>
      </c>
      <c r="P6" s="8" t="s">
        <v>59</v>
      </c>
      <c r="Q6" s="8" t="s">
        <v>60</v>
      </c>
      <c r="R6" s="28"/>
      <c r="S6" s="8" t="s">
        <v>57</v>
      </c>
      <c r="T6" s="8" t="s">
        <v>64</v>
      </c>
      <c r="U6" s="8" t="s">
        <v>191</v>
      </c>
      <c r="V6" s="8" t="s">
        <v>66</v>
      </c>
      <c r="W6" s="8" t="s">
        <v>67</v>
      </c>
      <c r="X6" s="8" t="s">
        <v>68</v>
      </c>
    </row>
    <row r="7" ht="37.5" customHeight="1" spans="1:24">
      <c r="A7" s="149"/>
      <c r="B7" s="18"/>
      <c r="C7" s="149"/>
      <c r="D7" s="149"/>
      <c r="E7" s="149"/>
      <c r="F7" s="149"/>
      <c r="G7" s="149"/>
      <c r="H7" s="149"/>
      <c r="I7" s="149"/>
      <c r="J7" s="155" t="s">
        <v>57</v>
      </c>
      <c r="K7" s="16" t="s">
        <v>192</v>
      </c>
      <c r="L7" s="16" t="s">
        <v>188</v>
      </c>
      <c r="M7" s="16" t="s">
        <v>189</v>
      </c>
      <c r="N7" s="16" t="s">
        <v>190</v>
      </c>
      <c r="O7" s="16" t="s">
        <v>188</v>
      </c>
      <c r="P7" s="16" t="s">
        <v>189</v>
      </c>
      <c r="Q7" s="16" t="s">
        <v>190</v>
      </c>
      <c r="R7" s="16" t="s">
        <v>61</v>
      </c>
      <c r="S7" s="16" t="s">
        <v>57</v>
      </c>
      <c r="T7" s="16" t="s">
        <v>64</v>
      </c>
      <c r="U7" s="16" t="s">
        <v>191</v>
      </c>
      <c r="V7" s="16" t="s">
        <v>66</v>
      </c>
      <c r="W7" s="16" t="s">
        <v>67</v>
      </c>
      <c r="X7" s="16" t="s">
        <v>68</v>
      </c>
    </row>
    <row r="8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</row>
    <row r="9" ht="20.25" customHeight="1" spans="1:24">
      <c r="A9" s="150" t="s">
        <v>193</v>
      </c>
      <c r="B9" s="150" t="s">
        <v>70</v>
      </c>
      <c r="C9" s="150" t="s">
        <v>194</v>
      </c>
      <c r="D9" s="150" t="s">
        <v>195</v>
      </c>
      <c r="E9" s="150" t="s">
        <v>164</v>
      </c>
      <c r="F9" s="150" t="s">
        <v>101</v>
      </c>
      <c r="G9" s="150" t="s">
        <v>196</v>
      </c>
      <c r="H9" s="150" t="s">
        <v>197</v>
      </c>
      <c r="I9" s="23">
        <v>1753104</v>
      </c>
      <c r="J9" s="23">
        <v>1753104</v>
      </c>
      <c r="K9" s="23"/>
      <c r="L9" s="23"/>
      <c r="M9" s="23">
        <v>1753104</v>
      </c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</row>
    <row r="10" ht="20.25" customHeight="1" spans="1:24">
      <c r="A10" s="150" t="s">
        <v>193</v>
      </c>
      <c r="B10" s="150" t="s">
        <v>70</v>
      </c>
      <c r="C10" s="150" t="s">
        <v>198</v>
      </c>
      <c r="D10" s="150" t="s">
        <v>199</v>
      </c>
      <c r="E10" s="150" t="s">
        <v>164</v>
      </c>
      <c r="F10" s="150" t="s">
        <v>101</v>
      </c>
      <c r="G10" s="150" t="s">
        <v>200</v>
      </c>
      <c r="H10" s="150" t="s">
        <v>199</v>
      </c>
      <c r="I10" s="23">
        <v>20400</v>
      </c>
      <c r="J10" s="23">
        <v>20400</v>
      </c>
      <c r="K10" s="89"/>
      <c r="L10" s="89"/>
      <c r="M10" s="23">
        <v>20400</v>
      </c>
      <c r="N10" s="89"/>
      <c r="O10" s="23"/>
      <c r="P10" s="23"/>
      <c r="Q10" s="23"/>
      <c r="R10" s="23"/>
      <c r="S10" s="23"/>
      <c r="T10" s="23"/>
      <c r="U10" s="23"/>
      <c r="V10" s="23"/>
      <c r="W10" s="23"/>
      <c r="X10" s="23"/>
    </row>
    <row r="11" ht="20.25" customHeight="1" spans="1:24">
      <c r="A11" s="150" t="s">
        <v>193</v>
      </c>
      <c r="B11" s="150" t="s">
        <v>70</v>
      </c>
      <c r="C11" s="150" t="s">
        <v>201</v>
      </c>
      <c r="D11" s="150" t="s">
        <v>125</v>
      </c>
      <c r="E11" s="150" t="s">
        <v>124</v>
      </c>
      <c r="F11" s="150" t="s">
        <v>125</v>
      </c>
      <c r="G11" s="150" t="s">
        <v>202</v>
      </c>
      <c r="H11" s="150" t="s">
        <v>125</v>
      </c>
      <c r="I11" s="23">
        <v>494673.6</v>
      </c>
      <c r="J11" s="23">
        <v>494673.6</v>
      </c>
      <c r="K11" s="89"/>
      <c r="L11" s="89"/>
      <c r="M11" s="23">
        <v>494673.6</v>
      </c>
      <c r="N11" s="89"/>
      <c r="O11" s="23"/>
      <c r="P11" s="23"/>
      <c r="Q11" s="23"/>
      <c r="R11" s="23"/>
      <c r="S11" s="23"/>
      <c r="T11" s="23"/>
      <c r="U11" s="23"/>
      <c r="V11" s="23"/>
      <c r="W11" s="23"/>
      <c r="X11" s="23"/>
    </row>
    <row r="12" ht="20.25" customHeight="1" spans="1:24">
      <c r="A12" s="150" t="s">
        <v>193</v>
      </c>
      <c r="B12" s="150" t="s">
        <v>70</v>
      </c>
      <c r="C12" s="150" t="s">
        <v>203</v>
      </c>
      <c r="D12" s="150" t="s">
        <v>204</v>
      </c>
      <c r="E12" s="150" t="s">
        <v>112</v>
      </c>
      <c r="F12" s="150" t="s">
        <v>113</v>
      </c>
      <c r="G12" s="150" t="s">
        <v>205</v>
      </c>
      <c r="H12" s="150" t="s">
        <v>206</v>
      </c>
      <c r="I12" s="23">
        <v>8892</v>
      </c>
      <c r="J12" s="23">
        <v>8892</v>
      </c>
      <c r="K12" s="89"/>
      <c r="L12" s="89"/>
      <c r="M12" s="23">
        <v>8892</v>
      </c>
      <c r="N12" s="89"/>
      <c r="O12" s="23"/>
      <c r="P12" s="23"/>
      <c r="Q12" s="23"/>
      <c r="R12" s="23"/>
      <c r="S12" s="23"/>
      <c r="T12" s="23"/>
      <c r="U12" s="23"/>
      <c r="V12" s="23"/>
      <c r="W12" s="23"/>
      <c r="X12" s="23"/>
    </row>
    <row r="13" ht="20.25" customHeight="1" spans="1:24">
      <c r="A13" s="150" t="s">
        <v>193</v>
      </c>
      <c r="B13" s="150" t="s">
        <v>70</v>
      </c>
      <c r="C13" s="150" t="s">
        <v>203</v>
      </c>
      <c r="D13" s="150" t="s">
        <v>204</v>
      </c>
      <c r="E13" s="150" t="s">
        <v>112</v>
      </c>
      <c r="F13" s="150" t="s">
        <v>113</v>
      </c>
      <c r="G13" s="150" t="s">
        <v>205</v>
      </c>
      <c r="H13" s="150" t="s">
        <v>206</v>
      </c>
      <c r="I13" s="23">
        <v>15912</v>
      </c>
      <c r="J13" s="23">
        <v>15912</v>
      </c>
      <c r="K13" s="89"/>
      <c r="L13" s="89"/>
      <c r="M13" s="23">
        <v>15912</v>
      </c>
      <c r="N13" s="89"/>
      <c r="O13" s="23"/>
      <c r="P13" s="23"/>
      <c r="Q13" s="23"/>
      <c r="R13" s="23"/>
      <c r="S13" s="23"/>
      <c r="T13" s="23"/>
      <c r="U13" s="23"/>
      <c r="V13" s="23"/>
      <c r="W13" s="23"/>
      <c r="X13" s="23"/>
    </row>
    <row r="14" ht="20.25" customHeight="1" spans="1:24">
      <c r="A14" s="150" t="s">
        <v>193</v>
      </c>
      <c r="B14" s="150" t="s">
        <v>70</v>
      </c>
      <c r="C14" s="150" t="s">
        <v>207</v>
      </c>
      <c r="D14" s="150" t="s">
        <v>208</v>
      </c>
      <c r="E14" s="150" t="s">
        <v>164</v>
      </c>
      <c r="F14" s="150" t="s">
        <v>101</v>
      </c>
      <c r="G14" s="150" t="s">
        <v>209</v>
      </c>
      <c r="H14" s="150" t="s">
        <v>210</v>
      </c>
      <c r="I14" s="23">
        <v>285600</v>
      </c>
      <c r="J14" s="23">
        <v>285600</v>
      </c>
      <c r="K14" s="89"/>
      <c r="L14" s="89"/>
      <c r="M14" s="23">
        <v>285600</v>
      </c>
      <c r="N14" s="89"/>
      <c r="O14" s="23"/>
      <c r="P14" s="23"/>
      <c r="Q14" s="23"/>
      <c r="R14" s="23"/>
      <c r="S14" s="23"/>
      <c r="T14" s="23"/>
      <c r="U14" s="23"/>
      <c r="V14" s="23"/>
      <c r="W14" s="23"/>
      <c r="X14" s="23"/>
    </row>
    <row r="15" ht="20.25" customHeight="1" spans="1:24">
      <c r="A15" s="150" t="s">
        <v>193</v>
      </c>
      <c r="B15" s="150" t="s">
        <v>70</v>
      </c>
      <c r="C15" s="150" t="s">
        <v>211</v>
      </c>
      <c r="D15" s="150" t="s">
        <v>212</v>
      </c>
      <c r="E15" s="150" t="s">
        <v>164</v>
      </c>
      <c r="F15" s="150" t="s">
        <v>101</v>
      </c>
      <c r="G15" s="150" t="s">
        <v>213</v>
      </c>
      <c r="H15" s="150" t="s">
        <v>214</v>
      </c>
      <c r="I15" s="23">
        <v>204000</v>
      </c>
      <c r="J15" s="23">
        <v>204000</v>
      </c>
      <c r="K15" s="89"/>
      <c r="L15" s="89"/>
      <c r="M15" s="23">
        <v>204000</v>
      </c>
      <c r="N15" s="89"/>
      <c r="O15" s="23"/>
      <c r="P15" s="23"/>
      <c r="Q15" s="23"/>
      <c r="R15" s="23"/>
      <c r="S15" s="23"/>
      <c r="T15" s="23"/>
      <c r="U15" s="23"/>
      <c r="V15" s="23"/>
      <c r="W15" s="23"/>
      <c r="X15" s="23"/>
    </row>
    <row r="16" ht="20.25" customHeight="1" spans="1:24">
      <c r="A16" s="150" t="s">
        <v>193</v>
      </c>
      <c r="B16" s="150" t="s">
        <v>70</v>
      </c>
      <c r="C16" s="150" t="s">
        <v>211</v>
      </c>
      <c r="D16" s="150" t="s">
        <v>212</v>
      </c>
      <c r="E16" s="150" t="s">
        <v>164</v>
      </c>
      <c r="F16" s="150" t="s">
        <v>101</v>
      </c>
      <c r="G16" s="150" t="s">
        <v>213</v>
      </c>
      <c r="H16" s="150" t="s">
        <v>214</v>
      </c>
      <c r="I16" s="23">
        <v>918984</v>
      </c>
      <c r="J16" s="23">
        <v>918984</v>
      </c>
      <c r="K16" s="89"/>
      <c r="L16" s="89"/>
      <c r="M16" s="23">
        <v>918984</v>
      </c>
      <c r="N16" s="89"/>
      <c r="O16" s="23"/>
      <c r="P16" s="23"/>
      <c r="Q16" s="23"/>
      <c r="R16" s="23"/>
      <c r="S16" s="23"/>
      <c r="T16" s="23"/>
      <c r="U16" s="23"/>
      <c r="V16" s="23"/>
      <c r="W16" s="23"/>
      <c r="X16" s="23"/>
    </row>
    <row r="17" ht="20.25" customHeight="1" spans="1:24">
      <c r="A17" s="150" t="s">
        <v>193</v>
      </c>
      <c r="B17" s="150" t="s">
        <v>70</v>
      </c>
      <c r="C17" s="150" t="s">
        <v>215</v>
      </c>
      <c r="D17" s="150" t="s">
        <v>216</v>
      </c>
      <c r="E17" s="150" t="s">
        <v>118</v>
      </c>
      <c r="F17" s="150" t="s">
        <v>119</v>
      </c>
      <c r="G17" s="150" t="s">
        <v>217</v>
      </c>
      <c r="H17" s="150" t="s">
        <v>218</v>
      </c>
      <c r="I17" s="23">
        <v>8244.56</v>
      </c>
      <c r="J17" s="23">
        <v>8244.56</v>
      </c>
      <c r="K17" s="89"/>
      <c r="L17" s="89"/>
      <c r="M17" s="23">
        <v>8244.56</v>
      </c>
      <c r="N17" s="89"/>
      <c r="O17" s="23"/>
      <c r="P17" s="23"/>
      <c r="Q17" s="23"/>
      <c r="R17" s="23"/>
      <c r="S17" s="23"/>
      <c r="T17" s="23"/>
      <c r="U17" s="23"/>
      <c r="V17" s="23"/>
      <c r="W17" s="23"/>
      <c r="X17" s="23"/>
    </row>
    <row r="18" ht="20.25" customHeight="1" spans="1:24">
      <c r="A18" s="150" t="s">
        <v>193</v>
      </c>
      <c r="B18" s="150" t="s">
        <v>70</v>
      </c>
      <c r="C18" s="150" t="s">
        <v>219</v>
      </c>
      <c r="D18" s="150" t="s">
        <v>220</v>
      </c>
      <c r="E18" s="150" t="s">
        <v>106</v>
      </c>
      <c r="F18" s="150" t="s">
        <v>107</v>
      </c>
      <c r="G18" s="150" t="s">
        <v>221</v>
      </c>
      <c r="H18" s="150" t="s">
        <v>222</v>
      </c>
      <c r="I18" s="23">
        <v>659564.79</v>
      </c>
      <c r="J18" s="23">
        <v>659564.79</v>
      </c>
      <c r="K18" s="89"/>
      <c r="L18" s="89"/>
      <c r="M18" s="23">
        <v>659564.79</v>
      </c>
      <c r="N18" s="89"/>
      <c r="O18" s="23"/>
      <c r="P18" s="23"/>
      <c r="Q18" s="23"/>
      <c r="R18" s="23"/>
      <c r="S18" s="23"/>
      <c r="T18" s="23"/>
      <c r="U18" s="23"/>
      <c r="V18" s="23"/>
      <c r="W18" s="23"/>
      <c r="X18" s="23"/>
    </row>
    <row r="19" ht="20.25" customHeight="1" spans="1:24">
      <c r="A19" s="150" t="s">
        <v>193</v>
      </c>
      <c r="B19" s="150" t="s">
        <v>70</v>
      </c>
      <c r="C19" s="150" t="s">
        <v>223</v>
      </c>
      <c r="D19" s="150" t="s">
        <v>224</v>
      </c>
      <c r="E19" s="150" t="s">
        <v>164</v>
      </c>
      <c r="F19" s="150" t="s">
        <v>101</v>
      </c>
      <c r="G19" s="150" t="s">
        <v>225</v>
      </c>
      <c r="H19" s="150" t="s">
        <v>226</v>
      </c>
      <c r="I19" s="23">
        <v>146092</v>
      </c>
      <c r="J19" s="23">
        <v>146092</v>
      </c>
      <c r="K19" s="89"/>
      <c r="L19" s="89"/>
      <c r="M19" s="23">
        <v>146092</v>
      </c>
      <c r="N19" s="89"/>
      <c r="O19" s="23"/>
      <c r="P19" s="23"/>
      <c r="Q19" s="23"/>
      <c r="R19" s="23"/>
      <c r="S19" s="23"/>
      <c r="T19" s="23"/>
      <c r="U19" s="23"/>
      <c r="V19" s="23"/>
      <c r="W19" s="23"/>
      <c r="X19" s="23"/>
    </row>
    <row r="20" ht="20.25" customHeight="1" spans="1:24">
      <c r="A20" s="150" t="s">
        <v>193</v>
      </c>
      <c r="B20" s="150" t="s">
        <v>70</v>
      </c>
      <c r="C20" s="150" t="s">
        <v>227</v>
      </c>
      <c r="D20" s="150" t="s">
        <v>228</v>
      </c>
      <c r="E20" s="150" t="s">
        <v>164</v>
      </c>
      <c r="F20" s="150" t="s">
        <v>101</v>
      </c>
      <c r="G20" s="150" t="s">
        <v>209</v>
      </c>
      <c r="H20" s="150" t="s">
        <v>210</v>
      </c>
      <c r="I20" s="23">
        <v>360000</v>
      </c>
      <c r="J20" s="23">
        <v>360000</v>
      </c>
      <c r="K20" s="89"/>
      <c r="L20" s="89"/>
      <c r="M20" s="23">
        <v>360000</v>
      </c>
      <c r="N20" s="89"/>
      <c r="O20" s="23"/>
      <c r="P20" s="23"/>
      <c r="Q20" s="23"/>
      <c r="R20" s="23"/>
      <c r="S20" s="23"/>
      <c r="T20" s="23"/>
      <c r="U20" s="23"/>
      <c r="V20" s="23"/>
      <c r="W20" s="23"/>
      <c r="X20" s="23"/>
    </row>
    <row r="21" ht="20.25" customHeight="1" spans="1:24">
      <c r="A21" s="150" t="s">
        <v>193</v>
      </c>
      <c r="B21" s="150" t="s">
        <v>70</v>
      </c>
      <c r="C21" s="150" t="s">
        <v>227</v>
      </c>
      <c r="D21" s="150" t="s">
        <v>228</v>
      </c>
      <c r="E21" s="150" t="s">
        <v>164</v>
      </c>
      <c r="F21" s="150" t="s">
        <v>101</v>
      </c>
      <c r="G21" s="150" t="s">
        <v>209</v>
      </c>
      <c r="H21" s="150" t="s">
        <v>210</v>
      </c>
      <c r="I21" s="23">
        <v>658500</v>
      </c>
      <c r="J21" s="23">
        <v>658500</v>
      </c>
      <c r="K21" s="89"/>
      <c r="L21" s="89"/>
      <c r="M21" s="23">
        <v>658500</v>
      </c>
      <c r="N21" s="89"/>
      <c r="O21" s="23"/>
      <c r="P21" s="23"/>
      <c r="Q21" s="23"/>
      <c r="R21" s="23"/>
      <c r="S21" s="23"/>
      <c r="T21" s="23"/>
      <c r="U21" s="23"/>
      <c r="V21" s="23"/>
      <c r="W21" s="23"/>
      <c r="X21" s="23"/>
    </row>
    <row r="22" ht="20.25" customHeight="1" spans="1:24">
      <c r="A22" s="150" t="s">
        <v>193</v>
      </c>
      <c r="B22" s="150" t="s">
        <v>70</v>
      </c>
      <c r="C22" s="150" t="s">
        <v>229</v>
      </c>
      <c r="D22" s="150" t="s">
        <v>230</v>
      </c>
      <c r="E22" s="150" t="s">
        <v>108</v>
      </c>
      <c r="F22" s="150" t="s">
        <v>109</v>
      </c>
      <c r="G22" s="150" t="s">
        <v>231</v>
      </c>
      <c r="H22" s="150" t="s">
        <v>230</v>
      </c>
      <c r="I22" s="23">
        <v>110000</v>
      </c>
      <c r="J22" s="23">
        <v>110000</v>
      </c>
      <c r="K22" s="89"/>
      <c r="L22" s="89"/>
      <c r="M22" s="23">
        <v>110000</v>
      </c>
      <c r="N22" s="89"/>
      <c r="O22" s="23"/>
      <c r="P22" s="23"/>
      <c r="Q22" s="23"/>
      <c r="R22" s="23"/>
      <c r="S22" s="23"/>
      <c r="T22" s="23"/>
      <c r="U22" s="23"/>
      <c r="V22" s="23"/>
      <c r="W22" s="23"/>
      <c r="X22" s="23"/>
    </row>
    <row r="23" ht="20.25" customHeight="1" spans="1:24">
      <c r="A23" s="150" t="s">
        <v>193</v>
      </c>
      <c r="B23" s="150" t="s">
        <v>70</v>
      </c>
      <c r="C23" s="150" t="s">
        <v>232</v>
      </c>
      <c r="D23" s="150" t="s">
        <v>233</v>
      </c>
      <c r="E23" s="150" t="s">
        <v>164</v>
      </c>
      <c r="F23" s="150" t="s">
        <v>101</v>
      </c>
      <c r="G23" s="150" t="s">
        <v>205</v>
      </c>
      <c r="H23" s="150" t="s">
        <v>206</v>
      </c>
      <c r="I23" s="23">
        <v>304080</v>
      </c>
      <c r="J23" s="23">
        <v>304080</v>
      </c>
      <c r="K23" s="89"/>
      <c r="L23" s="89"/>
      <c r="M23" s="23">
        <v>304080</v>
      </c>
      <c r="N23" s="89"/>
      <c r="O23" s="23"/>
      <c r="P23" s="23"/>
      <c r="Q23" s="23"/>
      <c r="R23" s="23"/>
      <c r="S23" s="23"/>
      <c r="T23" s="23"/>
      <c r="U23" s="23"/>
      <c r="V23" s="23"/>
      <c r="W23" s="23"/>
      <c r="X23" s="23"/>
    </row>
    <row r="24" ht="17.25" customHeight="1" spans="1:24">
      <c r="A24" s="32" t="s">
        <v>165</v>
      </c>
      <c r="B24" s="33"/>
      <c r="C24" s="151"/>
      <c r="D24" s="151"/>
      <c r="E24" s="151"/>
      <c r="F24" s="151"/>
      <c r="G24" s="151"/>
      <c r="H24" s="152"/>
      <c r="I24" s="23">
        <v>5948046.95</v>
      </c>
      <c r="J24" s="23">
        <v>5948046.95</v>
      </c>
      <c r="K24" s="23"/>
      <c r="L24" s="23"/>
      <c r="M24" s="23">
        <v>5948046.95</v>
      </c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</row>
  </sheetData>
  <mergeCells count="31">
    <mergeCell ref="A2:X2"/>
    <mergeCell ref="A3:H3"/>
    <mergeCell ref="I4:X4"/>
    <mergeCell ref="J5:N5"/>
    <mergeCell ref="O5:Q5"/>
    <mergeCell ref="S5:X5"/>
    <mergeCell ref="A24:H2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topLeftCell="A2" workbookViewId="0">
      <selection activeCell="I12" sqref="I12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416666666667" customWidth="1"/>
    <col min="4" max="4" width="23.8583333333333" customWidth="1"/>
    <col min="5" max="5" width="11.1416666666667" customWidth="1"/>
    <col min="6" max="6" width="17.7083333333333" customWidth="1"/>
    <col min="7" max="7" width="9.85833333333333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83333333333" customWidth="1"/>
    <col min="22" max="22" width="20" customWidth="1"/>
    <col min="23" max="23" width="19.8583333333333" customWidth="1"/>
  </cols>
  <sheetData>
    <row r="1" ht="13.5" customHeight="1" spans="2:23">
      <c r="B1" s="140"/>
      <c r="E1" s="1"/>
      <c r="F1" s="1"/>
      <c r="G1" s="1"/>
      <c r="H1" s="1"/>
      <c r="U1" s="140"/>
      <c r="W1" s="145" t="s">
        <v>234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">
        <v>235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40"/>
      <c r="W3" s="117" t="s">
        <v>1</v>
      </c>
    </row>
    <row r="4" ht="21.75" customHeight="1" spans="1:23">
      <c r="A4" s="8" t="s">
        <v>236</v>
      </c>
      <c r="B4" s="9" t="s">
        <v>177</v>
      </c>
      <c r="C4" s="8" t="s">
        <v>178</v>
      </c>
      <c r="D4" s="8" t="s">
        <v>237</v>
      </c>
      <c r="E4" s="9" t="s">
        <v>179</v>
      </c>
      <c r="F4" s="9" t="s">
        <v>180</v>
      </c>
      <c r="G4" s="9" t="s">
        <v>238</v>
      </c>
      <c r="H4" s="9" t="s">
        <v>239</v>
      </c>
      <c r="I4" s="27" t="s">
        <v>55</v>
      </c>
      <c r="J4" s="10" t="s">
        <v>240</v>
      </c>
      <c r="K4" s="11"/>
      <c r="L4" s="11"/>
      <c r="M4" s="12"/>
      <c r="N4" s="10" t="s">
        <v>185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41" t="s">
        <v>58</v>
      </c>
      <c r="K5" s="142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191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43" t="s">
        <v>57</v>
      </c>
      <c r="K6" s="144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5" t="s">
        <v>57</v>
      </c>
      <c r="K7" s="65" t="s">
        <v>241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19">
        <v>21</v>
      </c>
      <c r="V8" s="35">
        <v>22</v>
      </c>
      <c r="W8" s="19">
        <v>23</v>
      </c>
    </row>
    <row r="9" ht="21.75" customHeight="1" spans="1:23">
      <c r="A9" s="67"/>
      <c r="B9" s="67"/>
      <c r="C9" s="67"/>
      <c r="D9" s="67"/>
      <c r="E9" s="67"/>
      <c r="F9" s="67"/>
      <c r="G9" s="67"/>
      <c r="H9" s="67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32" t="s">
        <v>165</v>
      </c>
      <c r="B10" s="33"/>
      <c r="C10" s="33"/>
      <c r="D10" s="33"/>
      <c r="E10" s="33"/>
      <c r="F10" s="33"/>
      <c r="G10" s="33"/>
      <c r="H10" s="34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2" customHeight="1" spans="1:1">
      <c r="A12" t="s">
        <v>242</v>
      </c>
    </row>
  </sheetData>
  <mergeCells count="28">
    <mergeCell ref="A2:W2"/>
    <mergeCell ref="A3:H3"/>
    <mergeCell ref="J4:M4"/>
    <mergeCell ref="N4:P4"/>
    <mergeCell ref="R4:W4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43"/>
  <sheetViews>
    <sheetView showZeros="0" topLeftCell="A30" workbookViewId="0">
      <selection activeCell="J7" sqref="J7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54.6333333333333" customWidth="1"/>
  </cols>
  <sheetData>
    <row r="1" ht="18" customHeight="1" spans="10:10">
      <c r="J1" s="2" t="s">
        <v>243</v>
      </c>
    </row>
    <row r="2" ht="39.75" customHeight="1" spans="1:10">
      <c r="A2" s="63" t="str">
        <f>"2025"&amp;"年部门项目支出绩效目标表"</f>
        <v>2025年部门项目支出绩效目标表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"单位名称："&amp;"禄劝彝族苗族自治县皎平渡镇中学"</f>
        <v>单位名称：禄劝彝族苗族自治县皎平渡镇中学</v>
      </c>
    </row>
    <row r="4" ht="44.25" customHeight="1" spans="1:10">
      <c r="A4" s="65" t="s">
        <v>178</v>
      </c>
      <c r="B4" s="65" t="s">
        <v>244</v>
      </c>
      <c r="C4" s="65" t="s">
        <v>245</v>
      </c>
      <c r="D4" s="65" t="s">
        <v>246</v>
      </c>
      <c r="E4" s="65" t="s">
        <v>247</v>
      </c>
      <c r="F4" s="66" t="s">
        <v>248</v>
      </c>
      <c r="G4" s="65" t="s">
        <v>249</v>
      </c>
      <c r="H4" s="66" t="s">
        <v>250</v>
      </c>
      <c r="I4" s="66" t="s">
        <v>251</v>
      </c>
      <c r="J4" s="65" t="s">
        <v>252</v>
      </c>
    </row>
    <row r="5" ht="18.75" customHeight="1" spans="1:10">
      <c r="A5" s="134">
        <v>1</v>
      </c>
      <c r="B5" s="134">
        <v>2</v>
      </c>
      <c r="C5" s="134">
        <v>3</v>
      </c>
      <c r="D5" s="134">
        <v>4</v>
      </c>
      <c r="E5" s="134">
        <v>5</v>
      </c>
      <c r="F5" s="35">
        <v>6</v>
      </c>
      <c r="G5" s="134">
        <v>7</v>
      </c>
      <c r="H5" s="35">
        <v>8</v>
      </c>
      <c r="I5" s="35">
        <v>9</v>
      </c>
      <c r="J5" s="134">
        <v>10</v>
      </c>
    </row>
    <row r="6" s="133" customFormat="1" ht="42.75" customHeight="1" spans="1:10">
      <c r="A6" s="135" t="s">
        <v>253</v>
      </c>
      <c r="B6" s="135" t="s">
        <v>254</v>
      </c>
      <c r="C6" s="136" t="s">
        <v>255</v>
      </c>
      <c r="D6" s="136" t="s">
        <v>256</v>
      </c>
      <c r="E6" s="137" t="s">
        <v>257</v>
      </c>
      <c r="F6" s="136" t="s">
        <v>258</v>
      </c>
      <c r="G6" s="137" t="s">
        <v>259</v>
      </c>
      <c r="H6" s="136" t="s">
        <v>260</v>
      </c>
      <c r="I6" s="136" t="s">
        <v>261</v>
      </c>
      <c r="J6" s="137" t="s">
        <v>262</v>
      </c>
    </row>
    <row r="7" s="133" customFormat="1" ht="32" customHeight="1" spans="1:10">
      <c r="A7" s="138"/>
      <c r="B7" s="138"/>
      <c r="C7" s="136" t="s">
        <v>255</v>
      </c>
      <c r="D7" s="136" t="s">
        <v>256</v>
      </c>
      <c r="E7" s="137" t="s">
        <v>263</v>
      </c>
      <c r="F7" s="136" t="s">
        <v>258</v>
      </c>
      <c r="G7" s="137">
        <v>34</v>
      </c>
      <c r="H7" s="136" t="s">
        <v>260</v>
      </c>
      <c r="I7" s="136" t="s">
        <v>261</v>
      </c>
      <c r="J7" s="137" t="s">
        <v>264</v>
      </c>
    </row>
    <row r="8" s="133" customFormat="1" ht="11.25" spans="1:10">
      <c r="A8" s="138"/>
      <c r="B8" s="138"/>
      <c r="C8" s="136" t="s">
        <v>255</v>
      </c>
      <c r="D8" s="136" t="s">
        <v>256</v>
      </c>
      <c r="E8" s="137" t="s">
        <v>265</v>
      </c>
      <c r="F8" s="136" t="s">
        <v>258</v>
      </c>
      <c r="G8" s="137" t="s">
        <v>259</v>
      </c>
      <c r="H8" s="136" t="s">
        <v>260</v>
      </c>
      <c r="I8" s="136" t="s">
        <v>261</v>
      </c>
      <c r="J8" s="137" t="s">
        <v>266</v>
      </c>
    </row>
    <row r="9" s="133" customFormat="1" ht="11.25" spans="1:10">
      <c r="A9" s="138"/>
      <c r="B9" s="138"/>
      <c r="C9" s="136" t="s">
        <v>267</v>
      </c>
      <c r="D9" s="136" t="s">
        <v>268</v>
      </c>
      <c r="E9" s="137" t="s">
        <v>269</v>
      </c>
      <c r="F9" s="136" t="s">
        <v>258</v>
      </c>
      <c r="G9" s="137" t="s">
        <v>270</v>
      </c>
      <c r="H9" s="136" t="s">
        <v>271</v>
      </c>
      <c r="I9" s="136" t="s">
        <v>272</v>
      </c>
      <c r="J9" s="137" t="s">
        <v>273</v>
      </c>
    </row>
    <row r="10" s="133" customFormat="1" ht="11.25" spans="1:10">
      <c r="A10" s="138"/>
      <c r="B10" s="138"/>
      <c r="C10" s="136" t="s">
        <v>274</v>
      </c>
      <c r="D10" s="136" t="s">
        <v>275</v>
      </c>
      <c r="E10" s="137" t="s">
        <v>276</v>
      </c>
      <c r="F10" s="136" t="s">
        <v>277</v>
      </c>
      <c r="G10" s="137" t="s">
        <v>278</v>
      </c>
      <c r="H10" s="136" t="s">
        <v>279</v>
      </c>
      <c r="I10" s="136" t="s">
        <v>261</v>
      </c>
      <c r="J10" s="137" t="s">
        <v>280</v>
      </c>
    </row>
    <row r="11" s="133" customFormat="1" ht="11.25" spans="1:10">
      <c r="A11" s="139"/>
      <c r="B11" s="139"/>
      <c r="C11" s="136" t="s">
        <v>274</v>
      </c>
      <c r="D11" s="136" t="s">
        <v>275</v>
      </c>
      <c r="E11" s="137" t="s">
        <v>281</v>
      </c>
      <c r="F11" s="136" t="s">
        <v>277</v>
      </c>
      <c r="G11" s="137" t="s">
        <v>278</v>
      </c>
      <c r="H11" s="136" t="s">
        <v>279</v>
      </c>
      <c r="I11" s="136" t="s">
        <v>261</v>
      </c>
      <c r="J11" s="137" t="s">
        <v>282</v>
      </c>
    </row>
    <row r="12" s="133" customFormat="1" ht="22.5" spans="1:10">
      <c r="A12" s="135" t="s">
        <v>283</v>
      </c>
      <c r="B12" s="135" t="s">
        <v>254</v>
      </c>
      <c r="C12" s="136" t="s">
        <v>255</v>
      </c>
      <c r="D12" s="136" t="s">
        <v>256</v>
      </c>
      <c r="E12" s="137" t="s">
        <v>257</v>
      </c>
      <c r="F12" s="136" t="s">
        <v>258</v>
      </c>
      <c r="G12" s="137" t="s">
        <v>259</v>
      </c>
      <c r="H12" s="136" t="s">
        <v>260</v>
      </c>
      <c r="I12" s="136" t="s">
        <v>261</v>
      </c>
      <c r="J12" s="137" t="s">
        <v>262</v>
      </c>
    </row>
    <row r="13" s="133" customFormat="1" ht="22.5" spans="1:10">
      <c r="A13" s="138"/>
      <c r="B13" s="138"/>
      <c r="C13" s="136" t="s">
        <v>255</v>
      </c>
      <c r="D13" s="136" t="s">
        <v>256</v>
      </c>
      <c r="E13" s="137" t="s">
        <v>263</v>
      </c>
      <c r="F13" s="136" t="s">
        <v>258</v>
      </c>
      <c r="G13" s="137">
        <v>34</v>
      </c>
      <c r="H13" s="136" t="s">
        <v>260</v>
      </c>
      <c r="I13" s="136" t="s">
        <v>261</v>
      </c>
      <c r="J13" s="137" t="s">
        <v>264</v>
      </c>
    </row>
    <row r="14" s="133" customFormat="1" ht="11.25" spans="1:10">
      <c r="A14" s="138"/>
      <c r="B14" s="138"/>
      <c r="C14" s="136" t="s">
        <v>255</v>
      </c>
      <c r="D14" s="136" t="s">
        <v>256</v>
      </c>
      <c r="E14" s="137" t="s">
        <v>265</v>
      </c>
      <c r="F14" s="136" t="s">
        <v>258</v>
      </c>
      <c r="G14" s="137" t="s">
        <v>259</v>
      </c>
      <c r="H14" s="136" t="s">
        <v>260</v>
      </c>
      <c r="I14" s="136" t="s">
        <v>261</v>
      </c>
      <c r="J14" s="137" t="s">
        <v>266</v>
      </c>
    </row>
    <row r="15" s="133" customFormat="1" ht="11.25" spans="1:10">
      <c r="A15" s="138"/>
      <c r="B15" s="138"/>
      <c r="C15" s="136" t="s">
        <v>267</v>
      </c>
      <c r="D15" s="136" t="s">
        <v>268</v>
      </c>
      <c r="E15" s="137" t="s">
        <v>269</v>
      </c>
      <c r="F15" s="136" t="s">
        <v>258</v>
      </c>
      <c r="G15" s="137" t="s">
        <v>270</v>
      </c>
      <c r="H15" s="136" t="s">
        <v>271</v>
      </c>
      <c r="I15" s="136" t="s">
        <v>272</v>
      </c>
      <c r="J15" s="137" t="s">
        <v>273</v>
      </c>
    </row>
    <row r="16" s="133" customFormat="1" ht="11.25" spans="1:10">
      <c r="A16" s="138"/>
      <c r="B16" s="138"/>
      <c r="C16" s="136" t="s">
        <v>274</v>
      </c>
      <c r="D16" s="136" t="s">
        <v>275</v>
      </c>
      <c r="E16" s="137" t="s">
        <v>276</v>
      </c>
      <c r="F16" s="136" t="s">
        <v>277</v>
      </c>
      <c r="G16" s="137" t="s">
        <v>278</v>
      </c>
      <c r="H16" s="136" t="s">
        <v>279</v>
      </c>
      <c r="I16" s="136" t="s">
        <v>261</v>
      </c>
      <c r="J16" s="137" t="s">
        <v>280</v>
      </c>
    </row>
    <row r="17" s="133" customFormat="1" ht="11.25" spans="1:10">
      <c r="A17" s="139"/>
      <c r="B17" s="139"/>
      <c r="C17" s="136" t="s">
        <v>274</v>
      </c>
      <c r="D17" s="136" t="s">
        <v>275</v>
      </c>
      <c r="E17" s="137" t="s">
        <v>281</v>
      </c>
      <c r="F17" s="136" t="s">
        <v>277</v>
      </c>
      <c r="G17" s="137" t="s">
        <v>278</v>
      </c>
      <c r="H17" s="136" t="s">
        <v>279</v>
      </c>
      <c r="I17" s="136" t="s">
        <v>261</v>
      </c>
      <c r="J17" s="137" t="s">
        <v>282</v>
      </c>
    </row>
    <row r="18" s="133" customFormat="1" ht="22.5" spans="1:10">
      <c r="A18" s="135" t="s">
        <v>284</v>
      </c>
      <c r="B18" s="135" t="s">
        <v>254</v>
      </c>
      <c r="C18" s="136" t="s">
        <v>255</v>
      </c>
      <c r="D18" s="136" t="s">
        <v>256</v>
      </c>
      <c r="E18" s="137" t="s">
        <v>257</v>
      </c>
      <c r="F18" s="136" t="s">
        <v>258</v>
      </c>
      <c r="G18" s="137" t="s">
        <v>259</v>
      </c>
      <c r="H18" s="136" t="s">
        <v>260</v>
      </c>
      <c r="I18" s="136" t="s">
        <v>261</v>
      </c>
      <c r="J18" s="137" t="s">
        <v>262</v>
      </c>
    </row>
    <row r="19" s="133" customFormat="1" ht="22.5" spans="1:10">
      <c r="A19" s="138"/>
      <c r="B19" s="138"/>
      <c r="C19" s="136" t="s">
        <v>255</v>
      </c>
      <c r="D19" s="136" t="s">
        <v>256</v>
      </c>
      <c r="E19" s="137" t="s">
        <v>263</v>
      </c>
      <c r="F19" s="136" t="s">
        <v>258</v>
      </c>
      <c r="G19" s="137">
        <v>34</v>
      </c>
      <c r="H19" s="136" t="s">
        <v>260</v>
      </c>
      <c r="I19" s="136" t="s">
        <v>261</v>
      </c>
      <c r="J19" s="137" t="s">
        <v>264</v>
      </c>
    </row>
    <row r="20" s="133" customFormat="1" ht="11.25" spans="1:10">
      <c r="A20" s="138"/>
      <c r="B20" s="138"/>
      <c r="C20" s="136" t="s">
        <v>255</v>
      </c>
      <c r="D20" s="136" t="s">
        <v>256</v>
      </c>
      <c r="E20" s="137" t="s">
        <v>265</v>
      </c>
      <c r="F20" s="136" t="s">
        <v>258</v>
      </c>
      <c r="G20" s="137" t="s">
        <v>259</v>
      </c>
      <c r="H20" s="136" t="s">
        <v>260</v>
      </c>
      <c r="I20" s="136" t="s">
        <v>261</v>
      </c>
      <c r="J20" s="137" t="s">
        <v>266</v>
      </c>
    </row>
    <row r="21" s="133" customFormat="1" ht="11.25" spans="1:10">
      <c r="A21" s="138"/>
      <c r="B21" s="138"/>
      <c r="C21" s="136" t="s">
        <v>267</v>
      </c>
      <c r="D21" s="136" t="s">
        <v>268</v>
      </c>
      <c r="E21" s="137" t="s">
        <v>269</v>
      </c>
      <c r="F21" s="136" t="s">
        <v>258</v>
      </c>
      <c r="G21" s="137" t="s">
        <v>270</v>
      </c>
      <c r="H21" s="136" t="s">
        <v>271</v>
      </c>
      <c r="I21" s="136" t="s">
        <v>272</v>
      </c>
      <c r="J21" s="137" t="s">
        <v>273</v>
      </c>
    </row>
    <row r="22" s="133" customFormat="1" ht="11.25" spans="1:10">
      <c r="A22" s="138"/>
      <c r="B22" s="138"/>
      <c r="C22" s="136" t="s">
        <v>274</v>
      </c>
      <c r="D22" s="136" t="s">
        <v>275</v>
      </c>
      <c r="E22" s="137" t="s">
        <v>276</v>
      </c>
      <c r="F22" s="136" t="s">
        <v>277</v>
      </c>
      <c r="G22" s="137" t="s">
        <v>278</v>
      </c>
      <c r="H22" s="136" t="s">
        <v>279</v>
      </c>
      <c r="I22" s="136" t="s">
        <v>261</v>
      </c>
      <c r="J22" s="137" t="s">
        <v>280</v>
      </c>
    </row>
    <row r="23" s="133" customFormat="1" ht="11.25" spans="1:10">
      <c r="A23" s="139"/>
      <c r="B23" s="139"/>
      <c r="C23" s="136" t="s">
        <v>274</v>
      </c>
      <c r="D23" s="136" t="s">
        <v>275</v>
      </c>
      <c r="E23" s="137" t="s">
        <v>281</v>
      </c>
      <c r="F23" s="136" t="s">
        <v>277</v>
      </c>
      <c r="G23" s="137" t="s">
        <v>278</v>
      </c>
      <c r="H23" s="136" t="s">
        <v>279</v>
      </c>
      <c r="I23" s="136" t="s">
        <v>261</v>
      </c>
      <c r="J23" s="137" t="s">
        <v>282</v>
      </c>
    </row>
    <row r="24" s="133" customFormat="1" ht="22.5" spans="1:10">
      <c r="A24" s="135" t="s">
        <v>285</v>
      </c>
      <c r="B24" s="135" t="s">
        <v>254</v>
      </c>
      <c r="C24" s="136" t="s">
        <v>255</v>
      </c>
      <c r="D24" s="136" t="s">
        <v>256</v>
      </c>
      <c r="E24" s="137" t="s">
        <v>257</v>
      </c>
      <c r="F24" s="136" t="s">
        <v>258</v>
      </c>
      <c r="G24" s="137" t="s">
        <v>259</v>
      </c>
      <c r="H24" s="136" t="s">
        <v>260</v>
      </c>
      <c r="I24" s="136" t="s">
        <v>261</v>
      </c>
      <c r="J24" s="137" t="s">
        <v>262</v>
      </c>
    </row>
    <row r="25" s="133" customFormat="1" ht="22.5" spans="1:10">
      <c r="A25" s="138"/>
      <c r="B25" s="138"/>
      <c r="C25" s="136" t="s">
        <v>255</v>
      </c>
      <c r="D25" s="136" t="s">
        <v>256</v>
      </c>
      <c r="E25" s="137" t="s">
        <v>263</v>
      </c>
      <c r="F25" s="136" t="s">
        <v>258</v>
      </c>
      <c r="G25" s="137">
        <v>34</v>
      </c>
      <c r="H25" s="136" t="s">
        <v>260</v>
      </c>
      <c r="I25" s="136" t="s">
        <v>261</v>
      </c>
      <c r="J25" s="137" t="s">
        <v>264</v>
      </c>
    </row>
    <row r="26" s="133" customFormat="1" ht="11.25" spans="1:10">
      <c r="A26" s="138"/>
      <c r="B26" s="138"/>
      <c r="C26" s="136" t="s">
        <v>255</v>
      </c>
      <c r="D26" s="136" t="s">
        <v>256</v>
      </c>
      <c r="E26" s="137" t="s">
        <v>265</v>
      </c>
      <c r="F26" s="136" t="s">
        <v>258</v>
      </c>
      <c r="G26" s="137" t="s">
        <v>259</v>
      </c>
      <c r="H26" s="136" t="s">
        <v>260</v>
      </c>
      <c r="I26" s="136" t="s">
        <v>261</v>
      </c>
      <c r="J26" s="137" t="s">
        <v>266</v>
      </c>
    </row>
    <row r="27" s="133" customFormat="1" ht="11.25" spans="1:10">
      <c r="A27" s="138"/>
      <c r="B27" s="138"/>
      <c r="C27" s="136" t="s">
        <v>267</v>
      </c>
      <c r="D27" s="136" t="s">
        <v>268</v>
      </c>
      <c r="E27" s="137" t="s">
        <v>269</v>
      </c>
      <c r="F27" s="136" t="s">
        <v>258</v>
      </c>
      <c r="G27" s="137" t="s">
        <v>270</v>
      </c>
      <c r="H27" s="136" t="s">
        <v>271</v>
      </c>
      <c r="I27" s="136" t="s">
        <v>272</v>
      </c>
      <c r="J27" s="137" t="s">
        <v>273</v>
      </c>
    </row>
    <row r="28" s="133" customFormat="1" ht="11.25" spans="1:10">
      <c r="A28" s="138"/>
      <c r="B28" s="138"/>
      <c r="C28" s="136" t="s">
        <v>274</v>
      </c>
      <c r="D28" s="136" t="s">
        <v>275</v>
      </c>
      <c r="E28" s="137" t="s">
        <v>276</v>
      </c>
      <c r="F28" s="136" t="s">
        <v>277</v>
      </c>
      <c r="G28" s="137" t="s">
        <v>278</v>
      </c>
      <c r="H28" s="136" t="s">
        <v>279</v>
      </c>
      <c r="I28" s="136" t="s">
        <v>261</v>
      </c>
      <c r="J28" s="137" t="s">
        <v>280</v>
      </c>
    </row>
    <row r="29" s="133" customFormat="1" ht="11.25" spans="1:10">
      <c r="A29" s="139"/>
      <c r="B29" s="139"/>
      <c r="C29" s="136" t="s">
        <v>274</v>
      </c>
      <c r="D29" s="136" t="s">
        <v>275</v>
      </c>
      <c r="E29" s="137" t="s">
        <v>281</v>
      </c>
      <c r="F29" s="136" t="s">
        <v>277</v>
      </c>
      <c r="G29" s="137" t="s">
        <v>278</v>
      </c>
      <c r="H29" s="136" t="s">
        <v>279</v>
      </c>
      <c r="I29" s="136" t="s">
        <v>261</v>
      </c>
      <c r="J29" s="137" t="s">
        <v>282</v>
      </c>
    </row>
    <row r="30" s="133" customFormat="1" ht="22.5" spans="1:10">
      <c r="A30" s="135" t="s">
        <v>286</v>
      </c>
      <c r="B30" s="135" t="s">
        <v>254</v>
      </c>
      <c r="C30" s="136" t="s">
        <v>255</v>
      </c>
      <c r="D30" s="136" t="s">
        <v>256</v>
      </c>
      <c r="E30" s="137" t="s">
        <v>287</v>
      </c>
      <c r="F30" s="136" t="s">
        <v>258</v>
      </c>
      <c r="G30" s="137">
        <v>34</v>
      </c>
      <c r="H30" s="136" t="s">
        <v>260</v>
      </c>
      <c r="I30" s="136" t="s">
        <v>261</v>
      </c>
      <c r="J30" s="137" t="s">
        <v>288</v>
      </c>
    </row>
    <row r="31" s="133" customFormat="1" ht="22.5" spans="1:10">
      <c r="A31" s="138"/>
      <c r="B31" s="138"/>
      <c r="C31" s="136" t="s">
        <v>255</v>
      </c>
      <c r="D31" s="136" t="s">
        <v>256</v>
      </c>
      <c r="E31" s="137" t="s">
        <v>289</v>
      </c>
      <c r="F31" s="136" t="s">
        <v>277</v>
      </c>
      <c r="G31" s="137" t="s">
        <v>259</v>
      </c>
      <c r="H31" s="136" t="s">
        <v>290</v>
      </c>
      <c r="I31" s="136" t="s">
        <v>261</v>
      </c>
      <c r="J31" s="137" t="s">
        <v>291</v>
      </c>
    </row>
    <row r="32" s="133" customFormat="1" ht="22.5" spans="1:10">
      <c r="A32" s="138"/>
      <c r="B32" s="138"/>
      <c r="C32" s="136" t="s">
        <v>255</v>
      </c>
      <c r="D32" s="136" t="s">
        <v>256</v>
      </c>
      <c r="E32" s="137" t="s">
        <v>292</v>
      </c>
      <c r="F32" s="136" t="s">
        <v>258</v>
      </c>
      <c r="G32" s="137" t="s">
        <v>259</v>
      </c>
      <c r="H32" s="136" t="s">
        <v>293</v>
      </c>
      <c r="I32" s="136" t="s">
        <v>261</v>
      </c>
      <c r="J32" s="137" t="s">
        <v>294</v>
      </c>
    </row>
    <row r="33" s="133" customFormat="1" ht="11.25" spans="1:10">
      <c r="A33" s="138"/>
      <c r="B33" s="138"/>
      <c r="C33" s="136" t="s">
        <v>267</v>
      </c>
      <c r="D33" s="136" t="s">
        <v>268</v>
      </c>
      <c r="E33" s="137" t="s">
        <v>269</v>
      </c>
      <c r="F33" s="136" t="s">
        <v>258</v>
      </c>
      <c r="G33" s="137" t="s">
        <v>270</v>
      </c>
      <c r="H33" s="136" t="s">
        <v>271</v>
      </c>
      <c r="I33" s="136" t="s">
        <v>272</v>
      </c>
      <c r="J33" s="137" t="s">
        <v>295</v>
      </c>
    </row>
    <row r="34" s="133" customFormat="1" ht="45" spans="1:10">
      <c r="A34" s="138"/>
      <c r="B34" s="138"/>
      <c r="C34" s="136" t="s">
        <v>267</v>
      </c>
      <c r="D34" s="136" t="s">
        <v>268</v>
      </c>
      <c r="E34" s="137" t="s">
        <v>296</v>
      </c>
      <c r="F34" s="136" t="s">
        <v>258</v>
      </c>
      <c r="G34" s="137" t="s">
        <v>297</v>
      </c>
      <c r="H34" s="136" t="s">
        <v>271</v>
      </c>
      <c r="I34" s="136" t="s">
        <v>272</v>
      </c>
      <c r="J34" s="137" t="s">
        <v>298</v>
      </c>
    </row>
    <row r="35" s="133" customFormat="1" ht="11.25" spans="1:10">
      <c r="A35" s="138"/>
      <c r="B35" s="138"/>
      <c r="C35" s="136" t="s">
        <v>274</v>
      </c>
      <c r="D35" s="136" t="s">
        <v>275</v>
      </c>
      <c r="E35" s="137" t="s">
        <v>281</v>
      </c>
      <c r="F35" s="136" t="s">
        <v>277</v>
      </c>
      <c r="G35" s="137" t="s">
        <v>278</v>
      </c>
      <c r="H35" s="136" t="s">
        <v>279</v>
      </c>
      <c r="I35" s="136" t="s">
        <v>261</v>
      </c>
      <c r="J35" s="137" t="s">
        <v>282</v>
      </c>
    </row>
    <row r="36" s="133" customFormat="1" ht="11.25" spans="1:10">
      <c r="A36" s="139"/>
      <c r="B36" s="139"/>
      <c r="C36" s="136" t="s">
        <v>274</v>
      </c>
      <c r="D36" s="136" t="s">
        <v>275</v>
      </c>
      <c r="E36" s="137" t="s">
        <v>276</v>
      </c>
      <c r="F36" s="136" t="s">
        <v>277</v>
      </c>
      <c r="G36" s="137" t="s">
        <v>278</v>
      </c>
      <c r="H36" s="136" t="s">
        <v>279</v>
      </c>
      <c r="I36" s="136" t="s">
        <v>261</v>
      </c>
      <c r="J36" s="137" t="s">
        <v>299</v>
      </c>
    </row>
    <row r="37" s="133" customFormat="1" ht="22.5" spans="1:10">
      <c r="A37" s="135" t="s">
        <v>300</v>
      </c>
      <c r="B37" s="135" t="s">
        <v>254</v>
      </c>
      <c r="C37" s="136" t="s">
        <v>255</v>
      </c>
      <c r="D37" s="136" t="s">
        <v>256</v>
      </c>
      <c r="E37" s="137" t="s">
        <v>287</v>
      </c>
      <c r="F37" s="136" t="s">
        <v>258</v>
      </c>
      <c r="G37" s="137">
        <v>34</v>
      </c>
      <c r="H37" s="136" t="s">
        <v>260</v>
      </c>
      <c r="I37" s="136" t="s">
        <v>261</v>
      </c>
      <c r="J37" s="137" t="s">
        <v>288</v>
      </c>
    </row>
    <row r="38" s="133" customFormat="1" ht="22.5" spans="1:10">
      <c r="A38" s="138"/>
      <c r="B38" s="138"/>
      <c r="C38" s="136" t="s">
        <v>255</v>
      </c>
      <c r="D38" s="136" t="s">
        <v>256</v>
      </c>
      <c r="E38" s="137" t="s">
        <v>289</v>
      </c>
      <c r="F38" s="136" t="s">
        <v>277</v>
      </c>
      <c r="G38" s="137" t="s">
        <v>259</v>
      </c>
      <c r="H38" s="136" t="s">
        <v>290</v>
      </c>
      <c r="I38" s="136" t="s">
        <v>261</v>
      </c>
      <c r="J38" s="137" t="s">
        <v>291</v>
      </c>
    </row>
    <row r="39" s="133" customFormat="1" ht="22.5" spans="1:10">
      <c r="A39" s="138"/>
      <c r="B39" s="138"/>
      <c r="C39" s="136" t="s">
        <v>255</v>
      </c>
      <c r="D39" s="136" t="s">
        <v>256</v>
      </c>
      <c r="E39" s="137" t="s">
        <v>292</v>
      </c>
      <c r="F39" s="136" t="s">
        <v>258</v>
      </c>
      <c r="G39" s="137" t="s">
        <v>259</v>
      </c>
      <c r="H39" s="136" t="s">
        <v>293</v>
      </c>
      <c r="I39" s="136" t="s">
        <v>261</v>
      </c>
      <c r="J39" s="137" t="s">
        <v>294</v>
      </c>
    </row>
    <row r="40" s="133" customFormat="1" ht="11.25" spans="1:10">
      <c r="A40" s="138"/>
      <c r="B40" s="138"/>
      <c r="C40" s="136" t="s">
        <v>267</v>
      </c>
      <c r="D40" s="136" t="s">
        <v>268</v>
      </c>
      <c r="E40" s="137" t="s">
        <v>269</v>
      </c>
      <c r="F40" s="136" t="s">
        <v>258</v>
      </c>
      <c r="G40" s="137" t="s">
        <v>270</v>
      </c>
      <c r="H40" s="136" t="s">
        <v>271</v>
      </c>
      <c r="I40" s="136" t="s">
        <v>272</v>
      </c>
      <c r="J40" s="137" t="s">
        <v>295</v>
      </c>
    </row>
    <row r="41" s="133" customFormat="1" ht="45" spans="1:10">
      <c r="A41" s="138"/>
      <c r="B41" s="138"/>
      <c r="C41" s="136" t="s">
        <v>267</v>
      </c>
      <c r="D41" s="136" t="s">
        <v>268</v>
      </c>
      <c r="E41" s="137" t="s">
        <v>296</v>
      </c>
      <c r="F41" s="136" t="s">
        <v>258</v>
      </c>
      <c r="G41" s="137" t="s">
        <v>297</v>
      </c>
      <c r="H41" s="136" t="s">
        <v>271</v>
      </c>
      <c r="I41" s="136" t="s">
        <v>272</v>
      </c>
      <c r="J41" s="137" t="s">
        <v>298</v>
      </c>
    </row>
    <row r="42" s="133" customFormat="1" ht="11.25" spans="1:10">
      <c r="A42" s="138"/>
      <c r="B42" s="138"/>
      <c r="C42" s="136" t="s">
        <v>274</v>
      </c>
      <c r="D42" s="136" t="s">
        <v>275</v>
      </c>
      <c r="E42" s="137" t="s">
        <v>281</v>
      </c>
      <c r="F42" s="136" t="s">
        <v>277</v>
      </c>
      <c r="G42" s="137" t="s">
        <v>278</v>
      </c>
      <c r="H42" s="136" t="s">
        <v>279</v>
      </c>
      <c r="I42" s="136" t="s">
        <v>261</v>
      </c>
      <c r="J42" s="137" t="s">
        <v>282</v>
      </c>
    </row>
    <row r="43" s="133" customFormat="1" ht="11.25" spans="1:10">
      <c r="A43" s="139"/>
      <c r="B43" s="139"/>
      <c r="C43" s="136" t="s">
        <v>274</v>
      </c>
      <c r="D43" s="136" t="s">
        <v>275</v>
      </c>
      <c r="E43" s="137" t="s">
        <v>276</v>
      </c>
      <c r="F43" s="136" t="s">
        <v>277</v>
      </c>
      <c r="G43" s="137" t="s">
        <v>278</v>
      </c>
      <c r="H43" s="136" t="s">
        <v>279</v>
      </c>
      <c r="I43" s="136" t="s">
        <v>261</v>
      </c>
      <c r="J43" s="137" t="s">
        <v>299</v>
      </c>
    </row>
  </sheetData>
  <mergeCells count="14">
    <mergeCell ref="A2:J2"/>
    <mergeCell ref="A3:H3"/>
    <mergeCell ref="A6:A11"/>
    <mergeCell ref="A12:A17"/>
    <mergeCell ref="A18:A23"/>
    <mergeCell ref="A24:A29"/>
    <mergeCell ref="A30:A36"/>
    <mergeCell ref="A37:A43"/>
    <mergeCell ref="B6:B11"/>
    <mergeCell ref="B12:B17"/>
    <mergeCell ref="B18:B23"/>
    <mergeCell ref="B24:B29"/>
    <mergeCell ref="B30:B36"/>
    <mergeCell ref="B37:B43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部门新增资产配置表10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2025-03-18T06:28:00Z</dcterms:created>
  <dcterms:modified xsi:type="dcterms:W3CDTF">2025-03-24T09:45:41Z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8C639A6AF2924576B46673BF04962F26_12</vt:lpwstr>
  </property>
</Properties>
</file>