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部门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<sst xmlns="http://schemas.openxmlformats.org/spreadsheetml/2006/main" count="670" uniqueCount="332">
  <si>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</si>
  <si>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</si>
  <si>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</si>
  <si>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</si>
  <si>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</si>
  <si>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</si>
  <si>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</si>
  <si>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</si>
  <si>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</si>
  <si>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</si>
  <si>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</si>
  <si>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</si>
  <si>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</si>
  <si>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</si>
  <si>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</si>
  <si>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</si>
  <si>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</si>
  <si>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</si>
  <si>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</si>
  <si>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</si>
  <si>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</si>
  <si>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</si>
  <si>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</si>
  <si>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</si>
  <si>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</si>
  <si>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</si>
  <si>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</si>
  <si>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</si>
  <si>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</si>
  <si>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</si>
  <si>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</si>
  <si>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</si>
  <si>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</si>
  <si>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</si>
  <si>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</si>
  <si>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</si>
  <si>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</si>
  <si>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</si>
  <si>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</si>
  <si>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</si>
  <si>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</si>
  <si>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</si>
  <si>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</si>
  <si>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</si>
  <si>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</si>
  <si>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</si>
  <si>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</si>
  <si>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</si>
  <si>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</si>
  <si>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</si>
  <si>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</si>
  <si>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</si>
  <si>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</si>
  <si>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</si>
  <si>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</si>
  <si>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</si>
  <si>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</si>
  <si>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</si>
  <si>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</si>
  <si>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</si>
  <si>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</si>
  <si>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</si>
  <si>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</si>
  <si>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</si>
  <si>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</si>
  <si>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</si>
  <si>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</si>
  <si>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</si>
  <si>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</si>
  <si>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</si>
  <si>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禄劝彝族苗族自治县皎平渡镇中心学校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</si>
  <si>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</si>
  <si>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</si>
  <si>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</si>
  <si>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</si>
  <si>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</si>
  <si>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</si>
  <si>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</si>
  <si>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</si>
  <si>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</si>
  <si>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</si>
  <si>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</si>
  <si>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</si>
  <si>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</si>
  <si>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</si>
  <si>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</si>
  <si>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</si>
  <si>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</si>
  <si>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</si>
  <si>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</si>
  <si>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</si>
  <si>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</si>
  <si>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</si>
  <si>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</si>
  <si>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</si>
  <si>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</si>
  <si>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</si>
  <si>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</si>
  <si>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</si>
  <si>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</si>
  <si>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</si>
  <si>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</si>
  <si>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</si>
  <si>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</si>
  <si>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</si>
  <si>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</si>
  <si>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</si>
  <si>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</si>
  <si>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</si>
  <si>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</si>
  <si>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</si>
  <si>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</si>
  <si>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</si>
  <si>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</si>
  <si>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</si>
  <si>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</si>
  <si>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</si>
  <si>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</si>
  <si>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</si>
  <si>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</si>
  <si>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</si>
  <si>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</si>
  <si>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</si>
  <si>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</si>
  <si>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</si>
  <si>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</si>
  <si>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</si>
  <si>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</si>
  <si>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</si>
  <si>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</si>
  <si>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</si>
  <si>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</si>
  <si>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</si>
  <si>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</si>
  <si>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</si>
  <si>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</si>
  <si>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</si>
  <si>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</si>
  <si>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</si>
  <si>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</si>
  <si>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</si>
  <si>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</si>
  <si>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</si>
  <si>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</si>
  <si>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</si>
  <si>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</si>
  <si>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</si>
  <si>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</si>
  <si>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</si>
  <si>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</si>
  <si>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</si>
  <si>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</si>
  <si>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</si>
  <si>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</si>
  <si>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</si>
  <si>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</si>
  <si>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</si>
  <si>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</si>
  <si>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</si>
  <si>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</si>
  <si>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</si>
  <si>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</si>
  <si>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</si>
  <si>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</si>
  <si>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</si>
  <si>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</si>
  <si>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</si>
  <si>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</si>
  <si>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</si>
  <si>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</si>
  <si>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</si>
  <si>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</si>
  <si>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</si>
  <si>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</si>
  <si>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</si>
  <si>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</si>
  <si>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</si>
  <si>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</si>
  <si>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</si>
  <si>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</si>
  <si>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</si>
  <si>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</si>
  <si>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</si>
  <si>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</si>
  <si>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</si>
  <si>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</si>
  <si>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</si>
  <si>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</si>
  <si>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</si>
  <si>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</si>
  <si>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</si>
  <si>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</si>
  <si>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</si>
  <si>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530128210000000001401</t>
  </si>
  <si>
    <t>事业人员支出工资</t>
  </si>
  <si>
    <t>30101</t>
  </si>
  <si>
    <t>基本工资</t>
  </si>
  <si>
    <t>530128210000000001406</t>
  </si>
  <si>
    <t>工会经费</t>
  </si>
  <si>
    <t>30228</t>
  </si>
  <si>
    <t>530128221100000406312</t>
  </si>
  <si>
    <t>30113</t>
  </si>
  <si>
    <t>530128231100001326955</t>
  </si>
  <si>
    <t>遗属补助</t>
  </si>
  <si>
    <t>30305</t>
  </si>
  <si>
    <t>生活补助</t>
  </si>
  <si>
    <t>530128231100001416316</t>
  </si>
  <si>
    <t>绩效考核奖励（2017提高部分）</t>
  </si>
  <si>
    <t>30107</t>
  </si>
  <si>
    <t>绩效工资</t>
  </si>
  <si>
    <t>530128231100001416317</t>
  </si>
  <si>
    <t>事业年终一次性奖金</t>
  </si>
  <si>
    <t>30103</t>
  </si>
  <si>
    <t>奖金</t>
  </si>
  <si>
    <t>530128231100001416318</t>
  </si>
  <si>
    <t>事业人员绩效工资</t>
  </si>
  <si>
    <t>530128231100001416319</t>
  </si>
  <si>
    <t>养老保险缴费</t>
  </si>
  <si>
    <t>30108</t>
  </si>
  <si>
    <t>机关事业单位基本养老保险缴费</t>
  </si>
  <si>
    <t>530128231100001416333</t>
  </si>
  <si>
    <t>事业人员支出津贴</t>
  </si>
  <si>
    <t>30102</t>
  </si>
  <si>
    <t>津贴补贴</t>
  </si>
  <si>
    <t>530128231100001416334</t>
  </si>
  <si>
    <t>工伤保险</t>
  </si>
  <si>
    <t>30112</t>
  </si>
  <si>
    <t>其他社会保障缴费</t>
  </si>
  <si>
    <t>530128231100001416336</t>
  </si>
  <si>
    <t>职业年金缴费</t>
  </si>
  <si>
    <t>30109</t>
  </si>
  <si>
    <t>530128251100003786995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</si>
  <si>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</si>
  <si>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</si>
  <si>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</si>
  <si>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</si>
  <si>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</si>
  <si>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</si>
  <si>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</si>
  <si>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</si>
  <si>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</si>
  <si>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530128251100003873349</t>
  </si>
  <si>
    <t>离岗退养民办代课教师退养资金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</si>
  <si>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</si>
  <si>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</si>
  <si>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</si>
  <si>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</si>
  <si>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</si>
  <si>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</si>
  <si>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</si>
  <si>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</si>
  <si>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</si>
  <si>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</si>
  <si>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</si>
  <si>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</si>
  <si>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救助对象认定准确率</t>
  </si>
  <si>
    <t>&gt;=</t>
  </si>
  <si>
    <t>100</t>
  </si>
  <si>
    <t>%</t>
  </si>
  <si>
    <t>定量指标</t>
  </si>
  <si>
    <t>反映救助对象认定的准确情况。
救助对象认定准确率=抽检符合标准的救助对象数/抽检实际救助对象数*100%</t>
  </si>
  <si>
    <t>效益指标</t>
  </si>
  <si>
    <t>社会效益</t>
  </si>
  <si>
    <t>政策知晓率</t>
  </si>
  <si>
    <t>反映救助政策的宣传效果情况。
政策知晓率=调查中救助政策知晓人数/调查总人数*100%</t>
  </si>
  <si>
    <t>满意度指标</t>
  </si>
  <si>
    <t>服务对象满意度</t>
  </si>
  <si>
    <t>救助对象满意度</t>
  </si>
  <si>
    <t>98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</si>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</sst>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.00;-#,##0.00;;@"/>
    <numFmt numFmtId="182" formatCode="#,##0;-#,##0;;@"/>
    <numFmt numFmtId="183" formatCode="HH:mm:ss"/>
    <numFmt numFmtId="184" formatCode="yyyy-MM-dd"/>
    <numFmt numFmtId="18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81" fontId="1" fillId="0" borderId="2">
      <alignment horizontal="right" vertical="center"/>
    </xf>
    <xf numFmtId="49" fontId="1" fillId="0" borderId="2">
      <alignment horizontal="left" vertical="center" wrapText="1"/>
    </xf>
    <xf numFmtId="183" fontId="1" fillId="0" borderId="2">
      <alignment horizontal="right" vertical="center"/>
    </xf>
    <xf numFmtId="184" fontId="1" fillId="0" borderId="2">
      <alignment horizontal="right" vertical="center"/>
    </xf>
    <xf numFmtId="185" fontId="1" fillId="0" borderId="2">
      <alignment horizontal="right" vertical="center"/>
    </xf>
    <xf numFmtId="10" fontId="1" fillId="0" borderId="2">
      <alignment horizontal="right" vertical="center"/>
    </xf>
    <xf numFmtId="182" fontId="1" fillId="0" borderId="2">
      <alignment horizontal="right" vertical="center"/>
    </xf>
  </cellStyleXfs>
  <cellXfs count="207">
    <xf numFmtId="0" fontId="0" fillId="0" borderId="1" xfId="0" applyFont="1" applyBorder="1" quotePrefix="0"/>
    <xf numFmtId="18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83" fontId="1" fillId="0" borderId="2" xfId="3" applyFont="1" applyBorder="1" applyNumberFormat="1">
      <alignment horizontal="right" vertical="center"/>
    </xf>
    <xf numFmtId="184" fontId="1" fillId="0" borderId="2" xfId="4" applyFont="1" applyBorder="1" applyNumberFormat="1">
      <alignment horizontal="right" vertical="center"/>
    </xf>
    <xf numFmtId="18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82" fontId="1" fillId="0" borderId="2" xfId="7" applyFont="1" applyBorder="1" applyNumberFormat="1">
      <alignment horizontal="right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8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8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82" fontId="7" fillId="0" borderId="2" xfId="7" applyFont="1" applyBorder="1" applyNumberFormat="1" quotePrefix="0">
      <alignment horizontal="center" vertical="center"/>
    </xf>
    <xf numFmtId="18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8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67DFCF-0C8C-A685-4A92-B7BBC65EC8AB}" mc:Ignorable="x14ac xr xr2 xr3">
  <sheetPr>
    <outlinePr summaryRight="0"/>
    <pageSetUpPr fitToPage="1"/>
  </sheetPr>
  <dimension ref="A1:D36"/>
  <sheetViews>
    <sheetView topLeftCell="A1" showGridLines="0" showZeros="0" workbookViewId="0" tabSelected="1"/>
  </sheetViews>
  <sheetFormatPr defaultColWidth="8.57421875" customHeight="1" defaultRowHeight="12.75"/>
  <cols>
    <col min="1" max="4" width="41.00390625" customWidth="1"/>
  </cols>
  <sheetData>
    <row customHeight="1" ht="15">
      <c r="A1" s="8"/>
      <c r="B1" s="8"/>
      <c r="C1" s="8"/>
      <c r="D1" s="9" t="s">
        <v>0</v>
      </c>
    </row>
    <row customHeight="1" ht="41.25">
      <c r="A2" s="10">
        <f>"2025"&amp;"年部门财务收支预算总表"</f>
      </c>
    </row>
    <row customHeight="1" ht="17.25">
      <c r="A3" s="11">
        <f>"单位名称："&amp;"禄劝彝族苗族自治县皎平渡镇中心学校"</f>
      </c>
      <c r="B3" s="12"/>
      <c r="D3" s="13" t="s">
        <v>1</v>
      </c>
    </row>
    <row customHeight="1" ht="23.25">
      <c r="A4" s="14" t="s">
        <v>2</v>
      </c>
      <c r="B4" s="15"/>
      <c r="C4" s="14" t="s">
        <v>3</v>
      </c>
      <c r="D4" s="15"/>
    </row>
    <row customHeight="1" ht="24">
      <c r="A5" s="14" t="s">
        <v>4</v>
      </c>
      <c r="B5" s="14" t="s">
        <v>5</v>
      </c>
      <c r="C5" s="14" t="s">
        <v>6</v>
      </c>
      <c r="D5" s="14" t="s">
        <v>5</v>
      </c>
    </row>
    <row customHeight="1" ht="17.25">
      <c r="A6" s="16" t="s">
        <v>7</v>
      </c>
      <c r="B6" s="17">
        <v>15575639.57</v>
      </c>
      <c r="C6" s="16" t="s">
        <v>8</v>
      </c>
      <c r="D6" s="17"/>
    </row>
    <row customHeight="1" ht="17.25">
      <c r="A7" s="16" t="s">
        <v>9</v>
      </c>
      <c r="B7" s="17"/>
      <c r="C7" s="16" t="s">
        <v>10</v>
      </c>
      <c r="D7" s="17"/>
    </row>
    <row customHeight="1" ht="17.25">
      <c r="A8" s="16" t="s">
        <v>11</v>
      </c>
      <c r="B8" s="17"/>
      <c r="C8" s="18" t="s">
        <v>12</v>
      </c>
      <c r="D8" s="17"/>
    </row>
    <row customHeight="1" ht="17.25">
      <c r="A9" s="16" t="s">
        <v>13</v>
      </c>
      <c r="B9" s="17"/>
      <c r="C9" s="18" t="s">
        <v>14</v>
      </c>
      <c r="D9" s="17"/>
    </row>
    <row customHeight="1" ht="17.25">
      <c r="A10" s="16" t="s">
        <v>15</v>
      </c>
      <c r="B10" s="17"/>
      <c r="C10" s="18" t="s">
        <v>16</v>
      </c>
      <c r="D10" s="17">
        <v>12045129</v>
      </c>
    </row>
    <row customHeight="1" ht="17.25">
      <c r="A11" s="16" t="s">
        <v>17</v>
      </c>
      <c r="B11" s="17"/>
      <c r="C11" s="18" t="s">
        <v>18</v>
      </c>
      <c r="D11" s="17"/>
    </row>
    <row customHeight="1" ht="17.25">
      <c r="A12" s="16" t="s">
        <v>19</v>
      </c>
      <c r="B12" s="17"/>
      <c r="C12" s="19" t="s">
        <v>20</v>
      </c>
      <c r="D12" s="17"/>
    </row>
    <row customHeight="1" ht="17.25">
      <c r="A13" s="16" t="s">
        <v>21</v>
      </c>
      <c r="B13" s="17"/>
      <c r="C13" s="19" t="s">
        <v>22</v>
      </c>
      <c r="D13" s="17">
        <v>2234945.6</v>
      </c>
    </row>
    <row customHeight="1" ht="17.25">
      <c r="A14" s="16" t="s">
        <v>23</v>
      </c>
      <c r="B14" s="17"/>
      <c r="C14" s="19" t="s">
        <v>24</v>
      </c>
      <c r="D14" s="17">
        <v>21238.77</v>
      </c>
    </row>
    <row customHeight="1" ht="17.25">
      <c r="A15" s="16" t="s">
        <v>25</v>
      </c>
      <c r="B15" s="17"/>
      <c r="C15" s="19" t="s">
        <v>26</v>
      </c>
      <c r="D15" s="17"/>
    </row>
    <row customHeight="1" ht="17.25">
      <c r="A16" s="20"/>
      <c r="B16" s="17"/>
      <c r="C16" s="19" t="s">
        <v>27</v>
      </c>
      <c r="D16" s="17"/>
    </row>
    <row customHeight="1" ht="17.25">
      <c r="A17" s="21"/>
      <c r="B17" s="17"/>
      <c r="C17" s="19" t="s">
        <v>28</v>
      </c>
      <c r="D17" s="17"/>
    </row>
    <row customHeight="1" ht="17.25">
      <c r="A18" s="21"/>
      <c r="B18" s="17"/>
      <c r="C18" s="19" t="s">
        <v>29</v>
      </c>
      <c r="D18" s="17"/>
    </row>
    <row customHeight="1" ht="17.25">
      <c r="A19" s="21"/>
      <c r="B19" s="17"/>
      <c r="C19" s="19" t="s">
        <v>30</v>
      </c>
      <c r="D19" s="17"/>
    </row>
    <row customHeight="1" ht="17.25">
      <c r="A20" s="21"/>
      <c r="B20" s="17"/>
      <c r="C20" s="19" t="s">
        <v>31</v>
      </c>
      <c r="D20" s="17"/>
    </row>
    <row customHeight="1" ht="17.25">
      <c r="A21" s="21"/>
      <c r="B21" s="17"/>
      <c r="C21" s="19" t="s">
        <v>32</v>
      </c>
      <c r="D21" s="17"/>
    </row>
    <row customHeight="1" ht="17.25">
      <c r="A22" s="21"/>
      <c r="B22" s="17"/>
      <c r="C22" s="19" t="s">
        <v>33</v>
      </c>
      <c r="D22" s="17"/>
    </row>
    <row customHeight="1" ht="17.25">
      <c r="A23" s="21"/>
      <c r="B23" s="17"/>
      <c r="C23" s="19" t="s">
        <v>34</v>
      </c>
      <c r="D23" s="17"/>
    </row>
    <row customHeight="1" ht="17.25">
      <c r="A24" s="21"/>
      <c r="B24" s="17"/>
      <c r="C24" s="19" t="s">
        <v>35</v>
      </c>
      <c r="D24" s="17">
        <v>1274326.2</v>
      </c>
    </row>
    <row customHeight="1" ht="17.25">
      <c r="A25" s="21"/>
      <c r="B25" s="17"/>
      <c r="C25" s="19" t="s">
        <v>36</v>
      </c>
      <c r="D25" s="17"/>
    </row>
    <row customHeight="1" ht="17.25">
      <c r="A26" s="21"/>
      <c r="B26" s="17"/>
      <c r="C26" s="20" t="s">
        <v>37</v>
      </c>
      <c r="D26" s="17"/>
    </row>
    <row customHeight="1" ht="17.25">
      <c r="A27" s="21"/>
      <c r="B27" s="17"/>
      <c r="C27" s="19" t="s">
        <v>38</v>
      </c>
      <c r="D27" s="17"/>
    </row>
    <row customHeight="1" ht="16.5">
      <c r="A28" s="21"/>
      <c r="B28" s="17"/>
      <c r="C28" s="19" t="s">
        <v>39</v>
      </c>
      <c r="D28" s="17"/>
    </row>
    <row customHeight="1" ht="16.5">
      <c r="A29" s="21"/>
      <c r="B29" s="17"/>
      <c r="C29" s="20" t="s">
        <v>40</v>
      </c>
      <c r="D29" s="17"/>
    </row>
    <row customHeight="1" ht="17.25">
      <c r="A30" s="21"/>
      <c r="B30" s="17"/>
      <c r="C30" s="20" t="s">
        <v>41</v>
      </c>
      <c r="D30" s="17"/>
    </row>
    <row customHeight="1" ht="17.25">
      <c r="A31" s="21"/>
      <c r="B31" s="17"/>
      <c r="C31" s="19" t="s">
        <v>42</v>
      </c>
      <c r="D31" s="17"/>
    </row>
    <row customHeight="1" ht="16.5">
      <c r="A32" s="21" t="s">
        <v>43</v>
      </c>
      <c r="B32" s="17">
        <v>15575639.57</v>
      </c>
      <c r="C32" s="21" t="s">
        <v>44</v>
      </c>
      <c r="D32" s="17">
        <v>15575639.57</v>
      </c>
    </row>
    <row customHeight="1" ht="16.5">
      <c r="A33" s="20" t="s">
        <v>45</v>
      </c>
      <c r="B33" s="17"/>
      <c r="C33" s="20" t="s">
        <v>46</v>
      </c>
      <c r="D33" s="17"/>
    </row>
    <row customHeight="1" ht="16.5">
      <c r="A34" s="19" t="s">
        <v>47</v>
      </c>
      <c r="B34" s="17"/>
      <c r="C34" s="19" t="s">
        <v>47</v>
      </c>
      <c r="D34" s="17"/>
    </row>
    <row customHeight="1" ht="16.5">
      <c r="A35" s="19" t="s">
        <v>48</v>
      </c>
      <c r="B35" s="17"/>
      <c r="C35" s="19" t="s">
        <v>49</v>
      </c>
      <c r="D35" s="17"/>
    </row>
    <row customHeight="1" ht="16.5">
      <c r="A36" s="22" t="s">
        <v>50</v>
      </c>
      <c r="B36" s="17">
        <v>15575639.57</v>
      </c>
      <c r="C36" s="22" t="s">
        <v>51</v>
      </c>
      <c r="D36" s="17">
        <v>15575639.57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C8719E-0686-A0DE-3DC1-2EABD0560678}" mc:Ignorable="x14ac xr xr2 xr3">
  <sheetPr>
    <outlinePr summaryRight="0"/>
    <pageSetUpPr fitToPage="1"/>
  </sheetPr>
  <dimension ref="A1:S9"/>
  <sheetViews>
    <sheetView topLeftCell="A1" showGridLines="0" showZeros="0" workbookViewId="0" tabSelected="1"/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7.25">
      <c r="A1" s="9" t="s">
        <v>52</v>
      </c>
    </row>
    <row customHeight="1" ht="41.25">
      <c r="A2" s="23">
        <f>"2025"&amp;"年部门收入预算表"</f>
      </c>
    </row>
    <row customHeight="1" ht="17.25">
      <c r="A3" s="11">
        <f>"单位名称："&amp;"禄劝彝族苗族自治县皎平渡镇中心学校"</f>
      </c>
      <c r="S3" s="8" t="s">
        <v>1</v>
      </c>
    </row>
    <row customHeight="1" ht="21.75">
      <c r="A4" s="24" t="s">
        <v>53</v>
      </c>
      <c r="B4" s="25" t="s">
        <v>54</v>
      </c>
      <c r="C4" s="25" t="s">
        <v>55</v>
      </c>
      <c r="D4" s="26" t="s">
        <v>56</v>
      </c>
      <c r="E4" s="26"/>
      <c r="F4" s="26"/>
      <c r="G4" s="26"/>
      <c r="H4" s="26"/>
      <c r="I4" s="27"/>
      <c r="J4" s="26"/>
      <c r="K4" s="26"/>
      <c r="L4" s="26"/>
      <c r="M4" s="26"/>
      <c r="N4" s="28"/>
      <c r="O4" s="26" t="s">
        <v>45</v>
      </c>
      <c r="P4" s="26"/>
      <c r="Q4" s="26"/>
      <c r="R4" s="26"/>
      <c r="S4" s="28"/>
    </row>
    <row customHeight="1" ht="27">
      <c r="A5" s="29"/>
      <c r="B5" s="30"/>
      <c r="C5" s="30"/>
      <c r="D5" s="30" t="s">
        <v>57</v>
      </c>
      <c r="E5" s="30" t="s">
        <v>58</v>
      </c>
      <c r="F5" s="30" t="s">
        <v>59</v>
      </c>
      <c r="G5" s="30" t="s">
        <v>60</v>
      </c>
      <c r="H5" s="30" t="s">
        <v>61</v>
      </c>
      <c r="I5" s="31" t="s">
        <v>62</v>
      </c>
      <c r="J5" s="32"/>
      <c r="K5" s="32"/>
      <c r="L5" s="32"/>
      <c r="M5" s="32"/>
      <c r="N5" s="33"/>
      <c r="O5" s="30" t="s">
        <v>57</v>
      </c>
      <c r="P5" s="30" t="s">
        <v>58</v>
      </c>
      <c r="Q5" s="30" t="s">
        <v>59</v>
      </c>
      <c r="R5" s="30" t="s">
        <v>60</v>
      </c>
      <c r="S5" s="30" t="s">
        <v>63</v>
      </c>
    </row>
    <row customHeight="1" ht="30">
      <c r="A6" s="34"/>
      <c r="B6" s="35"/>
      <c r="C6" s="36"/>
      <c r="D6" s="36"/>
      <c r="E6" s="36"/>
      <c r="F6" s="36"/>
      <c r="G6" s="36"/>
      <c r="H6" s="36"/>
      <c r="I6" s="37" t="s">
        <v>57</v>
      </c>
      <c r="J6" s="33" t="s">
        <v>64</v>
      </c>
      <c r="K6" s="33" t="s">
        <v>65</v>
      </c>
      <c r="L6" s="33" t="s">
        <v>66</v>
      </c>
      <c r="M6" s="33" t="s">
        <v>67</v>
      </c>
      <c r="N6" s="33" t="s">
        <v>68</v>
      </c>
      <c r="O6" s="38"/>
      <c r="P6" s="38"/>
      <c r="Q6" s="38"/>
      <c r="R6" s="38"/>
      <c r="S6" s="36"/>
    </row>
    <row customHeight="1" ht="1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7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</row>
    <row customHeight="1" ht="18">
      <c r="A8" s="40" t="s">
        <v>69</v>
      </c>
      <c r="B8" s="40" t="s">
        <v>70</v>
      </c>
      <c r="C8" s="17">
        <v>15575639.57</v>
      </c>
      <c r="D8" s="17">
        <v>15575639.57</v>
      </c>
      <c r="E8" s="17">
        <v>15575639.57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18">
      <c r="A9" s="41" t="s">
        <v>55</v>
      </c>
      <c r="B9" s="42"/>
      <c r="C9" s="17">
        <v>15575639.57</v>
      </c>
      <c r="D9" s="17">
        <v>15575639.57</v>
      </c>
      <c r="E9" s="17">
        <v>15575639.57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</sheetData>
  <mergeCells count="20">
    <mergeCell ref="S5:S6"/>
    <mergeCell ref="O5:O6"/>
    <mergeCell ref="P5:P6"/>
    <mergeCell ref="Q5:Q6"/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3BA6F1-D28D-1E65-5244-9BCAF3B07357}" mc:Ignorable="x14ac xr xr2 xr3">
  <sheetPr>
    <outlinePr summaryRight="0"/>
    <pageSetUpPr fitToPage="1"/>
  </sheetPr>
  <dimension ref="A1:O22"/>
  <sheetViews>
    <sheetView topLeftCell="A1" showGridLines="0" showZeros="0" workbookViewId="0" tabSelected="1"/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7.25">
      <c r="A1" s="8" t="s">
        <v>71</v>
      </c>
    </row>
    <row customHeight="1" ht="41.25">
      <c r="A2" s="23">
        <f>"2025"&amp;"年部门支出预算表"</f>
      </c>
    </row>
    <row customHeight="1" ht="17.25">
      <c r="A3" s="11">
        <f>"单位名称："&amp;"禄劝彝族苗族自治县皎平渡镇中心学校"</f>
      </c>
      <c r="O3" s="8" t="s">
        <v>1</v>
      </c>
    </row>
    <row customHeight="1" ht="27">
      <c r="A4" s="43" t="s">
        <v>72</v>
      </c>
      <c r="B4" s="43" t="s">
        <v>73</v>
      </c>
      <c r="C4" s="43" t="s">
        <v>55</v>
      </c>
      <c r="D4" s="44" t="s">
        <v>58</v>
      </c>
      <c r="E4" s="45"/>
      <c r="F4" s="46"/>
      <c r="G4" s="47" t="s">
        <v>59</v>
      </c>
      <c r="H4" s="47" t="s">
        <v>60</v>
      </c>
      <c r="I4" s="47" t="s">
        <v>74</v>
      </c>
      <c r="J4" s="44" t="s">
        <v>62</v>
      </c>
      <c r="K4" s="45"/>
      <c r="L4" s="45"/>
      <c r="M4" s="45"/>
      <c r="N4" s="48"/>
      <c r="O4" s="49"/>
    </row>
    <row customHeight="1" ht="42">
      <c r="A5" s="50"/>
      <c r="B5" s="50"/>
      <c r="C5" s="51"/>
      <c r="D5" s="52" t="s">
        <v>57</v>
      </c>
      <c r="E5" s="52" t="s">
        <v>75</v>
      </c>
      <c r="F5" s="52" t="s">
        <v>76</v>
      </c>
      <c r="G5" s="51"/>
      <c r="H5" s="51"/>
      <c r="I5" s="53"/>
      <c r="J5" s="52" t="s">
        <v>57</v>
      </c>
      <c r="K5" s="14" t="s">
        <v>77</v>
      </c>
      <c r="L5" s="14" t="s">
        <v>78</v>
      </c>
      <c r="M5" s="14" t="s">
        <v>79</v>
      </c>
      <c r="N5" s="14" t="s">
        <v>80</v>
      </c>
      <c r="O5" s="14" t="s">
        <v>81</v>
      </c>
    </row>
    <row customHeight="1" ht="18">
      <c r="A6" s="54" t="s">
        <v>82</v>
      </c>
      <c r="B6" s="54" t="s">
        <v>83</v>
      </c>
      <c r="C6" s="54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4" t="s">
        <v>95</v>
      </c>
      <c r="O6" s="55" t="s">
        <v>96</v>
      </c>
    </row>
    <row customHeight="1" ht="21">
      <c r="A7" s="56" t="s">
        <v>97</v>
      </c>
      <c r="B7" s="56" t="s">
        <v>98</v>
      </c>
      <c r="C7" s="17">
        <v>12045129</v>
      </c>
      <c r="D7" s="17">
        <v>12045129</v>
      </c>
      <c r="E7" s="17">
        <v>11968605</v>
      </c>
      <c r="F7" s="17">
        <v>76524</v>
      </c>
      <c r="G7" s="17"/>
      <c r="H7" s="17"/>
      <c r="I7" s="17"/>
      <c r="J7" s="17"/>
      <c r="K7" s="17"/>
      <c r="L7" s="17"/>
      <c r="M7" s="17"/>
      <c r="N7" s="17"/>
      <c r="O7" s="17"/>
    </row>
    <row customHeight="1" ht="21">
      <c r="A8" s="57" t="s">
        <v>99</v>
      </c>
      <c r="B8" s="57" t="s">
        <v>100</v>
      </c>
      <c r="C8" s="17">
        <v>12045129</v>
      </c>
      <c r="D8" s="17">
        <v>12045129</v>
      </c>
      <c r="E8" s="17">
        <v>11968605</v>
      </c>
      <c r="F8" s="17">
        <v>76524</v>
      </c>
      <c r="G8" s="17"/>
      <c r="H8" s="17"/>
      <c r="I8" s="17"/>
      <c r="J8" s="17"/>
      <c r="K8" s="17"/>
      <c r="L8" s="17"/>
      <c r="M8" s="17"/>
      <c r="N8" s="17"/>
      <c r="O8" s="17"/>
    </row>
    <row customHeight="1" ht="21">
      <c r="A9" s="58" t="s">
        <v>101</v>
      </c>
      <c r="B9" s="58" t="s">
        <v>102</v>
      </c>
      <c r="C9" s="17">
        <v>12045129</v>
      </c>
      <c r="D9" s="17">
        <v>12045129</v>
      </c>
      <c r="E9" s="17">
        <v>11968605</v>
      </c>
      <c r="F9" s="17">
        <v>76524</v>
      </c>
      <c r="G9" s="17"/>
      <c r="H9" s="17"/>
      <c r="I9" s="17"/>
      <c r="J9" s="17"/>
      <c r="K9" s="17"/>
      <c r="L9" s="17"/>
      <c r="M9" s="17"/>
      <c r="N9" s="17"/>
      <c r="O9" s="17"/>
    </row>
    <row customHeight="1" ht="21">
      <c r="A10" s="56" t="s">
        <v>103</v>
      </c>
      <c r="B10" s="56" t="s">
        <v>104</v>
      </c>
      <c r="C10" s="17">
        <v>2234945.6</v>
      </c>
      <c r="D10" s="17">
        <v>2234945.6</v>
      </c>
      <c r="E10" s="17">
        <v>2234945.6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customHeight="1" ht="21">
      <c r="A11" s="57" t="s">
        <v>105</v>
      </c>
      <c r="B11" s="57" t="s">
        <v>106</v>
      </c>
      <c r="C11" s="17">
        <v>2139101.6</v>
      </c>
      <c r="D11" s="17">
        <v>2139101.6</v>
      </c>
      <c r="E11" s="17">
        <v>2139101.6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customHeight="1" ht="21">
      <c r="A12" s="58" t="s">
        <v>107</v>
      </c>
      <c r="B12" s="58" t="s">
        <v>108</v>
      </c>
      <c r="C12" s="17">
        <v>1699101.6</v>
      </c>
      <c r="D12" s="17">
        <v>1699101.6</v>
      </c>
      <c r="E12" s="17">
        <v>1699101.6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customHeight="1" ht="21">
      <c r="A13" s="58" t="s">
        <v>109</v>
      </c>
      <c r="B13" s="58" t="s">
        <v>110</v>
      </c>
      <c r="C13" s="17">
        <v>440000</v>
      </c>
      <c r="D13" s="17">
        <v>440000</v>
      </c>
      <c r="E13" s="17">
        <v>440000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customHeight="1" ht="21">
      <c r="A14" s="57" t="s">
        <v>111</v>
      </c>
      <c r="B14" s="57" t="s">
        <v>112</v>
      </c>
      <c r="C14" s="17">
        <v>95844</v>
      </c>
      <c r="D14" s="17">
        <v>95844</v>
      </c>
      <c r="E14" s="17">
        <v>95844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customHeight="1" ht="21">
      <c r="A15" s="58" t="s">
        <v>113</v>
      </c>
      <c r="B15" s="58" t="s">
        <v>114</v>
      </c>
      <c r="C15" s="17">
        <v>95844</v>
      </c>
      <c r="D15" s="17">
        <v>95844</v>
      </c>
      <c r="E15" s="17">
        <v>95844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customHeight="1" ht="21">
      <c r="A16" s="56" t="s">
        <v>115</v>
      </c>
      <c r="B16" s="56" t="s">
        <v>116</v>
      </c>
      <c r="C16" s="17">
        <v>21238.77</v>
      </c>
      <c r="D16" s="17">
        <v>21238.77</v>
      </c>
      <c r="E16" s="17">
        <v>21238.77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customHeight="1" ht="21">
      <c r="A17" s="57" t="s">
        <v>117</v>
      </c>
      <c r="B17" s="57" t="s">
        <v>118</v>
      </c>
      <c r="C17" s="17">
        <v>21238.77</v>
      </c>
      <c r="D17" s="17">
        <v>21238.77</v>
      </c>
      <c r="E17" s="17">
        <v>21238.77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customHeight="1" ht="21">
      <c r="A18" s="58" t="s">
        <v>119</v>
      </c>
      <c r="B18" s="58" t="s">
        <v>120</v>
      </c>
      <c r="C18" s="17">
        <v>21238.77</v>
      </c>
      <c r="D18" s="17">
        <v>21238.77</v>
      </c>
      <c r="E18" s="17">
        <v>21238.77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customHeight="1" ht="21">
      <c r="A19" s="56" t="s">
        <v>121</v>
      </c>
      <c r="B19" s="56" t="s">
        <v>122</v>
      </c>
      <c r="C19" s="17">
        <v>1274326.2</v>
      </c>
      <c r="D19" s="17">
        <v>1274326.2</v>
      </c>
      <c r="E19" s="17">
        <v>1274326.2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customHeight="1" ht="21">
      <c r="A20" s="57" t="s">
        <v>123</v>
      </c>
      <c r="B20" s="57" t="s">
        <v>124</v>
      </c>
      <c r="C20" s="17">
        <v>1274326.2</v>
      </c>
      <c r="D20" s="17">
        <v>1274326.2</v>
      </c>
      <c r="E20" s="17">
        <v>1274326.2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customHeight="1" ht="21">
      <c r="A21" s="58" t="s">
        <v>125</v>
      </c>
      <c r="B21" s="58" t="s">
        <v>126</v>
      </c>
      <c r="C21" s="17">
        <v>1274326.2</v>
      </c>
      <c r="D21" s="17">
        <v>1274326.2</v>
      </c>
      <c r="E21" s="17">
        <v>1274326.2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customHeight="1" ht="21">
      <c r="A22" s="59" t="s">
        <v>55</v>
      </c>
      <c r="B22" s="60"/>
      <c r="C22" s="17">
        <v>15575639.57</v>
      </c>
      <c r="D22" s="17">
        <v>15575639.57</v>
      </c>
      <c r="E22" s="17">
        <v>15499115.57</v>
      </c>
      <c r="F22" s="17">
        <v>76524</v>
      </c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2">
    <mergeCell ref="A1:O1"/>
    <mergeCell ref="A2:O2"/>
    <mergeCell ref="A3:B3"/>
    <mergeCell ref="A22:B22"/>
    <mergeCell ref="G4:G5"/>
    <mergeCell ref="H4:H5"/>
    <mergeCell ref="I4:I5"/>
    <mergeCell ref="C4:C5"/>
    <mergeCell ref="A4:A5"/>
    <mergeCell ref="B4:B5"/>
    <mergeCell ref="J4:O4"/>
    <mergeCell ref="D4:F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62E526-41C5-AF2C-7AA9-1B4140B004FA}" mc:Ignorable="x14ac xr xr2 xr3">
  <sheetPr>
    <outlinePr summaryRight="0"/>
    <pageSetUpPr fitToPage="1"/>
  </sheetPr>
  <dimension ref="A1:D34"/>
  <sheetViews>
    <sheetView topLeftCell="A1" showGridLines="0" showZeros="0" workbookViewId="0" tabSelected="1"/>
  </sheetViews>
  <sheetFormatPr defaultColWidth="8.57421875" customHeight="1" defaultRowHeight="12.75"/>
  <cols>
    <col min="1" max="4" width="35.57421875" customWidth="1"/>
  </cols>
  <sheetData>
    <row customHeight="1" ht="15">
      <c r="A1" s="61"/>
      <c r="B1" s="8"/>
      <c r="C1" s="8"/>
      <c r="D1" s="8" t="s">
        <v>127</v>
      </c>
    </row>
    <row customHeight="1" ht="41.25">
      <c r="A2" s="10">
        <f>"2025"&amp;"年部门财政拨款收支预算总表"</f>
      </c>
    </row>
    <row customHeight="1" ht="17.25">
      <c r="A3" s="11">
        <f>"单位名称："&amp;"禄劝彝族苗族自治县皎平渡镇中心学校"</f>
      </c>
      <c r="B3" s="12"/>
      <c r="D3" s="8" t="s">
        <v>1</v>
      </c>
    </row>
    <row customHeight="1" ht="17.25">
      <c r="A4" s="14" t="s">
        <v>2</v>
      </c>
      <c r="B4" s="15"/>
      <c r="C4" s="14" t="s">
        <v>3</v>
      </c>
      <c r="D4" s="15"/>
    </row>
    <row customHeight="1" ht="18.75">
      <c r="A5" s="14" t="s">
        <v>4</v>
      </c>
      <c r="B5" s="14" t="s">
        <v>5</v>
      </c>
      <c r="C5" s="14" t="s">
        <v>6</v>
      </c>
      <c r="D5" s="14" t="s">
        <v>5</v>
      </c>
    </row>
    <row customHeight="1" ht="16.5">
      <c r="A6" s="16" t="s">
        <v>128</v>
      </c>
      <c r="B6" s="17">
        <v>15575639.57</v>
      </c>
      <c r="C6" s="16" t="s">
        <v>129</v>
      </c>
      <c r="D6" s="17">
        <v>15575639.57</v>
      </c>
    </row>
    <row customHeight="1" ht="16.5">
      <c r="A7" s="16" t="s">
        <v>130</v>
      </c>
      <c r="B7" s="17">
        <v>15575639.57</v>
      </c>
      <c r="C7" s="16" t="s">
        <v>131</v>
      </c>
      <c r="D7" s="17"/>
    </row>
    <row customHeight="1" ht="16.5">
      <c r="A8" s="16" t="s">
        <v>132</v>
      </c>
      <c r="B8" s="17"/>
      <c r="C8" s="16" t="s">
        <v>133</v>
      </c>
      <c r="D8" s="17"/>
    </row>
    <row customHeight="1" ht="16.5">
      <c r="A9" s="16" t="s">
        <v>134</v>
      </c>
      <c r="B9" s="17"/>
      <c r="C9" s="16" t="s">
        <v>135</v>
      </c>
      <c r="D9" s="17"/>
    </row>
    <row customHeight="1" ht="16.5">
      <c r="A10" s="16" t="s">
        <v>136</v>
      </c>
      <c r="B10" s="17"/>
      <c r="C10" s="16" t="s">
        <v>137</v>
      </c>
      <c r="D10" s="17"/>
    </row>
    <row customHeight="1" ht="16.5">
      <c r="A11" s="16" t="s">
        <v>130</v>
      </c>
      <c r="B11" s="17"/>
      <c r="C11" s="16" t="s">
        <v>138</v>
      </c>
      <c r="D11" s="17">
        <v>12045129</v>
      </c>
    </row>
    <row customHeight="1" ht="16.5">
      <c r="A12" s="20" t="s">
        <v>132</v>
      </c>
      <c r="B12" s="17"/>
      <c r="C12" s="62" t="s">
        <v>139</v>
      </c>
      <c r="D12" s="17"/>
    </row>
    <row customHeight="1" ht="16.5">
      <c r="A13" s="20" t="s">
        <v>134</v>
      </c>
      <c r="B13" s="17"/>
      <c r="C13" s="62" t="s">
        <v>140</v>
      </c>
      <c r="D13" s="17"/>
    </row>
    <row customHeight="1" ht="16.5">
      <c r="A14" s="21"/>
      <c r="B14" s="17"/>
      <c r="C14" s="62" t="s">
        <v>141</v>
      </c>
      <c r="D14" s="17">
        <v>2234945.6</v>
      </c>
    </row>
    <row customHeight="1" ht="16.5">
      <c r="A15" s="21"/>
      <c r="B15" s="17"/>
      <c r="C15" s="62" t="s">
        <v>142</v>
      </c>
      <c r="D15" s="17">
        <v>21238.77</v>
      </c>
    </row>
    <row customHeight="1" ht="16.5">
      <c r="A16" s="21"/>
      <c r="B16" s="17"/>
      <c r="C16" s="62" t="s">
        <v>143</v>
      </c>
      <c r="D16" s="17"/>
    </row>
    <row customHeight="1" ht="16.5">
      <c r="A17" s="21"/>
      <c r="B17" s="17"/>
      <c r="C17" s="62" t="s">
        <v>144</v>
      </c>
      <c r="D17" s="17"/>
    </row>
    <row customHeight="1" ht="16.5">
      <c r="A18" s="21"/>
      <c r="B18" s="17"/>
      <c r="C18" s="62" t="s">
        <v>145</v>
      </c>
      <c r="D18" s="17"/>
    </row>
    <row customHeight="1" ht="16.5">
      <c r="A19" s="21"/>
      <c r="B19" s="17"/>
      <c r="C19" s="62" t="s">
        <v>146</v>
      </c>
      <c r="D19" s="17"/>
    </row>
    <row customHeight="1" ht="16.5">
      <c r="A20" s="21"/>
      <c r="B20" s="17"/>
      <c r="C20" s="62" t="s">
        <v>147</v>
      </c>
      <c r="D20" s="17"/>
    </row>
    <row customHeight="1" ht="16.5">
      <c r="A21" s="21"/>
      <c r="B21" s="17"/>
      <c r="C21" s="62" t="s">
        <v>148</v>
      </c>
      <c r="D21" s="17"/>
    </row>
    <row customHeight="1" ht="16.5">
      <c r="A22" s="21"/>
      <c r="B22" s="17"/>
      <c r="C22" s="62" t="s">
        <v>149</v>
      </c>
      <c r="D22" s="17"/>
    </row>
    <row customHeight="1" ht="16.5">
      <c r="A23" s="21"/>
      <c r="B23" s="17"/>
      <c r="C23" s="62" t="s">
        <v>150</v>
      </c>
      <c r="D23" s="17"/>
    </row>
    <row customHeight="1" ht="16.5">
      <c r="A24" s="21"/>
      <c r="B24" s="17"/>
      <c r="C24" s="62" t="s">
        <v>151</v>
      </c>
      <c r="D24" s="17"/>
    </row>
    <row customHeight="1" ht="16.5">
      <c r="A25" s="21"/>
      <c r="B25" s="17"/>
      <c r="C25" s="62" t="s">
        <v>152</v>
      </c>
      <c r="D25" s="17">
        <v>1274326.2</v>
      </c>
    </row>
    <row customHeight="1" ht="16.5">
      <c r="A26" s="21"/>
      <c r="B26" s="17"/>
      <c r="C26" s="62" t="s">
        <v>153</v>
      </c>
      <c r="D26" s="17"/>
    </row>
    <row customHeight="1" ht="16.5">
      <c r="A27" s="21"/>
      <c r="B27" s="17"/>
      <c r="C27" s="62" t="s">
        <v>154</v>
      </c>
      <c r="D27" s="17"/>
    </row>
    <row customHeight="1" ht="16.5">
      <c r="A28" s="21"/>
      <c r="B28" s="17"/>
      <c r="C28" s="62" t="s">
        <v>155</v>
      </c>
      <c r="D28" s="17"/>
    </row>
    <row customHeight="1" ht="16.5">
      <c r="A29" s="21"/>
      <c r="B29" s="17"/>
      <c r="C29" s="62" t="s">
        <v>156</v>
      </c>
      <c r="D29" s="17"/>
    </row>
    <row customHeight="1" ht="16.5">
      <c r="A30" s="21"/>
      <c r="B30" s="17"/>
      <c r="C30" s="62" t="s">
        <v>157</v>
      </c>
      <c r="D30" s="17"/>
    </row>
    <row customHeight="1" ht="16.5">
      <c r="A31" s="21"/>
      <c r="B31" s="17"/>
      <c r="C31" s="20" t="s">
        <v>158</v>
      </c>
      <c r="D31" s="17"/>
    </row>
    <row customHeight="1" ht="16.5">
      <c r="A32" s="21"/>
      <c r="B32" s="17"/>
      <c r="C32" s="20" t="s">
        <v>159</v>
      </c>
      <c r="D32" s="17"/>
    </row>
    <row customHeight="1" ht="16.5">
      <c r="A33" s="21"/>
      <c r="B33" s="17"/>
      <c r="C33" s="63" t="s">
        <v>160</v>
      </c>
      <c r="D33" s="17"/>
    </row>
    <row customHeight="1" ht="15">
      <c r="A34" s="22" t="s">
        <v>50</v>
      </c>
      <c r="B34" s="64">
        <v>15575639.57</v>
      </c>
      <c r="C34" s="22" t="s">
        <v>51</v>
      </c>
      <c r="D34" s="64">
        <v>15575639.57</v>
      </c>
    </row>
  </sheetData>
  <mergeCells count="4">
    <mergeCell ref="A2:D2"/>
    <mergeCell ref="A4:B4"/>
    <mergeCell ref="C4:D4"/>
    <mergeCell ref="A3:B3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8A584BB-7B58-7F1B-9041-3191D2F6B426}" mc:Ignorable="x14ac xr xr2 xr3">
  <sheetPr>
    <outlinePr summaryRight="0"/>
    <pageSetUpPr fitToPage="1"/>
  </sheetPr>
  <dimension ref="A1:G22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D1" s="65"/>
      <c r="F1" s="66"/>
      <c r="G1" s="13" t="s">
        <v>161</v>
      </c>
    </row>
    <row customHeight="1" ht="41.25">
      <c r="A2" s="67">
        <f>"2025"&amp;"年一般公共预算支出预算表（按功能科目分类）"</f>
      </c>
      <c r="B2" s="67"/>
      <c r="C2" s="67"/>
      <c r="D2" s="67"/>
      <c r="E2" s="67"/>
      <c r="F2" s="67"/>
      <c r="G2" s="67"/>
    </row>
    <row customHeight="1" ht="18">
      <c r="A3" s="68">
        <f>"单位名称："&amp;"禄劝彝族苗族自治县皎平渡镇中心学校"</f>
      </c>
      <c r="F3" s="69"/>
      <c r="G3" s="13" t="s">
        <v>1</v>
      </c>
    </row>
    <row customHeight="1" ht="20.25">
      <c r="A4" s="70" t="s">
        <v>162</v>
      </c>
      <c r="B4" s="71"/>
      <c r="C4" s="72" t="s">
        <v>55</v>
      </c>
      <c r="D4" s="73" t="s">
        <v>75</v>
      </c>
      <c r="E4" s="74"/>
      <c r="F4" s="75"/>
      <c r="G4" s="76" t="s">
        <v>76</v>
      </c>
    </row>
    <row customHeight="1" ht="20.25">
      <c r="A5" s="77" t="s">
        <v>72</v>
      </c>
      <c r="B5" s="77" t="s">
        <v>73</v>
      </c>
      <c r="C5" s="78"/>
      <c r="D5" s="79" t="s">
        <v>57</v>
      </c>
      <c r="E5" s="79" t="s">
        <v>163</v>
      </c>
      <c r="F5" s="79" t="s">
        <v>164</v>
      </c>
      <c r="G5" s="80"/>
    </row>
    <row customHeight="1" ht="15">
      <c r="A6" s="81" t="s">
        <v>82</v>
      </c>
      <c r="B6" s="81" t="s">
        <v>83</v>
      </c>
      <c r="C6" s="81" t="s">
        <v>84</v>
      </c>
      <c r="D6" s="81" t="s">
        <v>85</v>
      </c>
      <c r="E6" s="81" t="s">
        <v>86</v>
      </c>
      <c r="F6" s="81" t="s">
        <v>87</v>
      </c>
      <c r="G6" s="81" t="s">
        <v>88</v>
      </c>
    </row>
    <row customHeight="1" ht="18">
      <c r="A7" s="63" t="s">
        <v>97</v>
      </c>
      <c r="B7" s="63" t="s">
        <v>98</v>
      </c>
      <c r="C7" s="17">
        <v>12045129</v>
      </c>
      <c r="D7" s="17">
        <v>11968605</v>
      </c>
      <c r="E7" s="17">
        <v>11918205</v>
      </c>
      <c r="F7" s="17">
        <v>50400</v>
      </c>
      <c r="G7" s="17">
        <v>76524</v>
      </c>
    </row>
    <row customHeight="1" ht="18">
      <c r="A8" s="82" t="s">
        <v>99</v>
      </c>
      <c r="B8" s="82" t="s">
        <v>100</v>
      </c>
      <c r="C8" s="17">
        <v>12045129</v>
      </c>
      <c r="D8" s="17">
        <v>11968605</v>
      </c>
      <c r="E8" s="17">
        <v>11918205</v>
      </c>
      <c r="F8" s="17">
        <v>50400</v>
      </c>
      <c r="G8" s="17">
        <v>76524</v>
      </c>
    </row>
    <row customHeight="1" ht="18">
      <c r="A9" s="83" t="s">
        <v>101</v>
      </c>
      <c r="B9" s="83" t="s">
        <v>102</v>
      </c>
      <c r="C9" s="17">
        <v>12045129</v>
      </c>
      <c r="D9" s="17">
        <v>11968605</v>
      </c>
      <c r="E9" s="17">
        <v>11918205</v>
      </c>
      <c r="F9" s="17">
        <v>50400</v>
      </c>
      <c r="G9" s="17">
        <v>76524</v>
      </c>
    </row>
    <row customHeight="1" ht="18">
      <c r="A10" s="63" t="s">
        <v>103</v>
      </c>
      <c r="B10" s="63" t="s">
        <v>104</v>
      </c>
      <c r="C10" s="17">
        <v>2234945.6</v>
      </c>
      <c r="D10" s="17">
        <v>2234945.6</v>
      </c>
      <c r="E10" s="17">
        <v>2234945.6</v>
      </c>
      <c r="F10" s="17"/>
      <c r="G10" s="17"/>
    </row>
    <row customHeight="1" ht="18">
      <c r="A11" s="82" t="s">
        <v>105</v>
      </c>
      <c r="B11" s="82" t="s">
        <v>106</v>
      </c>
      <c r="C11" s="17">
        <v>2139101.6</v>
      </c>
      <c r="D11" s="17">
        <v>2139101.6</v>
      </c>
      <c r="E11" s="17">
        <v>2139101.6</v>
      </c>
      <c r="F11" s="17"/>
      <c r="G11" s="17"/>
    </row>
    <row customHeight="1" ht="18">
      <c r="A12" s="83" t="s">
        <v>107</v>
      </c>
      <c r="B12" s="83" t="s">
        <v>108</v>
      </c>
      <c r="C12" s="17">
        <v>1699101.6</v>
      </c>
      <c r="D12" s="17">
        <v>1699101.6</v>
      </c>
      <c r="E12" s="17">
        <v>1699101.6</v>
      </c>
      <c r="F12" s="17"/>
      <c r="G12" s="17"/>
    </row>
    <row customHeight="1" ht="18">
      <c r="A13" s="83" t="s">
        <v>109</v>
      </c>
      <c r="B13" s="83" t="s">
        <v>110</v>
      </c>
      <c r="C13" s="17">
        <v>440000</v>
      </c>
      <c r="D13" s="17">
        <v>440000</v>
      </c>
      <c r="E13" s="17">
        <v>440000</v>
      </c>
      <c r="F13" s="17"/>
      <c r="G13" s="17"/>
    </row>
    <row customHeight="1" ht="18">
      <c r="A14" s="82" t="s">
        <v>111</v>
      </c>
      <c r="B14" s="82" t="s">
        <v>112</v>
      </c>
      <c r="C14" s="17">
        <v>95844</v>
      </c>
      <c r="D14" s="17">
        <v>95844</v>
      </c>
      <c r="E14" s="17">
        <v>95844</v>
      </c>
      <c r="F14" s="17"/>
      <c r="G14" s="17"/>
    </row>
    <row customHeight="1" ht="18">
      <c r="A15" s="83" t="s">
        <v>113</v>
      </c>
      <c r="B15" s="83" t="s">
        <v>114</v>
      </c>
      <c r="C15" s="17">
        <v>95844</v>
      </c>
      <c r="D15" s="17">
        <v>95844</v>
      </c>
      <c r="E15" s="17">
        <v>95844</v>
      </c>
      <c r="F15" s="17"/>
      <c r="G15" s="17"/>
    </row>
    <row customHeight="1" ht="18">
      <c r="A16" s="63" t="s">
        <v>115</v>
      </c>
      <c r="B16" s="63" t="s">
        <v>116</v>
      </c>
      <c r="C16" s="17">
        <v>21238.77</v>
      </c>
      <c r="D16" s="17">
        <v>21238.77</v>
      </c>
      <c r="E16" s="17">
        <v>21238.77</v>
      </c>
      <c r="F16" s="17"/>
      <c r="G16" s="17"/>
    </row>
    <row customHeight="1" ht="18">
      <c r="A17" s="82" t="s">
        <v>117</v>
      </c>
      <c r="B17" s="82" t="s">
        <v>118</v>
      </c>
      <c r="C17" s="17">
        <v>21238.77</v>
      </c>
      <c r="D17" s="17">
        <v>21238.77</v>
      </c>
      <c r="E17" s="17">
        <v>21238.77</v>
      </c>
      <c r="F17" s="17"/>
      <c r="G17" s="17"/>
    </row>
    <row customHeight="1" ht="18">
      <c r="A18" s="83" t="s">
        <v>119</v>
      </c>
      <c r="B18" s="83" t="s">
        <v>120</v>
      </c>
      <c r="C18" s="17">
        <v>21238.77</v>
      </c>
      <c r="D18" s="17">
        <v>21238.77</v>
      </c>
      <c r="E18" s="17">
        <v>21238.77</v>
      </c>
      <c r="F18" s="17"/>
      <c r="G18" s="17"/>
    </row>
    <row customHeight="1" ht="18">
      <c r="A19" s="63" t="s">
        <v>121</v>
      </c>
      <c r="B19" s="63" t="s">
        <v>122</v>
      </c>
      <c r="C19" s="17">
        <v>1274326.2</v>
      </c>
      <c r="D19" s="17">
        <v>1274326.2</v>
      </c>
      <c r="E19" s="17">
        <v>1274326.2</v>
      </c>
      <c r="F19" s="17"/>
      <c r="G19" s="17"/>
    </row>
    <row customHeight="1" ht="18">
      <c r="A20" s="82" t="s">
        <v>123</v>
      </c>
      <c r="B20" s="82" t="s">
        <v>124</v>
      </c>
      <c r="C20" s="17">
        <v>1274326.2</v>
      </c>
      <c r="D20" s="17">
        <v>1274326.2</v>
      </c>
      <c r="E20" s="17">
        <v>1274326.2</v>
      </c>
      <c r="F20" s="17"/>
      <c r="G20" s="17"/>
    </row>
    <row customHeight="1" ht="18">
      <c r="A21" s="83" t="s">
        <v>125</v>
      </c>
      <c r="B21" s="83" t="s">
        <v>126</v>
      </c>
      <c r="C21" s="17">
        <v>1274326.2</v>
      </c>
      <c r="D21" s="17">
        <v>1274326.2</v>
      </c>
      <c r="E21" s="17">
        <v>1274326.2</v>
      </c>
      <c r="F21" s="17"/>
      <c r="G21" s="17"/>
    </row>
    <row customHeight="1" ht="18">
      <c r="A22" s="84" t="s">
        <v>165</v>
      </c>
      <c r="B22" s="85" t="s">
        <v>165</v>
      </c>
      <c r="C22" s="17">
        <v>15575639.57</v>
      </c>
      <c r="D22" s="17">
        <v>15499115.57</v>
      </c>
      <c r="E22" s="17">
        <v>15448715.57</v>
      </c>
      <c r="F22" s="17">
        <v>50400</v>
      </c>
      <c r="G22" s="17">
        <v>76524</v>
      </c>
    </row>
  </sheetData>
  <mergeCells count="6">
    <mergeCell ref="A2:G2"/>
    <mergeCell ref="A4:B4"/>
    <mergeCell ref="A22:B22"/>
    <mergeCell ref="G4:G5"/>
    <mergeCell ref="D4:F4"/>
    <mergeCell ref="C4:C5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267261-DB4E-CC06-9C5F-E917C8D40332}" mc:Ignorable="x14ac xr xr2 xr3">
  <sheetPr>
    <outlinePr summaryRight="0"/>
    <pageSetUpPr fitToPage="1"/>
  </sheetPr>
  <dimension ref="A1:F7"/>
  <sheetViews>
    <sheetView topLeftCell="B1" showZeros="0" workbookViewId="0" tabSelected="1"/>
  </sheetViews>
  <sheetFormatPr defaultColWidth="10.421875" customHeight="1" defaultRowHeight="14.25"/>
  <cols>
    <col min="1" max="6" width="28.140625" customWidth="1"/>
  </cols>
  <sheetData>
    <row customHeight="1" ht="14.25">
      <c r="A1" s="86"/>
      <c r="B1" s="86"/>
      <c r="C1" s="86"/>
      <c r="D1" s="86"/>
      <c r="E1" s="61"/>
      <c r="F1" s="87" t="s">
        <v>166</v>
      </c>
    </row>
    <row customHeight="1" ht="41.25">
      <c r="A2" s="88">
        <f>"2025"&amp;"年一般公共预算“三公”经费支出预算表"</f>
      </c>
      <c r="B2" s="86"/>
      <c r="C2" s="86"/>
      <c r="D2" s="86"/>
      <c r="E2" s="61"/>
      <c r="F2" s="86"/>
    </row>
    <row customHeight="1" ht="14.25">
      <c r="A3" s="89">
        <f>"单位名称："&amp;"禄劝彝族苗族自治县皎平渡镇中心学校"</f>
      </c>
      <c r="B3" s="90"/>
      <c r="D3" s="86"/>
      <c r="E3" s="61"/>
      <c r="F3" s="9" t="s">
        <v>1</v>
      </c>
    </row>
    <row customHeight="1" ht="27">
      <c r="A4" s="91" t="s">
        <v>167</v>
      </c>
      <c r="B4" s="91" t="s">
        <v>168</v>
      </c>
      <c r="C4" s="41" t="s">
        <v>169</v>
      </c>
      <c r="D4" s="91"/>
      <c r="E4" s="92"/>
      <c r="F4" s="91" t="s">
        <v>170</v>
      </c>
    </row>
    <row customHeight="1" ht="28.5">
      <c r="A5" s="93"/>
      <c r="B5" s="94"/>
      <c r="C5" s="92" t="s">
        <v>57</v>
      </c>
      <c r="D5" s="92" t="s">
        <v>171</v>
      </c>
      <c r="E5" s="92" t="s">
        <v>172</v>
      </c>
      <c r="F5" s="95"/>
    </row>
    <row customHeight="1" ht="17.25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customHeight="1" ht="17.25">
      <c r="A7" s="17"/>
      <c r="B7" s="17"/>
      <c r="C7" s="17"/>
      <c r="D7" s="17"/>
      <c r="E7" s="17"/>
      <c r="F7" s="17"/>
    </row>
  </sheetData>
  <mergeCells count="6">
    <mergeCell ref="A2:F2"/>
    <mergeCell ref="A3:B3"/>
    <mergeCell ref="A4:A5"/>
    <mergeCell ref="B4:B5"/>
    <mergeCell ref="C4:E4"/>
    <mergeCell ref="F4:F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779B5F-D493-274A-A3D4-021F20ACCA0C}" mc:Ignorable="x14ac xr xr2 xr3">
  <sheetPr>
    <outlinePr summaryRight="0"/>
    <pageSetUpPr fitToPage="1"/>
  </sheetPr>
  <dimension ref="A1:X24"/>
  <sheetViews>
    <sheetView topLeftCell="G1" showZeros="0" workbookViewId="0" tabSelected="1"/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3.5">
      <c r="B1" s="65"/>
      <c r="C1" s="96"/>
      <c r="E1" s="97"/>
      <c r="F1" s="97"/>
      <c r="G1" s="97"/>
      <c r="H1" s="97"/>
      <c r="I1" s="98"/>
      <c r="J1" s="98"/>
      <c r="K1" s="98"/>
      <c r="L1" s="98"/>
      <c r="M1" s="98"/>
      <c r="N1" s="98"/>
      <c r="R1" s="98"/>
      <c r="V1" s="96"/>
      <c r="X1" s="99" t="s">
        <v>173</v>
      </c>
    </row>
    <row customHeight="1" ht="45.75">
      <c r="A2" s="100">
        <f>"2025"&amp;"年部门基本支出预算表"</f>
      </c>
      <c r="B2" s="101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1"/>
      <c r="Q2" s="101"/>
      <c r="R2" s="100"/>
      <c r="S2" s="100"/>
      <c r="T2" s="100"/>
      <c r="U2" s="100"/>
      <c r="V2" s="100"/>
      <c r="W2" s="100"/>
      <c r="X2" s="100"/>
    </row>
    <row customHeight="1" ht="18.75">
      <c r="A3" s="68">
        <f>"单位名称："&amp;"禄劝彝族苗族自治县皎平渡镇中心学校"</f>
      </c>
      <c r="B3" s="102"/>
      <c r="C3" s="103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4"/>
      <c r="O3" s="105"/>
      <c r="P3" s="105"/>
      <c r="Q3" s="105"/>
      <c r="R3" s="104"/>
      <c r="V3" s="96"/>
      <c r="X3" s="99" t="s">
        <v>1</v>
      </c>
    </row>
    <row customHeight="1" ht="18">
      <c r="A4" s="106" t="s">
        <v>174</v>
      </c>
      <c r="B4" s="106" t="s">
        <v>175</v>
      </c>
      <c r="C4" s="106" t="s">
        <v>176</v>
      </c>
      <c r="D4" s="106" t="s">
        <v>177</v>
      </c>
      <c r="E4" s="106" t="s">
        <v>178</v>
      </c>
      <c r="F4" s="106" t="s">
        <v>179</v>
      </c>
      <c r="G4" s="106" t="s">
        <v>180</v>
      </c>
      <c r="H4" s="106" t="s">
        <v>181</v>
      </c>
      <c r="I4" s="73" t="s">
        <v>182</v>
      </c>
      <c r="J4" s="107" t="s">
        <v>182</v>
      </c>
      <c r="K4" s="107"/>
      <c r="L4" s="107"/>
      <c r="M4" s="107"/>
      <c r="N4" s="107"/>
      <c r="O4" s="74"/>
      <c r="P4" s="74"/>
      <c r="Q4" s="74"/>
      <c r="R4" s="108" t="s">
        <v>61</v>
      </c>
      <c r="S4" s="107" t="s">
        <v>62</v>
      </c>
      <c r="T4" s="107"/>
      <c r="U4" s="107"/>
      <c r="V4" s="107"/>
      <c r="W4" s="107"/>
      <c r="X4" s="109"/>
    </row>
    <row customHeight="1" ht="18">
      <c r="A5" s="110"/>
      <c r="B5" s="111"/>
      <c r="C5" s="112"/>
      <c r="D5" s="110"/>
      <c r="E5" s="110"/>
      <c r="F5" s="110"/>
      <c r="G5" s="110"/>
      <c r="H5" s="110"/>
      <c r="I5" s="72" t="s">
        <v>183</v>
      </c>
      <c r="J5" s="73" t="s">
        <v>58</v>
      </c>
      <c r="K5" s="107"/>
      <c r="L5" s="107"/>
      <c r="M5" s="107"/>
      <c r="N5" s="109"/>
      <c r="O5" s="113" t="s">
        <v>184</v>
      </c>
      <c r="P5" s="74"/>
      <c r="Q5" s="75"/>
      <c r="R5" s="106" t="s">
        <v>61</v>
      </c>
      <c r="S5" s="73" t="s">
        <v>62</v>
      </c>
      <c r="T5" s="108" t="s">
        <v>64</v>
      </c>
      <c r="U5" s="107" t="s">
        <v>62</v>
      </c>
      <c r="V5" s="108" t="s">
        <v>66</v>
      </c>
      <c r="W5" s="108" t="s">
        <v>67</v>
      </c>
      <c r="X5" s="114" t="s">
        <v>68</v>
      </c>
    </row>
    <row customHeight="1" ht="19.5">
      <c r="A6" s="111"/>
      <c r="B6" s="111"/>
      <c r="C6" s="111"/>
      <c r="D6" s="111"/>
      <c r="E6" s="111"/>
      <c r="F6" s="111"/>
      <c r="G6" s="111"/>
      <c r="H6" s="111"/>
      <c r="I6" s="111"/>
      <c r="J6" s="115" t="s">
        <v>185</v>
      </c>
      <c r="K6" s="106" t="s">
        <v>186</v>
      </c>
      <c r="L6" s="106" t="s">
        <v>187</v>
      </c>
      <c r="M6" s="106" t="s">
        <v>188</v>
      </c>
      <c r="N6" s="106" t="s">
        <v>189</v>
      </c>
      <c r="O6" s="106" t="s">
        <v>58</v>
      </c>
      <c r="P6" s="106" t="s">
        <v>59</v>
      </c>
      <c r="Q6" s="106" t="s">
        <v>60</v>
      </c>
      <c r="R6" s="111"/>
      <c r="S6" s="106" t="s">
        <v>57</v>
      </c>
      <c r="T6" s="106" t="s">
        <v>64</v>
      </c>
      <c r="U6" s="106" t="s">
        <v>190</v>
      </c>
      <c r="V6" s="106" t="s">
        <v>66</v>
      </c>
      <c r="W6" s="106" t="s">
        <v>67</v>
      </c>
      <c r="X6" s="106" t="s">
        <v>68</v>
      </c>
    </row>
    <row customHeight="1" ht="37.5">
      <c r="A7" s="116"/>
      <c r="B7" s="78"/>
      <c r="C7" s="116"/>
      <c r="D7" s="116"/>
      <c r="E7" s="116"/>
      <c r="F7" s="116"/>
      <c r="G7" s="116"/>
      <c r="H7" s="116"/>
      <c r="I7" s="116"/>
      <c r="J7" s="117" t="s">
        <v>57</v>
      </c>
      <c r="K7" s="118" t="s">
        <v>191</v>
      </c>
      <c r="L7" s="118" t="s">
        <v>187</v>
      </c>
      <c r="M7" s="118" t="s">
        <v>188</v>
      </c>
      <c r="N7" s="118" t="s">
        <v>189</v>
      </c>
      <c r="O7" s="118" t="s">
        <v>187</v>
      </c>
      <c r="P7" s="118" t="s">
        <v>188</v>
      </c>
      <c r="Q7" s="118" t="s">
        <v>189</v>
      </c>
      <c r="R7" s="118" t="s">
        <v>61</v>
      </c>
      <c r="S7" s="118" t="s">
        <v>57</v>
      </c>
      <c r="T7" s="118" t="s">
        <v>64</v>
      </c>
      <c r="U7" s="118" t="s">
        <v>190</v>
      </c>
      <c r="V7" s="118" t="s">
        <v>66</v>
      </c>
      <c r="W7" s="118" t="s">
        <v>67</v>
      </c>
      <c r="X7" s="118" t="s">
        <v>68</v>
      </c>
    </row>
    <row customHeight="1" ht="14.25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</row>
    <row customHeight="1" ht="20.25">
      <c r="A9" s="20" t="s">
        <v>192</v>
      </c>
      <c r="B9" s="20" t="s">
        <v>70</v>
      </c>
      <c r="C9" s="20" t="s">
        <v>193</v>
      </c>
      <c r="D9" s="20" t="s">
        <v>194</v>
      </c>
      <c r="E9" s="20" t="s">
        <v>101</v>
      </c>
      <c r="F9" s="20" t="s">
        <v>102</v>
      </c>
      <c r="G9" s="20" t="s">
        <v>195</v>
      </c>
      <c r="H9" s="20" t="s">
        <v>196</v>
      </c>
      <c r="I9" s="17">
        <v>4646988</v>
      </c>
      <c r="J9" s="17">
        <v>4646988</v>
      </c>
      <c r="K9" s="17"/>
      <c r="L9" s="17"/>
      <c r="M9" s="17">
        <v>4646988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customHeight="1" ht="20.25">
      <c r="A10" s="20" t="s">
        <v>192</v>
      </c>
      <c r="B10" s="20" t="s">
        <v>70</v>
      </c>
      <c r="C10" s="20" t="s">
        <v>197</v>
      </c>
      <c r="D10" s="20" t="s">
        <v>198</v>
      </c>
      <c r="E10" s="20" t="s">
        <v>101</v>
      </c>
      <c r="F10" s="20" t="s">
        <v>102</v>
      </c>
      <c r="G10" s="20" t="s">
        <v>199</v>
      </c>
      <c r="H10" s="20" t="s">
        <v>198</v>
      </c>
      <c r="I10" s="17">
        <v>50400</v>
      </c>
      <c r="J10" s="17">
        <v>50400</v>
      </c>
      <c r="K10" s="120"/>
      <c r="L10" s="120"/>
      <c r="M10" s="17">
        <v>50400</v>
      </c>
      <c r="N10" s="120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customHeight="1" ht="20.25">
      <c r="A11" s="20" t="s">
        <v>192</v>
      </c>
      <c r="B11" s="20" t="s">
        <v>70</v>
      </c>
      <c r="C11" s="20" t="s">
        <v>200</v>
      </c>
      <c r="D11" s="20" t="s">
        <v>126</v>
      </c>
      <c r="E11" s="20" t="s">
        <v>125</v>
      </c>
      <c r="F11" s="20" t="s">
        <v>126</v>
      </c>
      <c r="G11" s="20" t="s">
        <v>201</v>
      </c>
      <c r="H11" s="20" t="s">
        <v>126</v>
      </c>
      <c r="I11" s="17">
        <v>1274326.2</v>
      </c>
      <c r="J11" s="17">
        <v>1274326.2</v>
      </c>
      <c r="K11" s="120"/>
      <c r="L11" s="120"/>
      <c r="M11" s="17">
        <v>1274326.2</v>
      </c>
      <c r="N11" s="120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customHeight="1" ht="20.25">
      <c r="A12" s="20" t="s">
        <v>192</v>
      </c>
      <c r="B12" s="20" t="s">
        <v>70</v>
      </c>
      <c r="C12" s="20" t="s">
        <v>202</v>
      </c>
      <c r="D12" s="20" t="s">
        <v>203</v>
      </c>
      <c r="E12" s="20" t="s">
        <v>113</v>
      </c>
      <c r="F12" s="20" t="s">
        <v>114</v>
      </c>
      <c r="G12" s="20" t="s">
        <v>204</v>
      </c>
      <c r="H12" s="20" t="s">
        <v>205</v>
      </c>
      <c r="I12" s="17">
        <v>77844</v>
      </c>
      <c r="J12" s="17">
        <v>77844</v>
      </c>
      <c r="K12" s="120"/>
      <c r="L12" s="120"/>
      <c r="M12" s="17">
        <v>77844</v>
      </c>
      <c r="N12" s="120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customHeight="1" ht="20.25">
      <c r="A13" s="20" t="s">
        <v>192</v>
      </c>
      <c r="B13" s="20" t="s">
        <v>70</v>
      </c>
      <c r="C13" s="20" t="s">
        <v>202</v>
      </c>
      <c r="D13" s="20" t="s">
        <v>203</v>
      </c>
      <c r="E13" s="20" t="s">
        <v>113</v>
      </c>
      <c r="F13" s="20" t="s">
        <v>114</v>
      </c>
      <c r="G13" s="20" t="s">
        <v>204</v>
      </c>
      <c r="H13" s="20" t="s">
        <v>205</v>
      </c>
      <c r="I13" s="17">
        <v>18000</v>
      </c>
      <c r="J13" s="17">
        <v>18000</v>
      </c>
      <c r="K13" s="120"/>
      <c r="L13" s="120"/>
      <c r="M13" s="17">
        <v>18000</v>
      </c>
      <c r="N13" s="120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customHeight="1" ht="20.25">
      <c r="A14" s="20" t="s">
        <v>192</v>
      </c>
      <c r="B14" s="20" t="s">
        <v>70</v>
      </c>
      <c r="C14" s="20" t="s">
        <v>206</v>
      </c>
      <c r="D14" s="20" t="s">
        <v>207</v>
      </c>
      <c r="E14" s="20" t="s">
        <v>101</v>
      </c>
      <c r="F14" s="20" t="s">
        <v>102</v>
      </c>
      <c r="G14" s="20" t="s">
        <v>208</v>
      </c>
      <c r="H14" s="20" t="s">
        <v>209</v>
      </c>
      <c r="I14" s="17">
        <v>705600</v>
      </c>
      <c r="J14" s="17">
        <v>705600</v>
      </c>
      <c r="K14" s="120"/>
      <c r="L14" s="120"/>
      <c r="M14" s="17">
        <v>705600</v>
      </c>
      <c r="N14" s="120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customHeight="1" ht="20.25">
      <c r="A15" s="20" t="s">
        <v>192</v>
      </c>
      <c r="B15" s="20" t="s">
        <v>70</v>
      </c>
      <c r="C15" s="20" t="s">
        <v>210</v>
      </c>
      <c r="D15" s="20" t="s">
        <v>211</v>
      </c>
      <c r="E15" s="20" t="s">
        <v>101</v>
      </c>
      <c r="F15" s="20" t="s">
        <v>102</v>
      </c>
      <c r="G15" s="20" t="s">
        <v>212</v>
      </c>
      <c r="H15" s="20" t="s">
        <v>213</v>
      </c>
      <c r="I15" s="17">
        <v>387249</v>
      </c>
      <c r="J15" s="17">
        <v>387249</v>
      </c>
      <c r="K15" s="120"/>
      <c r="L15" s="120"/>
      <c r="M15" s="17">
        <v>387249</v>
      </c>
      <c r="N15" s="120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customHeight="1" ht="20.25">
      <c r="A16" s="20" t="s">
        <v>192</v>
      </c>
      <c r="B16" s="20" t="s">
        <v>70</v>
      </c>
      <c r="C16" s="20" t="s">
        <v>214</v>
      </c>
      <c r="D16" s="20" t="s">
        <v>215</v>
      </c>
      <c r="E16" s="20" t="s">
        <v>101</v>
      </c>
      <c r="F16" s="20" t="s">
        <v>102</v>
      </c>
      <c r="G16" s="20" t="s">
        <v>208</v>
      </c>
      <c r="H16" s="20" t="s">
        <v>209</v>
      </c>
      <c r="I16" s="17">
        <v>919968</v>
      </c>
      <c r="J16" s="17">
        <v>919968</v>
      </c>
      <c r="K16" s="120"/>
      <c r="L16" s="120"/>
      <c r="M16" s="17">
        <v>919968</v>
      </c>
      <c r="N16" s="12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customHeight="1" ht="20.25">
      <c r="A17" s="20" t="s">
        <v>192</v>
      </c>
      <c r="B17" s="20" t="s">
        <v>70</v>
      </c>
      <c r="C17" s="20" t="s">
        <v>214</v>
      </c>
      <c r="D17" s="20" t="s">
        <v>215</v>
      </c>
      <c r="E17" s="20" t="s">
        <v>101</v>
      </c>
      <c r="F17" s="20" t="s">
        <v>102</v>
      </c>
      <c r="G17" s="20" t="s">
        <v>208</v>
      </c>
      <c r="H17" s="20" t="s">
        <v>209</v>
      </c>
      <c r="I17" s="17">
        <v>1656480</v>
      </c>
      <c r="J17" s="17">
        <v>1656480</v>
      </c>
      <c r="K17" s="120"/>
      <c r="L17" s="120"/>
      <c r="M17" s="17">
        <v>1656480</v>
      </c>
      <c r="N17" s="12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customHeight="1" ht="20.25">
      <c r="A18" s="20" t="s">
        <v>192</v>
      </c>
      <c r="B18" s="20" t="s">
        <v>70</v>
      </c>
      <c r="C18" s="20" t="s">
        <v>216</v>
      </c>
      <c r="D18" s="20" t="s">
        <v>217</v>
      </c>
      <c r="E18" s="20" t="s">
        <v>107</v>
      </c>
      <c r="F18" s="20" t="s">
        <v>108</v>
      </c>
      <c r="G18" s="20" t="s">
        <v>218</v>
      </c>
      <c r="H18" s="20" t="s">
        <v>219</v>
      </c>
      <c r="I18" s="17">
        <v>1699101.6</v>
      </c>
      <c r="J18" s="17">
        <v>1699101.6</v>
      </c>
      <c r="K18" s="120"/>
      <c r="L18" s="120"/>
      <c r="M18" s="17">
        <v>1699101.6</v>
      </c>
      <c r="N18" s="120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customHeight="1" ht="20.25">
      <c r="A19" s="20" t="s">
        <v>192</v>
      </c>
      <c r="B19" s="20" t="s">
        <v>70</v>
      </c>
      <c r="C19" s="20" t="s">
        <v>220</v>
      </c>
      <c r="D19" s="20" t="s">
        <v>221</v>
      </c>
      <c r="E19" s="20" t="s">
        <v>101</v>
      </c>
      <c r="F19" s="20" t="s">
        <v>102</v>
      </c>
      <c r="G19" s="20" t="s">
        <v>222</v>
      </c>
      <c r="H19" s="20" t="s">
        <v>223</v>
      </c>
      <c r="I19" s="17">
        <v>504000</v>
      </c>
      <c r="J19" s="17">
        <v>504000</v>
      </c>
      <c r="K19" s="120"/>
      <c r="L19" s="120"/>
      <c r="M19" s="17">
        <v>504000</v>
      </c>
      <c r="N19" s="120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customHeight="1" ht="20.25">
      <c r="A20" s="20" t="s">
        <v>192</v>
      </c>
      <c r="B20" s="20" t="s">
        <v>70</v>
      </c>
      <c r="C20" s="20" t="s">
        <v>220</v>
      </c>
      <c r="D20" s="20" t="s">
        <v>221</v>
      </c>
      <c r="E20" s="20" t="s">
        <v>101</v>
      </c>
      <c r="F20" s="20" t="s">
        <v>102</v>
      </c>
      <c r="G20" s="20" t="s">
        <v>222</v>
      </c>
      <c r="H20" s="20" t="s">
        <v>223</v>
      </c>
      <c r="I20" s="17">
        <v>2303160</v>
      </c>
      <c r="J20" s="17">
        <v>2303160</v>
      </c>
      <c r="K20" s="120"/>
      <c r="L20" s="120"/>
      <c r="M20" s="17">
        <v>2303160</v>
      </c>
      <c r="N20" s="120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customHeight="1" ht="20.25">
      <c r="A21" s="20" t="s">
        <v>192</v>
      </c>
      <c r="B21" s="20" t="s">
        <v>70</v>
      </c>
      <c r="C21" s="20" t="s">
        <v>224</v>
      </c>
      <c r="D21" s="20" t="s">
        <v>225</v>
      </c>
      <c r="E21" s="20" t="s">
        <v>119</v>
      </c>
      <c r="F21" s="20" t="s">
        <v>120</v>
      </c>
      <c r="G21" s="20" t="s">
        <v>226</v>
      </c>
      <c r="H21" s="20" t="s">
        <v>227</v>
      </c>
      <c r="I21" s="17">
        <v>21238.77</v>
      </c>
      <c r="J21" s="17">
        <v>21238.77</v>
      </c>
      <c r="K21" s="120"/>
      <c r="L21" s="120"/>
      <c r="M21" s="17">
        <v>21238.77</v>
      </c>
      <c r="N21" s="120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customHeight="1" ht="20.25">
      <c r="A22" s="20" t="s">
        <v>192</v>
      </c>
      <c r="B22" s="20" t="s">
        <v>70</v>
      </c>
      <c r="C22" s="20" t="s">
        <v>228</v>
      </c>
      <c r="D22" s="20" t="s">
        <v>229</v>
      </c>
      <c r="E22" s="20" t="s">
        <v>109</v>
      </c>
      <c r="F22" s="20" t="s">
        <v>110</v>
      </c>
      <c r="G22" s="20" t="s">
        <v>230</v>
      </c>
      <c r="H22" s="20" t="s">
        <v>229</v>
      </c>
      <c r="I22" s="17">
        <v>440000</v>
      </c>
      <c r="J22" s="17">
        <v>440000</v>
      </c>
      <c r="K22" s="120"/>
      <c r="L22" s="120"/>
      <c r="M22" s="17">
        <v>440000</v>
      </c>
      <c r="N22" s="120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customHeight="1" ht="20.25">
      <c r="A23" s="20" t="s">
        <v>192</v>
      </c>
      <c r="B23" s="20" t="s">
        <v>70</v>
      </c>
      <c r="C23" s="20" t="s">
        <v>231</v>
      </c>
      <c r="D23" s="20" t="s">
        <v>232</v>
      </c>
      <c r="E23" s="20" t="s">
        <v>101</v>
      </c>
      <c r="F23" s="20" t="s">
        <v>102</v>
      </c>
      <c r="G23" s="20" t="s">
        <v>204</v>
      </c>
      <c r="H23" s="20" t="s">
        <v>205</v>
      </c>
      <c r="I23" s="17">
        <v>794760</v>
      </c>
      <c r="J23" s="17">
        <v>794760</v>
      </c>
      <c r="K23" s="120"/>
      <c r="L23" s="120"/>
      <c r="M23" s="17">
        <v>794760</v>
      </c>
      <c r="N23" s="120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customHeight="1" ht="17.25">
      <c r="A24" s="121" t="s">
        <v>165</v>
      </c>
      <c r="B24" s="122"/>
      <c r="C24" s="123"/>
      <c r="D24" s="123"/>
      <c r="E24" s="123"/>
      <c r="F24" s="123"/>
      <c r="G24" s="123"/>
      <c r="H24" s="124"/>
      <c r="I24" s="17">
        <v>15499115.57</v>
      </c>
      <c r="J24" s="17">
        <v>15499115.57</v>
      </c>
      <c r="K24" s="17"/>
      <c r="L24" s="17"/>
      <c r="M24" s="17">
        <v>15499115.57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</sheetData>
  <mergeCells count="31">
    <mergeCell ref="A24:H24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C5FB11-D76F-7F8E-3183-D5962325303B}" mc:Ignorable="x14ac xr xr2 xr3">
  <sheetPr>
    <outlinePr summaryRight="0"/>
    <pageSetUpPr fitToPage="1"/>
  </sheetPr>
  <dimension ref="A1:W10"/>
  <sheetViews>
    <sheetView topLeftCell="A1" showZeros="0" workbookViewId="0" tabSelected="1"/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3.5">
      <c r="B1" s="65"/>
      <c r="E1" s="125"/>
      <c r="F1" s="125"/>
      <c r="G1" s="125"/>
      <c r="H1" s="125"/>
      <c r="U1" s="65"/>
      <c r="W1" s="13" t="s">
        <v>233</v>
      </c>
    </row>
    <row customHeight="1" ht="46.5">
      <c r="A2" s="101">
        <f>"2025"&amp;"年部门项目支出预算表"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customHeight="1" ht="13.5">
      <c r="A3" s="68">
        <f>"单位名称："&amp;"禄劝彝族苗族自治县皎平渡镇中心学校"</f>
      </c>
      <c r="B3" s="102"/>
      <c r="C3" s="102"/>
      <c r="D3" s="102"/>
      <c r="E3" s="102"/>
      <c r="F3" s="102"/>
      <c r="G3" s="102"/>
      <c r="H3" s="102"/>
      <c r="I3" s="105"/>
      <c r="J3" s="105"/>
      <c r="K3" s="105"/>
      <c r="L3" s="105"/>
      <c r="M3" s="105"/>
      <c r="N3" s="105"/>
      <c r="O3" s="105"/>
      <c r="P3" s="105"/>
      <c r="Q3" s="105"/>
      <c r="U3" s="65"/>
      <c r="W3" s="126" t="s">
        <v>1</v>
      </c>
    </row>
    <row customHeight="1" ht="21.75">
      <c r="A4" s="106" t="s">
        <v>234</v>
      </c>
      <c r="B4" s="127" t="s">
        <v>176</v>
      </c>
      <c r="C4" s="106" t="s">
        <v>177</v>
      </c>
      <c r="D4" s="106" t="s">
        <v>235</v>
      </c>
      <c r="E4" s="127" t="s">
        <v>178</v>
      </c>
      <c r="F4" s="127" t="s">
        <v>179</v>
      </c>
      <c r="G4" s="127" t="s">
        <v>236</v>
      </c>
      <c r="H4" s="127" t="s">
        <v>237</v>
      </c>
      <c r="I4" s="128" t="s">
        <v>55</v>
      </c>
      <c r="J4" s="113" t="s">
        <v>238</v>
      </c>
      <c r="K4" s="74"/>
      <c r="L4" s="74"/>
      <c r="M4" s="75"/>
      <c r="N4" s="113" t="s">
        <v>184</v>
      </c>
      <c r="O4" s="74"/>
      <c r="P4" s="75"/>
      <c r="Q4" s="127" t="s">
        <v>61</v>
      </c>
      <c r="R4" s="113" t="s">
        <v>62</v>
      </c>
      <c r="S4" s="74"/>
      <c r="T4" s="74"/>
      <c r="U4" s="74"/>
      <c r="V4" s="74"/>
      <c r="W4" s="75"/>
    </row>
    <row customHeight="1" ht="21.75">
      <c r="A5" s="110"/>
      <c r="B5" s="111"/>
      <c r="C5" s="110"/>
      <c r="D5" s="110"/>
      <c r="E5" s="129"/>
      <c r="F5" s="129"/>
      <c r="G5" s="129"/>
      <c r="H5" s="129"/>
      <c r="I5" s="111"/>
      <c r="J5" s="130" t="s">
        <v>58</v>
      </c>
      <c r="K5" s="76"/>
      <c r="L5" s="127" t="s">
        <v>59</v>
      </c>
      <c r="M5" s="127" t="s">
        <v>60</v>
      </c>
      <c r="N5" s="127" t="s">
        <v>58</v>
      </c>
      <c r="O5" s="127" t="s">
        <v>59</v>
      </c>
      <c r="P5" s="127" t="s">
        <v>60</v>
      </c>
      <c r="Q5" s="129"/>
      <c r="R5" s="127" t="s">
        <v>57</v>
      </c>
      <c r="S5" s="127" t="s">
        <v>64</v>
      </c>
      <c r="T5" s="127" t="s">
        <v>190</v>
      </c>
      <c r="U5" s="127" t="s">
        <v>66</v>
      </c>
      <c r="V5" s="127" t="s">
        <v>67</v>
      </c>
      <c r="W5" s="127" t="s">
        <v>68</v>
      </c>
    </row>
    <row customHeight="1" ht="21">
      <c r="A6" s="111"/>
      <c r="B6" s="111"/>
      <c r="C6" s="111"/>
      <c r="D6" s="111"/>
      <c r="E6" s="111"/>
      <c r="F6" s="111"/>
      <c r="G6" s="111"/>
      <c r="H6" s="111"/>
      <c r="I6" s="111"/>
      <c r="J6" s="131" t="s">
        <v>57</v>
      </c>
      <c r="K6" s="8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customHeight="1" ht="39.75">
      <c r="A7" s="118"/>
      <c r="B7" s="78"/>
      <c r="C7" s="118"/>
      <c r="D7" s="118"/>
      <c r="E7" s="132"/>
      <c r="F7" s="132"/>
      <c r="G7" s="132"/>
      <c r="H7" s="132"/>
      <c r="I7" s="78"/>
      <c r="J7" s="133" t="s">
        <v>57</v>
      </c>
      <c r="K7" s="133" t="s">
        <v>239</v>
      </c>
      <c r="L7" s="132"/>
      <c r="M7" s="132"/>
      <c r="N7" s="132"/>
      <c r="O7" s="132"/>
      <c r="P7" s="132"/>
      <c r="Q7" s="132"/>
      <c r="R7" s="132"/>
      <c r="S7" s="132"/>
      <c r="T7" s="132"/>
      <c r="U7" s="78"/>
      <c r="V7" s="132"/>
      <c r="W7" s="132"/>
    </row>
    <row customHeight="1" ht="15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34">
        <v>21</v>
      </c>
      <c r="V8" s="119">
        <v>22</v>
      </c>
      <c r="W8" s="134">
        <v>23</v>
      </c>
    </row>
    <row customHeight="1" ht="21.75">
      <c r="A9" s="62" t="s">
        <v>240</v>
      </c>
      <c r="B9" s="62" t="s">
        <v>241</v>
      </c>
      <c r="C9" s="62" t="s">
        <v>242</v>
      </c>
      <c r="D9" s="62" t="s">
        <v>70</v>
      </c>
      <c r="E9" s="62" t="s">
        <v>101</v>
      </c>
      <c r="F9" s="62" t="s">
        <v>102</v>
      </c>
      <c r="G9" s="62" t="s">
        <v>204</v>
      </c>
      <c r="H9" s="62" t="s">
        <v>205</v>
      </c>
      <c r="I9" s="17">
        <v>76524</v>
      </c>
      <c r="J9" s="17">
        <v>76524</v>
      </c>
      <c r="K9" s="17">
        <v>76524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customHeight="1" ht="18.75">
      <c r="A10" s="121" t="s">
        <v>165</v>
      </c>
      <c r="B10" s="122"/>
      <c r="C10" s="122"/>
      <c r="D10" s="122"/>
      <c r="E10" s="122"/>
      <c r="F10" s="122"/>
      <c r="G10" s="122"/>
      <c r="H10" s="60"/>
      <c r="I10" s="17">
        <v>76524</v>
      </c>
      <c r="J10" s="17">
        <v>76524</v>
      </c>
      <c r="K10" s="17">
        <v>76524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</sheetData>
  <mergeCells count="28"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174171-45FC-80E2-9CD9-4882594D3615}" mc:Ignorable="x14ac xr xr2 xr3">
  <sheetPr>
    <outlinePr summaryRight="0"/>
    <pageSetUpPr fitToPage="1"/>
  </sheetPr>
  <dimension ref="A1:J9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8">
      <c r="J1" s="99" t="s">
        <v>243</v>
      </c>
    </row>
    <row customHeight="1" ht="39.75">
      <c r="A2" s="135">
        <f>"2025"&amp;"年部门项目支出绩效目标表"</f>
      </c>
      <c r="B2" s="101"/>
      <c r="C2" s="101"/>
      <c r="D2" s="101"/>
      <c r="E2" s="101"/>
      <c r="F2" s="100"/>
      <c r="G2" s="101"/>
      <c r="H2" s="100"/>
      <c r="I2" s="100"/>
      <c r="J2" s="101"/>
    </row>
    <row customHeight="1" ht="17.25">
      <c r="A3" s="68">
        <f>"单位名称："&amp;"禄劝彝族苗族自治县皎平渡镇中心学校"</f>
      </c>
    </row>
    <row customHeight="1" ht="44.25">
      <c r="A4" s="133" t="s">
        <v>177</v>
      </c>
      <c r="B4" s="133" t="s">
        <v>244</v>
      </c>
      <c r="C4" s="133" t="s">
        <v>245</v>
      </c>
      <c r="D4" s="133" t="s">
        <v>246</v>
      </c>
      <c r="E4" s="133" t="s">
        <v>247</v>
      </c>
      <c r="F4" s="136" t="s">
        <v>248</v>
      </c>
      <c r="G4" s="133" t="s">
        <v>249</v>
      </c>
      <c r="H4" s="136" t="s">
        <v>250</v>
      </c>
      <c r="I4" s="136" t="s">
        <v>251</v>
      </c>
      <c r="J4" s="133" t="s">
        <v>252</v>
      </c>
    </row>
    <row customHeight="1" ht="18.75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119">
        <v>6</v>
      </c>
      <c r="G5" s="137">
        <v>7</v>
      </c>
      <c r="H5" s="119">
        <v>8</v>
      </c>
      <c r="I5" s="119">
        <v>9</v>
      </c>
      <c r="J5" s="137">
        <v>10</v>
      </c>
    </row>
    <row customHeight="1" ht="42">
      <c r="A6" s="63" t="s">
        <v>70</v>
      </c>
      <c r="B6" s="62"/>
      <c r="C6" s="62"/>
      <c r="D6" s="62"/>
      <c r="E6" s="138"/>
      <c r="F6" s="37"/>
      <c r="G6" s="138"/>
      <c r="H6" s="37"/>
      <c r="I6" s="37"/>
      <c r="J6" s="138"/>
    </row>
    <row customHeight="1" ht="42">
      <c r="A7" s="82" t="s">
        <v>242</v>
      </c>
      <c r="B7" s="40" t="s">
        <v>242</v>
      </c>
      <c r="C7" s="40" t="s">
        <v>253</v>
      </c>
      <c r="D7" s="40" t="s">
        <v>254</v>
      </c>
      <c r="E7" s="63" t="s">
        <v>255</v>
      </c>
      <c r="F7" s="40" t="s">
        <v>256</v>
      </c>
      <c r="G7" s="63" t="s">
        <v>257</v>
      </c>
      <c r="H7" s="40" t="s">
        <v>258</v>
      </c>
      <c r="I7" s="40" t="s">
        <v>259</v>
      </c>
      <c r="J7" s="63" t="s">
        <v>260</v>
      </c>
    </row>
    <row customHeight="1" ht="42">
      <c r="A8" s="82" t="s">
        <v>242</v>
      </c>
      <c r="B8" s="40" t="s">
        <v>242</v>
      </c>
      <c r="C8" s="40" t="s">
        <v>261</v>
      </c>
      <c r="D8" s="40" t="s">
        <v>262</v>
      </c>
      <c r="E8" s="63" t="s">
        <v>263</v>
      </c>
      <c r="F8" s="40" t="s">
        <v>256</v>
      </c>
      <c r="G8" s="63" t="s">
        <v>257</v>
      </c>
      <c r="H8" s="40" t="s">
        <v>258</v>
      </c>
      <c r="I8" s="40" t="s">
        <v>259</v>
      </c>
      <c r="J8" s="63" t="s">
        <v>264</v>
      </c>
    </row>
    <row customHeight="1" ht="42">
      <c r="A9" s="82" t="s">
        <v>242</v>
      </c>
      <c r="B9" s="40" t="s">
        <v>242</v>
      </c>
      <c r="C9" s="40" t="s">
        <v>265</v>
      </c>
      <c r="D9" s="40" t="s">
        <v>266</v>
      </c>
      <c r="E9" s="63" t="s">
        <v>267</v>
      </c>
      <c r="F9" s="40" t="s">
        <v>256</v>
      </c>
      <c r="G9" s="63" t="s">
        <v>268</v>
      </c>
      <c r="H9" s="40" t="s">
        <v>258</v>
      </c>
      <c r="I9" s="40" t="s">
        <v>259</v>
      </c>
      <c r="J9" s="63" t="s">
        <v>269</v>
      </c>
    </row>
  </sheetData>
  <mergeCells count="4">
    <mergeCell ref="A2:J2"/>
    <mergeCell ref="A3:H3"/>
    <mergeCell ref="A7:A9"/>
    <mergeCell ref="B7:B9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E1E5B58-E1D5-BF0D-03B7-E6AF57A5FEFE}" mc:Ignorable="x14ac xr xr2 xr3">
  <sheetPr>
    <outlinePr summaryRight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2">
      <c r="A1" s="139">
        <v>1</v>
      </c>
      <c r="B1" s="140">
        <v>0</v>
      </c>
      <c r="C1" s="139">
        <v>1</v>
      </c>
      <c r="D1" s="69"/>
      <c r="E1" s="69"/>
      <c r="F1" s="126" t="s">
        <v>270</v>
      </c>
    </row>
    <row customHeight="1" ht="42">
      <c r="A2" s="141">
        <f>"2025"&amp;"年部门政府性基金预算支出预算表"</f>
      </c>
      <c r="B2" s="142" t="s">
        <v>271</v>
      </c>
      <c r="C2" s="143"/>
      <c r="D2" s="67"/>
      <c r="E2" s="67"/>
      <c r="F2" s="67"/>
    </row>
    <row customHeight="1" ht="13.5">
      <c r="A3" s="68">
        <f>"单位名称："&amp;"禄劝彝族苗族自治县皎平渡镇中心学校"</f>
      </c>
      <c r="B3" s="68" t="s">
        <v>272</v>
      </c>
      <c r="C3" s="139"/>
      <c r="D3" s="69"/>
      <c r="E3" s="69"/>
      <c r="F3" s="126" t="s">
        <v>1</v>
      </c>
    </row>
    <row customHeight="1" ht="19.5">
      <c r="A4" s="72" t="s">
        <v>175</v>
      </c>
      <c r="B4" s="144" t="s">
        <v>72</v>
      </c>
      <c r="C4" s="72" t="s">
        <v>73</v>
      </c>
      <c r="D4" s="113" t="s">
        <v>273</v>
      </c>
      <c r="E4" s="74"/>
      <c r="F4" s="75"/>
    </row>
    <row customHeight="1" ht="18.75">
      <c r="A5" s="112"/>
      <c r="B5" s="145"/>
      <c r="C5" s="112"/>
      <c r="D5" s="146" t="s">
        <v>55</v>
      </c>
      <c r="E5" s="113" t="s">
        <v>75</v>
      </c>
      <c r="F5" s="146" t="s">
        <v>76</v>
      </c>
    </row>
    <row customHeight="1" ht="18.75">
      <c r="A6" s="136">
        <v>1</v>
      </c>
      <c r="B6" s="147" t="s">
        <v>83</v>
      </c>
      <c r="C6" s="136">
        <v>3</v>
      </c>
      <c r="D6" s="79">
        <v>4</v>
      </c>
      <c r="E6" s="79">
        <v>5</v>
      </c>
      <c r="F6" s="79">
        <v>6</v>
      </c>
    </row>
    <row customHeight="1" ht="21">
      <c r="A7" s="40"/>
      <c r="B7" s="40"/>
      <c r="C7" s="40"/>
      <c r="D7" s="17"/>
      <c r="E7" s="17"/>
      <c r="F7" s="17"/>
    </row>
    <row customHeight="1" ht="21">
      <c r="A8" s="40"/>
      <c r="B8" s="40"/>
      <c r="C8" s="40"/>
      <c r="D8" s="17"/>
      <c r="E8" s="17"/>
      <c r="F8" s="17"/>
    </row>
    <row customHeight="1" ht="18.75">
      <c r="A9" s="27" t="s">
        <v>165</v>
      </c>
      <c r="B9" s="27" t="s">
        <v>165</v>
      </c>
      <c r="C9" s="148" t="s">
        <v>165</v>
      </c>
      <c r="D9" s="17"/>
      <c r="E9" s="17"/>
      <c r="F9" s="17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5CCCFF-7E1D-7995-C94A-61A640245734}" mc:Ignorable="x14ac xr xr2 xr3">
  <sheetPr>
    <outlinePr summaryRight="0"/>
    <pageSetUpPr fitToPage="1"/>
  </sheetPr>
  <dimension ref="A1:S10"/>
  <sheetViews>
    <sheetView topLeftCell="A1" showZeros="0" workbookViewId="0" tabSelected="1"/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5.75">
      <c r="B1" s="98"/>
      <c r="C1" s="98"/>
      <c r="R1" s="99"/>
      <c r="S1" s="99" t="s">
        <v>274</v>
      </c>
    </row>
    <row customHeight="1" ht="41.25">
      <c r="A2" s="149">
        <f>"2025"&amp;"年部门政府采购预算表"</f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0"/>
      <c r="N2" s="101"/>
      <c r="O2" s="101"/>
      <c r="P2" s="100"/>
      <c r="Q2" s="101"/>
      <c r="R2" s="100"/>
      <c r="S2" s="100"/>
    </row>
    <row customHeight="1" ht="18.75">
      <c r="A3" s="89">
        <f>"单位名称："&amp;"禄劝彝族苗族自治县皎平渡镇中心学校"</f>
      </c>
      <c r="B3" s="104"/>
      <c r="C3" s="104"/>
      <c r="D3" s="105"/>
      <c r="E3" s="105"/>
      <c r="F3" s="105"/>
      <c r="G3" s="105"/>
      <c r="H3" s="105"/>
      <c r="I3" s="105"/>
      <c r="J3" s="105"/>
      <c r="K3" s="105"/>
      <c r="L3" s="105"/>
      <c r="R3" s="150"/>
      <c r="S3" s="126" t="s">
        <v>1</v>
      </c>
    </row>
    <row customHeight="1" ht="15.75">
      <c r="A4" s="127" t="s">
        <v>174</v>
      </c>
      <c r="B4" s="151" t="s">
        <v>175</v>
      </c>
      <c r="C4" s="151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152" t="s">
        <v>280</v>
      </c>
      <c r="I4" s="153" t="s">
        <v>182</v>
      </c>
      <c r="J4" s="153"/>
      <c r="K4" s="153"/>
      <c r="L4" s="153"/>
      <c r="M4" s="108"/>
      <c r="N4" s="153"/>
      <c r="O4" s="153"/>
      <c r="P4" s="107"/>
      <c r="Q4" s="153"/>
      <c r="R4" s="108"/>
      <c r="S4" s="109"/>
    </row>
    <row customHeight="1" ht="17.25">
      <c r="A5" s="129"/>
      <c r="B5" s="154"/>
      <c r="C5" s="154"/>
      <c r="D5" s="155"/>
      <c r="E5" s="155"/>
      <c r="F5" s="155"/>
      <c r="G5" s="155"/>
      <c r="H5" s="155"/>
      <c r="I5" s="155" t="s">
        <v>55</v>
      </c>
      <c r="J5" s="155" t="s">
        <v>58</v>
      </c>
      <c r="K5" s="155" t="s">
        <v>281</v>
      </c>
      <c r="L5" s="155" t="s">
        <v>282</v>
      </c>
      <c r="M5" s="156" t="s">
        <v>283</v>
      </c>
      <c r="N5" s="157" t="s">
        <v>284</v>
      </c>
      <c r="O5" s="157"/>
      <c r="P5" s="158"/>
      <c r="Q5" s="157"/>
      <c r="R5" s="159"/>
      <c r="S5" s="160"/>
    </row>
    <row customHeight="1" ht="54">
      <c r="A6" s="132"/>
      <c r="B6" s="160"/>
      <c r="C6" s="160"/>
      <c r="D6" s="161"/>
      <c r="E6" s="161"/>
      <c r="F6" s="161"/>
      <c r="G6" s="161"/>
      <c r="H6" s="161"/>
      <c r="I6" s="161"/>
      <c r="J6" s="161" t="s">
        <v>57</v>
      </c>
      <c r="K6" s="161"/>
      <c r="L6" s="161"/>
      <c r="M6" s="162"/>
      <c r="N6" s="161" t="s">
        <v>57</v>
      </c>
      <c r="O6" s="161" t="s">
        <v>64</v>
      </c>
      <c r="P6" s="160" t="s">
        <v>65</v>
      </c>
      <c r="Q6" s="161" t="s">
        <v>66</v>
      </c>
      <c r="R6" s="162" t="s">
        <v>67</v>
      </c>
      <c r="S6" s="160" t="s">
        <v>68</v>
      </c>
    </row>
    <row customHeight="1" ht="18">
      <c r="A7" s="163">
        <v>1</v>
      </c>
      <c r="B7" s="163" t="s">
        <v>83</v>
      </c>
      <c r="C7" s="164">
        <v>3</v>
      </c>
      <c r="D7" s="164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customHeight="1" ht="21">
      <c r="A8" s="165"/>
      <c r="B8" s="166"/>
      <c r="C8" s="166"/>
      <c r="D8" s="167"/>
      <c r="E8" s="167"/>
      <c r="F8" s="167"/>
      <c r="G8" s="16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21">
      <c r="A9" s="169" t="s">
        <v>165</v>
      </c>
      <c r="B9" s="170"/>
      <c r="C9" s="170"/>
      <c r="D9" s="171"/>
      <c r="E9" s="171"/>
      <c r="F9" s="171"/>
      <c r="G9" s="3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customHeight="1" ht="21">
      <c r="A10" s="172" t="s">
        <v>285</v>
      </c>
      <c r="B10" s="173"/>
      <c r="C10" s="173"/>
      <c r="D10" s="172"/>
      <c r="E10" s="172"/>
      <c r="F10" s="172"/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</sheetData>
  <mergeCells count="19">
    <mergeCell ref="A9:G9"/>
    <mergeCell ref="J5:J6"/>
    <mergeCell ref="C4:C6"/>
    <mergeCell ref="B4:B6"/>
    <mergeCell ref="N5:S5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0:S10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5DF193-BEA9-40BC-286A-D070DB075501}" mc:Ignorable="x14ac xr xr2 xr3">
  <sheetPr>
    <outlinePr summaryRight="0"/>
    <pageSetUpPr fitToPage="1"/>
  </sheetPr>
  <dimension ref="A1:T9"/>
  <sheetViews>
    <sheetView topLeftCell="H1" showZeros="0" workbookViewId="0" tabSelected="1"/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6.5">
      <c r="A1" s="176"/>
      <c r="B1" s="98"/>
      <c r="C1" s="98"/>
      <c r="D1" s="98"/>
      <c r="E1" s="98"/>
      <c r="F1" s="98"/>
      <c r="G1" s="98"/>
      <c r="H1" s="176"/>
      <c r="I1" s="176"/>
      <c r="J1" s="176"/>
      <c r="K1" s="176"/>
      <c r="L1" s="176"/>
      <c r="M1" s="176"/>
      <c r="N1" s="177"/>
      <c r="O1" s="176"/>
      <c r="P1" s="176"/>
      <c r="Q1" s="98"/>
      <c r="R1" s="176"/>
      <c r="S1" s="178"/>
      <c r="T1" s="178" t="s">
        <v>286</v>
      </c>
    </row>
    <row customHeight="1" ht="41.25">
      <c r="A2" s="179">
        <f>"2025"&amp;"年部门政府购买服务预算表"</f>
      </c>
      <c r="B2" s="100"/>
      <c r="C2" s="100"/>
      <c r="D2" s="100"/>
      <c r="E2" s="100"/>
      <c r="F2" s="100"/>
      <c r="G2" s="100"/>
      <c r="H2" s="180"/>
      <c r="I2" s="180"/>
      <c r="J2" s="180"/>
      <c r="K2" s="180"/>
      <c r="L2" s="180"/>
      <c r="M2" s="180"/>
      <c r="N2" s="181"/>
      <c r="O2" s="180"/>
      <c r="P2" s="180"/>
      <c r="Q2" s="100"/>
      <c r="R2" s="180"/>
      <c r="S2" s="181"/>
      <c r="T2" s="100"/>
    </row>
    <row customHeight="1" ht="22.5">
      <c r="A3" s="182">
        <f>"单位名称："&amp;"禄劝彝族苗族自治县皎平渡镇中心学校"</f>
      </c>
      <c r="B3" s="104"/>
      <c r="C3" s="104"/>
      <c r="D3" s="104"/>
      <c r="E3" s="104"/>
      <c r="F3" s="104"/>
      <c r="G3" s="104"/>
      <c r="H3" s="183"/>
      <c r="I3" s="183"/>
      <c r="J3" s="183"/>
      <c r="K3" s="183"/>
      <c r="L3" s="183"/>
      <c r="M3" s="183"/>
      <c r="N3" s="177"/>
      <c r="O3" s="176"/>
      <c r="P3" s="176"/>
      <c r="Q3" s="98"/>
      <c r="R3" s="176"/>
      <c r="S3" s="184"/>
      <c r="T3" s="178" t="s">
        <v>1</v>
      </c>
    </row>
    <row customHeight="1" ht="24">
      <c r="A4" s="127" t="s">
        <v>174</v>
      </c>
      <c r="B4" s="151" t="s">
        <v>175</v>
      </c>
      <c r="C4" s="151" t="s">
        <v>275</v>
      </c>
      <c r="D4" s="151" t="s">
        <v>287</v>
      </c>
      <c r="E4" s="151" t="s">
        <v>288</v>
      </c>
      <c r="F4" s="151" t="s">
        <v>289</v>
      </c>
      <c r="G4" s="151" t="s">
        <v>290</v>
      </c>
      <c r="H4" s="152" t="s">
        <v>291</v>
      </c>
      <c r="I4" s="152" t="s">
        <v>292</v>
      </c>
      <c r="J4" s="153" t="s">
        <v>182</v>
      </c>
      <c r="K4" s="153"/>
      <c r="L4" s="153"/>
      <c r="M4" s="153"/>
      <c r="N4" s="108"/>
      <c r="O4" s="153"/>
      <c r="P4" s="153"/>
      <c r="Q4" s="107"/>
      <c r="R4" s="153"/>
      <c r="S4" s="108"/>
      <c r="T4" s="109"/>
    </row>
    <row customHeight="1" ht="24">
      <c r="A5" s="129"/>
      <c r="B5" s="154"/>
      <c r="C5" s="154"/>
      <c r="D5" s="154"/>
      <c r="E5" s="154"/>
      <c r="F5" s="154"/>
      <c r="G5" s="154"/>
      <c r="H5" s="155"/>
      <c r="I5" s="155"/>
      <c r="J5" s="155" t="s">
        <v>55</v>
      </c>
      <c r="K5" s="155" t="s">
        <v>58</v>
      </c>
      <c r="L5" s="155" t="s">
        <v>281</v>
      </c>
      <c r="M5" s="155" t="s">
        <v>282</v>
      </c>
      <c r="N5" s="156" t="s">
        <v>283</v>
      </c>
      <c r="O5" s="157" t="s">
        <v>284</v>
      </c>
      <c r="P5" s="157"/>
      <c r="Q5" s="158"/>
      <c r="R5" s="157"/>
      <c r="S5" s="159"/>
      <c r="T5" s="160"/>
    </row>
    <row customHeight="1" ht="54">
      <c r="A6" s="132"/>
      <c r="B6" s="160"/>
      <c r="C6" s="160"/>
      <c r="D6" s="160"/>
      <c r="E6" s="160"/>
      <c r="F6" s="160"/>
      <c r="G6" s="160"/>
      <c r="H6" s="161"/>
      <c r="I6" s="161"/>
      <c r="J6" s="161"/>
      <c r="K6" s="161" t="s">
        <v>57</v>
      </c>
      <c r="L6" s="161"/>
      <c r="M6" s="161"/>
      <c r="N6" s="162"/>
      <c r="O6" s="161" t="s">
        <v>57</v>
      </c>
      <c r="P6" s="161" t="s">
        <v>64</v>
      </c>
      <c r="Q6" s="160" t="s">
        <v>65</v>
      </c>
      <c r="R6" s="161" t="s">
        <v>66</v>
      </c>
      <c r="S6" s="162" t="s">
        <v>67</v>
      </c>
      <c r="T6" s="160" t="s">
        <v>68</v>
      </c>
    </row>
    <row customHeight="1" ht="17.25">
      <c r="A7" s="78">
        <v>1</v>
      </c>
      <c r="B7" s="160">
        <v>2</v>
      </c>
      <c r="C7" s="78">
        <v>3</v>
      </c>
      <c r="D7" s="78">
        <v>4</v>
      </c>
      <c r="E7" s="160">
        <v>5</v>
      </c>
      <c r="F7" s="78">
        <v>6</v>
      </c>
      <c r="G7" s="78">
        <v>7</v>
      </c>
      <c r="H7" s="160">
        <v>8</v>
      </c>
      <c r="I7" s="78">
        <v>9</v>
      </c>
      <c r="J7" s="78">
        <v>10</v>
      </c>
      <c r="K7" s="160">
        <v>11</v>
      </c>
      <c r="L7" s="78">
        <v>12</v>
      </c>
      <c r="M7" s="78">
        <v>13</v>
      </c>
      <c r="N7" s="160">
        <v>14</v>
      </c>
      <c r="O7" s="78">
        <v>15</v>
      </c>
      <c r="P7" s="78">
        <v>16</v>
      </c>
      <c r="Q7" s="160">
        <v>17</v>
      </c>
      <c r="R7" s="78">
        <v>18</v>
      </c>
      <c r="S7" s="78">
        <v>19</v>
      </c>
      <c r="T7" s="78">
        <v>20</v>
      </c>
    </row>
    <row customHeight="1" ht="21">
      <c r="A8" s="120"/>
      <c r="B8" s="120"/>
      <c r="C8" s="120"/>
      <c r="D8" s="120"/>
      <c r="E8" s="120"/>
      <c r="F8" s="120"/>
      <c r="G8" s="120"/>
      <c r="H8" s="120"/>
      <c r="I8" s="12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customHeight="1" ht="21">
      <c r="A9" s="169" t="s">
        <v>165</v>
      </c>
      <c r="B9" s="170"/>
      <c r="C9" s="170"/>
      <c r="D9" s="170"/>
      <c r="E9" s="170"/>
      <c r="F9" s="170"/>
      <c r="G9" s="170"/>
      <c r="H9" s="171"/>
      <c r="I9" s="3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CAAD36-53A1-51ED-EF92-B0180A3724A1}" mc:Ignorable="x14ac xr xr2 xr3">
  <sheetPr>
    <outlinePr summaryRight="0"/>
    <pageSetUpPr fitToPage="1"/>
  </sheetPr>
  <dimension ref="A1:X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7.25">
      <c r="D1" s="66"/>
      <c r="W1" s="99"/>
      <c r="X1" s="99" t="s">
        <v>293</v>
      </c>
    </row>
    <row customHeight="1" ht="41.25">
      <c r="A2" s="149">
        <f>"2025"&amp;"年对下转移支付预算表"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0"/>
      <c r="X2" s="100"/>
    </row>
    <row customHeight="1" ht="18">
      <c r="A3" s="182">
        <f>"单位名称："&amp;"禄劝彝族苗族自治县皎平渡镇中心学校"</f>
      </c>
      <c r="B3" s="183"/>
      <c r="C3" s="183"/>
      <c r="D3" s="185"/>
      <c r="E3" s="176"/>
      <c r="F3" s="176"/>
      <c r="G3" s="176"/>
      <c r="H3" s="176"/>
      <c r="I3" s="176"/>
      <c r="W3" s="150"/>
      <c r="X3" s="150" t="s">
        <v>1</v>
      </c>
    </row>
    <row customHeight="1" ht="19.5">
      <c r="A4" s="128" t="s">
        <v>294</v>
      </c>
      <c r="B4" s="113" t="s">
        <v>182</v>
      </c>
      <c r="C4" s="74"/>
      <c r="D4" s="74"/>
      <c r="E4" s="113" t="s">
        <v>295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107"/>
      <c r="X4" s="109"/>
    </row>
    <row customHeight="1" ht="40.5">
      <c r="A5" s="78"/>
      <c r="B5" s="111" t="s">
        <v>55</v>
      </c>
      <c r="C5" s="127" t="s">
        <v>58</v>
      </c>
      <c r="D5" s="186" t="s">
        <v>281</v>
      </c>
      <c r="E5" s="92" t="s">
        <v>296</v>
      </c>
      <c r="F5" s="92" t="s">
        <v>297</v>
      </c>
      <c r="G5" s="92" t="s">
        <v>298</v>
      </c>
      <c r="H5" s="92" t="s">
        <v>299</v>
      </c>
      <c r="I5" s="92" t="s">
        <v>300</v>
      </c>
      <c r="J5" s="92" t="s">
        <v>301</v>
      </c>
      <c r="K5" s="92" t="s">
        <v>302</v>
      </c>
      <c r="L5" s="92" t="s">
        <v>303</v>
      </c>
      <c r="M5" s="92" t="s">
        <v>304</v>
      </c>
      <c r="N5" s="92" t="s">
        <v>305</v>
      </c>
      <c r="O5" s="92" t="s">
        <v>306</v>
      </c>
      <c r="P5" s="92" t="s">
        <v>307</v>
      </c>
      <c r="Q5" s="92" t="s">
        <v>308</v>
      </c>
      <c r="R5" s="92" t="s">
        <v>309</v>
      </c>
      <c r="S5" s="92" t="s">
        <v>310</v>
      </c>
      <c r="T5" s="92" t="s">
        <v>311</v>
      </c>
      <c r="U5" s="92" t="s">
        <v>312</v>
      </c>
      <c r="V5" s="92" t="s">
        <v>313</v>
      </c>
      <c r="W5" s="92" t="s">
        <v>314</v>
      </c>
      <c r="X5" s="187" t="s">
        <v>315</v>
      </c>
    </row>
    <row customHeight="1" ht="19.5">
      <c r="A6" s="134">
        <v>1</v>
      </c>
      <c r="B6" s="134">
        <v>2</v>
      </c>
      <c r="C6" s="134">
        <v>3</v>
      </c>
      <c r="D6" s="84">
        <v>4</v>
      </c>
      <c r="E6" s="119">
        <v>5</v>
      </c>
      <c r="F6" s="134">
        <v>6</v>
      </c>
      <c r="G6" s="134">
        <v>7</v>
      </c>
      <c r="H6" s="84">
        <v>8</v>
      </c>
      <c r="I6" s="134">
        <v>9</v>
      </c>
      <c r="J6" s="134">
        <v>10</v>
      </c>
      <c r="K6" s="134">
        <v>11</v>
      </c>
      <c r="L6" s="84">
        <v>12</v>
      </c>
      <c r="M6" s="134">
        <v>13</v>
      </c>
      <c r="N6" s="134">
        <v>14</v>
      </c>
      <c r="O6" s="134">
        <v>15</v>
      </c>
      <c r="P6" s="84">
        <v>16</v>
      </c>
      <c r="Q6" s="134">
        <v>17</v>
      </c>
      <c r="R6" s="134">
        <v>18</v>
      </c>
      <c r="S6" s="134">
        <v>19</v>
      </c>
      <c r="T6" s="84">
        <v>20</v>
      </c>
      <c r="U6" s="84">
        <v>21</v>
      </c>
      <c r="V6" s="84">
        <v>22</v>
      </c>
      <c r="W6" s="119">
        <v>23</v>
      </c>
      <c r="X6" s="119">
        <v>24</v>
      </c>
    </row>
    <row customHeight="1" ht="19.5">
      <c r="A7" s="6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customHeight="1" ht="19.5">
      <c r="A8" s="6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</sheetData>
  <mergeCells count="5">
    <mergeCell ref="A2:X2"/>
    <mergeCell ref="A4:A5"/>
    <mergeCell ref="B4:D4"/>
    <mergeCell ref="A3:I3"/>
    <mergeCell ref="E4:X4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89234A-61D6-BDD1-3F5D-042E7389D375}" mc:Ignorable="x14ac xr xr2 xr3">
  <sheetPr>
    <outlinePr summaryRight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6.5">
      <c r="J1" s="99" t="s">
        <v>316</v>
      </c>
    </row>
    <row customHeight="1" ht="41.25">
      <c r="A2" s="188">
        <f>"2025"&amp;"年对下转移支付绩效目标表"</f>
      </c>
      <c r="B2" s="101"/>
      <c r="C2" s="101"/>
      <c r="D2" s="101"/>
      <c r="E2" s="101"/>
      <c r="F2" s="100"/>
      <c r="G2" s="101"/>
      <c r="H2" s="100"/>
      <c r="I2" s="100"/>
      <c r="J2" s="101"/>
    </row>
    <row customHeight="1" ht="17.25">
      <c r="A3" s="68">
        <f>"单位名称："&amp;"禄劝彝族苗族自治县皎平渡镇中心学校"</f>
      </c>
    </row>
    <row customHeight="1" ht="44.25">
      <c r="A4" s="133" t="s">
        <v>294</v>
      </c>
      <c r="B4" s="133" t="s">
        <v>244</v>
      </c>
      <c r="C4" s="133" t="s">
        <v>245</v>
      </c>
      <c r="D4" s="133" t="s">
        <v>246</v>
      </c>
      <c r="E4" s="133" t="s">
        <v>247</v>
      </c>
      <c r="F4" s="136" t="s">
        <v>248</v>
      </c>
      <c r="G4" s="133" t="s">
        <v>249</v>
      </c>
      <c r="H4" s="136" t="s">
        <v>250</v>
      </c>
      <c r="I4" s="136" t="s">
        <v>251</v>
      </c>
      <c r="J4" s="133" t="s">
        <v>252</v>
      </c>
    </row>
    <row customHeight="1" ht="14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6">
        <v>6</v>
      </c>
      <c r="G5" s="133">
        <v>7</v>
      </c>
      <c r="H5" s="136">
        <v>8</v>
      </c>
      <c r="I5" s="136">
        <v>9</v>
      </c>
      <c r="J5" s="133">
        <v>10</v>
      </c>
    </row>
    <row customHeight="1" ht="42">
      <c r="A6" s="63"/>
      <c r="B6" s="62"/>
      <c r="C6" s="62"/>
      <c r="D6" s="62"/>
      <c r="E6" s="138"/>
      <c r="F6" s="37"/>
      <c r="G6" s="138"/>
      <c r="H6" s="37"/>
      <c r="I6" s="37"/>
      <c r="J6" s="138"/>
    </row>
    <row customHeight="1" ht="42">
      <c r="A7" s="63"/>
      <c r="B7" s="40"/>
      <c r="C7" s="40"/>
      <c r="D7" s="40"/>
      <c r="E7" s="63"/>
      <c r="F7" s="40"/>
      <c r="G7" s="63"/>
      <c r="H7" s="40"/>
      <c r="I7" s="40"/>
      <c r="J7" s="63"/>
    </row>
  </sheetData>
  <mergeCells count="2">
    <mergeCell ref="A2:J2"/>
    <mergeCell ref="A3:H3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D30E42-A97B-B4DF-B161-D7EBA9F4D058}" mc:Ignorable="x14ac xr xr2 xr3">
  <sheetPr>
    <outlinePr summaryRight="0"/>
    <pageSetUpPr fitToPage="1"/>
  </sheetPr>
  <dimension ref="A1:I8"/>
  <sheetViews>
    <sheetView topLeftCell="E1" showZeros="0" workbookViewId="0" tabSelected="1"/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189" t="s">
        <v>317</v>
      </c>
      <c r="B1" s="190"/>
      <c r="C1" s="190"/>
      <c r="D1" s="191"/>
      <c r="E1" s="191"/>
      <c r="F1" s="191"/>
      <c r="G1" s="190"/>
      <c r="H1" s="190"/>
      <c r="I1" s="191"/>
    </row>
    <row customHeight="1" ht="41.25">
      <c r="A2" s="23">
        <f>"2025"&amp;"年新增资产配置预算表"</f>
      </c>
      <c r="B2" s="61"/>
      <c r="C2" s="61"/>
      <c r="D2" s="86"/>
      <c r="E2" s="86"/>
      <c r="F2" s="86"/>
      <c r="G2" s="61"/>
      <c r="H2" s="61"/>
      <c r="I2" s="86"/>
    </row>
    <row customHeight="1" ht="14.25">
      <c r="A3" s="11">
        <f>"单位名称："&amp;"禄劝彝族苗族自治县皎平渡镇中心学校"</f>
      </c>
      <c r="B3" s="192"/>
      <c r="C3" s="192"/>
      <c r="D3" s="8"/>
      <c r="F3" s="86"/>
      <c r="G3" s="61"/>
      <c r="H3" s="61"/>
      <c r="I3" s="9" t="s">
        <v>1</v>
      </c>
    </row>
    <row customHeight="1" ht="28.5">
      <c r="A4" s="91" t="s">
        <v>174</v>
      </c>
      <c r="B4" s="92" t="s">
        <v>175</v>
      </c>
      <c r="C4" s="41" t="s">
        <v>318</v>
      </c>
      <c r="D4" s="91" t="s">
        <v>319</v>
      </c>
      <c r="E4" s="91" t="s">
        <v>320</v>
      </c>
      <c r="F4" s="91" t="s">
        <v>321</v>
      </c>
      <c r="G4" s="92" t="s">
        <v>322</v>
      </c>
      <c r="H4" s="119"/>
      <c r="I4" s="91"/>
    </row>
    <row customHeight="1" ht="21">
      <c r="A5" s="41"/>
      <c r="B5" s="95"/>
      <c r="C5" s="95"/>
      <c r="D5" s="94"/>
      <c r="E5" s="95"/>
      <c r="F5" s="95"/>
      <c r="G5" s="92" t="s">
        <v>279</v>
      </c>
      <c r="H5" s="92" t="s">
        <v>323</v>
      </c>
      <c r="I5" s="92" t="s">
        <v>324</v>
      </c>
    </row>
    <row customHeight="1" ht="17.25">
      <c r="A6" s="54" t="s">
        <v>82</v>
      </c>
      <c r="B6" s="193" t="s">
        <v>83</v>
      </c>
      <c r="C6" s="54" t="s">
        <v>84</v>
      </c>
      <c r="D6" s="138" t="s">
        <v>85</v>
      </c>
      <c r="E6" s="54" t="s">
        <v>86</v>
      </c>
      <c r="F6" s="193" t="s">
        <v>87</v>
      </c>
      <c r="G6" s="55" t="s">
        <v>88</v>
      </c>
      <c r="H6" s="138" t="s">
        <v>89</v>
      </c>
      <c r="I6" s="138">
        <v>9</v>
      </c>
    </row>
    <row customHeight="1" ht="19.5">
      <c r="A7" s="56"/>
      <c r="B7" s="19"/>
      <c r="C7" s="19"/>
      <c r="D7" s="63"/>
      <c r="E7" s="40"/>
      <c r="F7" s="55"/>
      <c r="G7" s="194"/>
      <c r="H7" s="195"/>
      <c r="I7" s="195"/>
    </row>
    <row customHeight="1" ht="19.5">
      <c r="A8" s="81" t="s">
        <v>55</v>
      </c>
      <c r="B8" s="196"/>
      <c r="C8" s="196"/>
      <c r="D8" s="197"/>
      <c r="E8" s="198"/>
      <c r="F8" s="198"/>
      <c r="G8" s="194"/>
      <c r="H8" s="195"/>
      <c r="I8" s="195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039990D-59B5-4EFF-8065-3C3AD34B074E}" mc:Ignorable="x14ac xr xr2 xr3">
  <sheetPr>
    <outlinePr summaryRight="0"/>
    <pageSetUpPr fitToPage="1"/>
  </sheetPr>
  <dimension ref="A1:K10"/>
  <sheetViews>
    <sheetView topLeftCell="F1" showZeros="0" workbookViewId="0" tabSelected="1"/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D1" s="125"/>
      <c r="E1" s="125"/>
      <c r="F1" s="125"/>
      <c r="G1" s="125"/>
      <c r="K1" s="99" t="s">
        <v>325</v>
      </c>
    </row>
    <row customHeight="1" ht="41.25">
      <c r="A2" s="199">
        <f>"2025"&amp;"年上级转移支付补助项目支出预算表"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customHeight="1" ht="13.5">
      <c r="A3" s="68">
        <f>"单位名称："&amp;"禄劝彝族苗族自治县皎平渡镇中心学校"</f>
      </c>
      <c r="B3" s="102"/>
      <c r="C3" s="102"/>
      <c r="D3" s="102"/>
      <c r="E3" s="102"/>
      <c r="F3" s="102"/>
      <c r="G3" s="102"/>
      <c r="H3" s="105"/>
      <c r="I3" s="105"/>
      <c r="J3" s="105"/>
      <c r="K3" s="150" t="s">
        <v>1</v>
      </c>
    </row>
    <row customHeight="1" ht="21.75">
      <c r="A4" s="106" t="s">
        <v>234</v>
      </c>
      <c r="B4" s="106" t="s">
        <v>177</v>
      </c>
      <c r="C4" s="106" t="s">
        <v>235</v>
      </c>
      <c r="D4" s="127" t="s">
        <v>178</v>
      </c>
      <c r="E4" s="127" t="s">
        <v>179</v>
      </c>
      <c r="F4" s="127" t="s">
        <v>236</v>
      </c>
      <c r="G4" s="127" t="s">
        <v>237</v>
      </c>
      <c r="H4" s="128" t="s">
        <v>55</v>
      </c>
      <c r="I4" s="113" t="s">
        <v>326</v>
      </c>
      <c r="J4" s="74"/>
      <c r="K4" s="75"/>
    </row>
    <row customHeight="1" ht="21.75">
      <c r="A5" s="110"/>
      <c r="B5" s="110"/>
      <c r="C5" s="110"/>
      <c r="D5" s="129"/>
      <c r="E5" s="129"/>
      <c r="F5" s="129"/>
      <c r="G5" s="129"/>
      <c r="H5" s="111"/>
      <c r="I5" s="127" t="s">
        <v>58</v>
      </c>
      <c r="J5" s="127" t="s">
        <v>59</v>
      </c>
      <c r="K5" s="127" t="s">
        <v>60</v>
      </c>
    </row>
    <row customHeight="1" ht="40.5">
      <c r="A6" s="118"/>
      <c r="B6" s="118"/>
      <c r="C6" s="118"/>
      <c r="D6" s="132"/>
      <c r="E6" s="132"/>
      <c r="F6" s="132"/>
      <c r="G6" s="132"/>
      <c r="H6" s="78"/>
      <c r="I6" s="132" t="s">
        <v>57</v>
      </c>
      <c r="J6" s="132"/>
      <c r="K6" s="132"/>
    </row>
    <row customHeight="1" ht="1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9</v>
      </c>
      <c r="J7" s="119">
        <v>10</v>
      </c>
      <c r="K7" s="119">
        <v>11</v>
      </c>
    </row>
    <row customHeight="1" ht="18.75">
      <c r="A8" s="63"/>
      <c r="B8" s="40"/>
      <c r="C8" s="63"/>
      <c r="D8" s="63"/>
      <c r="E8" s="63"/>
      <c r="F8" s="63"/>
      <c r="G8" s="63"/>
      <c r="H8" s="200"/>
      <c r="I8" s="201"/>
      <c r="J8" s="201"/>
      <c r="K8" s="200"/>
    </row>
    <row customHeight="1" ht="18.75">
      <c r="A9" s="19"/>
      <c r="B9" s="40"/>
      <c r="C9" s="40"/>
      <c r="D9" s="40"/>
      <c r="E9" s="40"/>
      <c r="F9" s="40"/>
      <c r="G9" s="40"/>
      <c r="H9" s="202"/>
      <c r="I9" s="202"/>
      <c r="J9" s="202"/>
      <c r="K9" s="200"/>
    </row>
    <row customHeight="1" ht="18.75">
      <c r="A10" s="121" t="s">
        <v>165</v>
      </c>
      <c r="B10" s="122"/>
      <c r="C10" s="122"/>
      <c r="D10" s="122"/>
      <c r="E10" s="122"/>
      <c r="F10" s="122"/>
      <c r="G10" s="60"/>
      <c r="H10" s="202"/>
      <c r="I10" s="202"/>
      <c r="J10" s="202"/>
      <c r="K10" s="200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C509BB-89E6-E901-7258-58931E6ECB81}" mc:Ignorable="x14ac xr xr2 xr3">
  <sheetPr>
    <outlinePr summaryRight="0"/>
    <pageSetUpPr fitToPage="1"/>
  </sheetPr>
  <dimension ref="A1:G10"/>
  <sheetViews>
    <sheetView topLeftCell="D1" showZeros="0" workbookViewId="0" tabSelected="1"/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3.5">
      <c r="D1" s="125"/>
      <c r="G1" s="99" t="s">
        <v>327</v>
      </c>
    </row>
    <row customHeight="1" ht="41.25">
      <c r="A2" s="101">
        <f>"2025"&amp;"年部门项目中期规划预算表"</f>
      </c>
      <c r="B2" s="101"/>
      <c r="C2" s="101"/>
      <c r="D2" s="101"/>
      <c r="E2" s="101"/>
      <c r="F2" s="101"/>
      <c r="G2" s="101"/>
    </row>
    <row customHeight="1" ht="13.5">
      <c r="A3" s="68">
        <f>"单位名称："&amp;"禄劝彝族苗族自治县皎平渡镇中心学校"</f>
      </c>
      <c r="B3" s="102"/>
      <c r="C3" s="102"/>
      <c r="D3" s="102"/>
      <c r="E3" s="105"/>
      <c r="F3" s="105"/>
      <c r="G3" s="150" t="s">
        <v>1</v>
      </c>
    </row>
    <row customHeight="1" ht="21.75">
      <c r="A4" s="106" t="s">
        <v>235</v>
      </c>
      <c r="B4" s="106" t="s">
        <v>234</v>
      </c>
      <c r="C4" s="106" t="s">
        <v>177</v>
      </c>
      <c r="D4" s="127" t="s">
        <v>328</v>
      </c>
      <c r="E4" s="113" t="s">
        <v>58</v>
      </c>
      <c r="F4" s="74"/>
      <c r="G4" s="75"/>
    </row>
    <row customHeight="1" ht="21.75">
      <c r="A5" s="110"/>
      <c r="B5" s="110"/>
      <c r="C5" s="110"/>
      <c r="D5" s="129"/>
      <c r="E5" s="146">
        <f>"2025"&amp;"年"</f>
      </c>
      <c r="F5" s="127">
        <f>("2025"+1)&amp;"年"</f>
      </c>
      <c r="G5" s="127">
        <f>("2025"+2)&amp;"年"</f>
      </c>
    </row>
    <row customHeight="1" ht="40.5">
      <c r="A6" s="118"/>
      <c r="B6" s="118"/>
      <c r="C6" s="118"/>
      <c r="D6" s="132"/>
      <c r="E6" s="78"/>
      <c r="F6" s="132" t="s">
        <v>57</v>
      </c>
      <c r="G6" s="132"/>
    </row>
    <row customHeight="1" ht="1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</row>
    <row customHeight="1" ht="17.25">
      <c r="A8" s="40" t="s">
        <v>70</v>
      </c>
      <c r="B8" s="203"/>
      <c r="C8" s="203"/>
      <c r="D8" s="40"/>
      <c r="E8" s="202">
        <v>76524</v>
      </c>
      <c r="F8" s="202"/>
      <c r="G8" s="202"/>
    </row>
    <row customHeight="1" ht="18.75">
      <c r="A9" s="40"/>
      <c r="B9" s="40" t="s">
        <v>329</v>
      </c>
      <c r="C9" s="40" t="s">
        <v>242</v>
      </c>
      <c r="D9" s="40" t="s">
        <v>330</v>
      </c>
      <c r="E9" s="202">
        <v>76524</v>
      </c>
      <c r="F9" s="202"/>
      <c r="G9" s="202"/>
    </row>
    <row customHeight="1" ht="18.75">
      <c r="A10" s="204" t="s">
        <v>55</v>
      </c>
      <c r="B10" s="205" t="s">
        <v>331</v>
      </c>
      <c r="C10" s="205"/>
      <c r="D10" s="206"/>
      <c r="E10" s="202">
        <v>76524</v>
      </c>
      <c r="F10" s="202"/>
      <c r="G10" s="202"/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