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94" firstSheet="11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<sst xmlns="http://schemas.openxmlformats.org/spreadsheetml/2006/main" count="1913" uniqueCount="520">
  <si>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</si>
  <si>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</si>
  <si>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</si>
  <si>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</si>
  <si>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</si>
  <si>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</si>
  <si>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</si>
  <si>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</si>
  <si>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</si>
  <si>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</si>
  <si>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</si>
  <si>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</si>
  <si>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</si>
  <si>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</si>
  <si>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</si>
  <si>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</si>
  <si>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</si>
  <si>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</si>
  <si>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</si>
  <si>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</si>
  <si>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</si>
  <si>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</si>
  <si>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</si>
  <si>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</si>
  <si>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</si>
  <si>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</si>
  <si>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</si>
  <si>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</si>
  <si>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</si>
  <si>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</si>
  <si>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</si>
  <si>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</si>
  <si>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</si>
  <si>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</si>
  <si>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</si>
  <si>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</si>
  <si>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</si>
  <si>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</si>
  <si>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</si>
  <si>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</si>
  <si>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</si>
  <si>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</si>
  <si>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</si>
  <si>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</si>
  <si>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</si>
  <si>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</si>
  <si>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</si>
  <si>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</si>
  <si>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</si>
  <si>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</si>
  <si>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</si>
  <si>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</si>
  <si>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</si>
  <si>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</si>
  <si>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</si>
  <si>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</si>
  <si>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</si>
  <si>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</si>
  <si>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</si>
  <si>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</si>
  <si>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</si>
  <si>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</si>
  <si>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</si>
  <si>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</si>
  <si>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</si>
  <si>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</si>
  <si>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</si>
  <si>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</si>
  <si>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</si>
  <si>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582</t>
  </si>
  <si>
    <t>禄劝彝族苗族自治县九龙镇人民政府</t>
  </si>
  <si>
    <t>582001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</si>
  <si>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</si>
  <si>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</si>
  <si>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</si>
  <si>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</si>
  <si>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</si>
  <si>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</si>
  <si>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</si>
  <si>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</si>
  <si>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</si>
  <si>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</si>
  <si>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</si>
  <si>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</si>
  <si>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</si>
  <si>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</si>
  <si>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</si>
  <si>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</si>
  <si>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</si>
  <si>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</si>
  <si>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</si>
  <si>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</si>
  <si>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</si>
  <si>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</si>
  <si>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</si>
  <si>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</si>
  <si>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</si>
  <si>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</si>
  <si>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</si>
  <si>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</si>
  <si>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</si>
  <si>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</si>
  <si>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2010101</t>
  </si>
  <si>
    <t>行政运行</t>
  </si>
  <si>
    <t>20103</t>
  </si>
  <si>
    <t>政府办公厅（室）及相关机构事务</t>
  </si>
  <si>
    <t>2010301</t>
  </si>
  <si>
    <t>20106</t>
  </si>
  <si>
    <t>财政事务</t>
  </si>
  <si>
    <t>2010650</t>
  </si>
  <si>
    <t>事业运行</t>
  </si>
  <si>
    <t>20131</t>
  </si>
  <si>
    <t>党委办公厅（室）及相关机构事务</t>
  </si>
  <si>
    <t>2013101</t>
  </si>
  <si>
    <t>207</t>
  </si>
  <si>
    <t>文化旅游体育与传媒支出</t>
  </si>
  <si>
    <t>20701</t>
  </si>
  <si>
    <t>文化和旅游</t>
  </si>
  <si>
    <t>2070109</t>
  </si>
  <si>
    <t>群众文化</t>
  </si>
  <si>
    <t>20708</t>
  </si>
  <si>
    <t>广播电视</t>
  </si>
  <si>
    <t>2070808</t>
  </si>
  <si>
    <t>广播电视事务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</si>
  <si>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</si>
  <si>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</si>
  <si>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</si>
  <si>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</si>
  <si>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</si>
  <si>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</si>
  <si>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</si>
  <si>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</si>
  <si>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</si>
  <si>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</si>
  <si>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</si>
  <si>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</si>
  <si>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</si>
  <si>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</si>
  <si>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</si>
  <si>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</si>
  <si>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</si>
  <si>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</si>
  <si>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</si>
  <si>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</si>
  <si>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</si>
  <si>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</si>
  <si>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</si>
  <si>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</si>
  <si>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</si>
  <si>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</si>
  <si>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</si>
  <si>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</si>
  <si>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</si>
  <si>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</si>
  <si>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</si>
  <si>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</si>
  <si>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213</t>
  </si>
  <si>
    <t>农林水支出</t>
  </si>
  <si>
    <t>21301</t>
  </si>
  <si>
    <t>农业农村</t>
  </si>
  <si>
    <t>2130101</t>
  </si>
  <si>
    <t>2130104</t>
  </si>
  <si>
    <t>21302</t>
  </si>
  <si>
    <t>林业和草原</t>
  </si>
  <si>
    <t>2130204</t>
  </si>
  <si>
    <t>事业机构</t>
  </si>
  <si>
    <t>21303</t>
  </si>
  <si>
    <t>水利</t>
  </si>
  <si>
    <t>2130310</t>
  </si>
  <si>
    <t>水土保持</t>
  </si>
  <si>
    <t>21307</t>
  </si>
  <si>
    <t>农村综合改革</t>
  </si>
  <si>
    <t>2130701</t>
  </si>
  <si>
    <t>对村级公益事业建设的补助</t>
  </si>
  <si>
    <t>2130705</t>
  </si>
  <si>
    <t>对村民委员会和村党支部的补助</t>
  </si>
  <si>
    <t>2130706</t>
  </si>
  <si>
    <t>对村集体经济组织的补助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</si>
  <si>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</si>
  <si>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</si>
  <si>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</si>
  <si>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</si>
  <si>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</si>
  <si>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</si>
  <si>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</si>
  <si>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</si>
  <si>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22407</t>
  </si>
  <si>
    <t>自然灾害救灾及恢复重建支出</t>
  </si>
  <si>
    <t>2240703</t>
  </si>
  <si>
    <t>自然灾害救灾补助</t>
  </si>
  <si>
    <t>229</t>
  </si>
  <si>
    <t>22960</t>
  </si>
  <si>
    <t>彩票公益金安排的支出</t>
  </si>
  <si>
    <t>2296099</t>
  </si>
  <si>
    <t>用于其他社会公益事业的彩票公益金支出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</si>
  <si>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</si>
  <si>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</si>
  <si>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</si>
  <si>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</si>
  <si>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</si>
  <si>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</si>
  <si>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</si>
  <si>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</si>
  <si>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</si>
  <si>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</si>
  <si>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</si>
  <si>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</si>
  <si>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</si>
  <si>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</si>
  <si>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</si>
  <si>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</si>
  <si>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</si>
  <si>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</si>
  <si>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</si>
  <si>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</si>
  <si>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</si>
  <si>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</si>
  <si>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</si>
  <si>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</si>
  <si>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</si>
  <si>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</si>
  <si>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</si>
  <si>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</si>
  <si>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</si>
  <si>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</si>
  <si>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</si>
  <si>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</si>
  <si>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</si>
  <si>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</si>
  <si>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</si>
  <si>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</si>
  <si>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</si>
  <si>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</si>
  <si>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</si>
  <si>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</si>
  <si>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</si>
  <si>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</si>
  <si>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</si>
  <si>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</si>
  <si>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</si>
  <si>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</si>
  <si>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</si>
  <si>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</si>
  <si>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</si>
  <si>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</si>
  <si>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</si>
  <si>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</si>
  <si>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</si>
  <si>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</si>
  <si>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</si>
  <si>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</si>
  <si>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</si>
  <si>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</si>
  <si>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</si>
  <si>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</si>
  <si>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</si>
  <si>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</si>
  <si>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</si>
  <si>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</si>
  <si>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</si>
  <si>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530128210000000000945</t>
  </si>
  <si>
    <t>行政人员支出工资</t>
  </si>
  <si>
    <t>30101</t>
  </si>
  <si>
    <t>基本工资</t>
  </si>
  <si>
    <t>530128210000000000946</t>
  </si>
  <si>
    <t>事业人员支出工资</t>
  </si>
  <si>
    <t>530128210000000000948</t>
  </si>
  <si>
    <t>30113</t>
  </si>
  <si>
    <t>530128210000000000950</t>
  </si>
  <si>
    <t>公车购置及运维费</t>
  </si>
  <si>
    <t>30231</t>
  </si>
  <si>
    <t>公务用车运行维护费</t>
  </si>
  <si>
    <t>530128210000000000951</t>
  </si>
  <si>
    <t>公务交通补贴</t>
  </si>
  <si>
    <t>30239</t>
  </si>
  <si>
    <t>其他交通费用</t>
  </si>
  <si>
    <t>530128210000000000952</t>
  </si>
  <si>
    <t>工会经费</t>
  </si>
  <si>
    <t>30228</t>
  </si>
  <si>
    <t>530128210000000000953</t>
  </si>
  <si>
    <t>一般公用经费</t>
  </si>
  <si>
    <t>30201</t>
  </si>
  <si>
    <t>办公费</t>
  </si>
  <si>
    <t>30206</t>
  </si>
  <si>
    <t>电费</t>
  </si>
  <si>
    <t>30226</t>
  </si>
  <si>
    <t>劳务费</t>
  </si>
  <si>
    <t>530128231100001343261</t>
  </si>
  <si>
    <t>退休人员医疗保险及医疗统筹</t>
  </si>
  <si>
    <t>30110</t>
  </si>
  <si>
    <t>职工基本医疗保险缴费</t>
  </si>
  <si>
    <t>2101103</t>
  </si>
  <si>
    <t>30111</t>
  </si>
  <si>
    <t>公务员医疗补助缴费</t>
  </si>
  <si>
    <t>530128231100001343262</t>
  </si>
  <si>
    <t>遗属补助</t>
  </si>
  <si>
    <t>30305</t>
  </si>
  <si>
    <t>生活补助</t>
  </si>
  <si>
    <t>530128231100001451741</t>
  </si>
  <si>
    <t>公务员基础绩效奖</t>
  </si>
  <si>
    <t>30103</t>
  </si>
  <si>
    <t>奖金</t>
  </si>
  <si>
    <t>530128231100001451744</t>
  </si>
  <si>
    <t>行政人员支出津贴</t>
  </si>
  <si>
    <t>30102</t>
  </si>
  <si>
    <t>津贴补贴</t>
  </si>
  <si>
    <t>530128231100001451745</t>
  </si>
  <si>
    <t>事业年终一次性奖金</t>
  </si>
  <si>
    <t>530128231100001451747</t>
  </si>
  <si>
    <t>养老保险缴费</t>
  </si>
  <si>
    <t>30108</t>
  </si>
  <si>
    <t>机关事业单位基本养老保险缴费</t>
  </si>
  <si>
    <t>530128231100001451752</t>
  </si>
  <si>
    <t>行政年终一次性奖金</t>
  </si>
  <si>
    <t>530128231100001451755</t>
  </si>
  <si>
    <t>绩效考核奖励（2017提高部分）</t>
  </si>
  <si>
    <t>30107</t>
  </si>
  <si>
    <t>绩效工资</t>
  </si>
  <si>
    <t>530128231100001451757</t>
  </si>
  <si>
    <t>事业人员绩效工资</t>
  </si>
  <si>
    <t>530128231100001451759</t>
  </si>
  <si>
    <t>事业人员支出津贴</t>
  </si>
  <si>
    <t>530128231100001451760</t>
  </si>
  <si>
    <t>工伤保险</t>
  </si>
  <si>
    <t>30112</t>
  </si>
  <si>
    <t>其他社会保障缴费</t>
  </si>
  <si>
    <t>530128231100001451762</t>
  </si>
  <si>
    <t>失业保险</t>
  </si>
  <si>
    <t>530128231100001451763</t>
  </si>
  <si>
    <t>医疗保险缴费</t>
  </si>
  <si>
    <t>530128231100001451764</t>
  </si>
  <si>
    <t>职业年金缴费</t>
  </si>
  <si>
    <t>30109</t>
  </si>
  <si>
    <t>530128241100002330844</t>
  </si>
  <si>
    <t>其他村（社区）、小组干部待遇补助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</si>
  <si>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</si>
  <si>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</si>
  <si>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</si>
  <si>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</si>
  <si>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</si>
  <si>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</si>
  <si>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</si>
  <si>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</si>
  <si>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530128221100000432299</t>
  </si>
  <si>
    <t>乡镇党建及业务费专项资金</t>
  </si>
  <si>
    <t>其他公用支出</t>
  </si>
  <si>
    <t>530128251100003704430</t>
  </si>
  <si>
    <t>2025年村委会党建及运转经费</t>
  </si>
  <si>
    <t>530128251100004033539</t>
  </si>
  <si>
    <t>2025年存（居）民小组运转经费</t>
  </si>
  <si>
    <t>30299</t>
  </si>
  <si>
    <t>其他商品和服务支出</t>
  </si>
  <si>
    <t>对个人和家庭的补助</t>
  </si>
  <si>
    <t>530128251100004033622</t>
  </si>
  <si>
    <t>九龙镇村社区干部生活补助资金</t>
  </si>
  <si>
    <t>530128241100003057547</t>
  </si>
  <si>
    <t>九龙镇撒布开村综合性活动场所建设专项资金</t>
  </si>
  <si>
    <t>31005</t>
  </si>
  <si>
    <t>基础设施建设</t>
  </si>
  <si>
    <t>530128241100002951277</t>
  </si>
  <si>
    <t>九龙镇木克村委会鲁纳多村小组进村道路硬化项目资金</t>
  </si>
  <si>
    <t>530128241100003300530</t>
  </si>
  <si>
    <t>2024年省级防汛应急第二批救灾资金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</si>
  <si>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</si>
  <si>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</si>
  <si>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</si>
  <si>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</si>
  <si>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</si>
  <si>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</si>
  <si>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</si>
  <si>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</si>
  <si>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</si>
  <si>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</si>
  <si>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完成九龙镇2025年度18个村委会开展2024年度党建工作，订阅报刊、制作宣传展板和宣传材料，确保党建工作正常开展运转。</t>
  </si>
  <si>
    <t>产出指标</t>
  </si>
  <si>
    <t>数量指标</t>
  </si>
  <si>
    <t>公开发放的宣传材料数量</t>
  </si>
  <si>
    <t>&gt;=</t>
  </si>
  <si>
    <t>1890</t>
  </si>
  <si>
    <t>份（部、个、幅、条）</t>
  </si>
  <si>
    <t>定量指标</t>
  </si>
  <si>
    <t xml:space="preserve">反映制作宣传横幅、宣传册等的数量情况。
</t>
  </si>
  <si>
    <t>宣传活动举办次数</t>
  </si>
  <si>
    <t>18</t>
  </si>
  <si>
    <t>次</t>
  </si>
  <si>
    <t xml:space="preserve">反映组织宣传活动次数的情况。
</t>
  </si>
  <si>
    <t>质量指标</t>
  </si>
  <si>
    <t>及时率</t>
  </si>
  <si>
    <t>=</t>
  </si>
  <si>
    <t>100</t>
  </si>
  <si>
    <t>%</t>
  </si>
  <si>
    <t>定性指标</t>
  </si>
  <si>
    <t xml:space="preserve">反映事实发生与作为宣传事实发生之间的时间差距情况。
</t>
  </si>
  <si>
    <t>错漏率</t>
  </si>
  <si>
    <t xml:space="preserve">错漏率=发生错漏的宣传信息条数/发布信息总条数*100%
</t>
  </si>
  <si>
    <t>时效指标</t>
  </si>
  <si>
    <t>计划完成率</t>
  </si>
  <si>
    <t xml:space="preserve">计划完成率=在规定时间内宣传任务完成数/宣传任务计划数*100%
</t>
  </si>
  <si>
    <t>效益指标</t>
  </si>
  <si>
    <t>社会效益</t>
  </si>
  <si>
    <t>报刊（杂志、公众号）订阅区域增</t>
  </si>
  <si>
    <t>60</t>
  </si>
  <si>
    <t xml:space="preserve">"反映宣传辐射区域范围增长情况。
报刊（杂志、公众号）订阅区域增长率=（本年订阅区域量-上年订阅区域量）/上年订阅区域量*100%"
</t>
  </si>
  <si>
    <t>宣传内容知晓率</t>
  </si>
  <si>
    <t>98</t>
  </si>
  <si>
    <t xml:space="preserve">"反映通过抽查方式完成，相关受众群体对宣传内容的知晓程度。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（具体应用时指标名称根据项目进行具体化，比如具体为重大事件知晓率、宣贯政策知晓率、重要政策知晓率等。）"
</t>
  </si>
  <si>
    <t>宣传活动参与人次</t>
  </si>
  <si>
    <t>43250</t>
  </si>
  <si>
    <t>人次</t>
  </si>
  <si>
    <t xml:space="preserve">反映宣传活动参与人次情况。
</t>
  </si>
  <si>
    <t>满意度指标</t>
  </si>
  <si>
    <t>服务对象满意度</t>
  </si>
  <si>
    <t>社会公众满意度</t>
  </si>
  <si>
    <t xml:space="preserve">反映社会公众对宣传的满意程度。
</t>
  </si>
  <si>
    <t>（1）制定和组织实施经济、科技和社会发展计划，指导好各业生产，抓好招商引资，组织经济运行，促进经济发展。（2）制定并组织实施村镇建设规划，地方道路建设和水利设施的管理，负责土地、林木、水等自然资源和生态环境的保护，做好护林防火工作。（3）负责本行政区域内民政、计划生育、文化教育、卫生、体育等社会公益事业的综合性工作。（4）组织本级财政收入和地方税的征收，完成国家财政计划，不断培植税源，管好财政资金，增强财政实力。（5）抓好精神文明建设，丰富群众文化生活，树立社会主义新风尚，（6）完成上级政府交办的其它工作。</t>
  </si>
  <si>
    <t>资金量</t>
  </si>
  <si>
    <t>30</t>
  </si>
  <si>
    <t>万</t>
  </si>
  <si>
    <t>乡镇业务委托费标准</t>
  </si>
  <si>
    <t>时限</t>
  </si>
  <si>
    <t>2022</t>
  </si>
  <si>
    <t>年</t>
  </si>
  <si>
    <t>完成时限</t>
  </si>
  <si>
    <t>经济效益</t>
  </si>
  <si>
    <t>提升乡镇公共服务水平</t>
  </si>
  <si>
    <t>项</t>
  </si>
  <si>
    <t>加强乡镇服务保障能力</t>
  </si>
  <si>
    <t>群众满意度</t>
  </si>
  <si>
    <t>满意度</t>
  </si>
  <si>
    <t>做好本部门人员、公用经费保障，按规定落实干部职工各项待遇，支持部门正常履职。</t>
  </si>
  <si>
    <t>工资福利发放行政人数</t>
  </si>
  <si>
    <t>33</t>
  </si>
  <si>
    <t>人/人次</t>
  </si>
  <si>
    <t>反映部门（单位）实际发放工资人员数量。工资福利包括：行政人员工资、社会保险、住房公积金、职业年金等。</t>
  </si>
  <si>
    <t>工资福利发放事业人数</t>
  </si>
  <si>
    <t>43</t>
  </si>
  <si>
    <t>人</t>
  </si>
  <si>
    <t>供养离（退）休人员数</t>
  </si>
  <si>
    <t>20</t>
  </si>
  <si>
    <t>反映财政供养部门（单位）离（退）休人员数量。</t>
  </si>
  <si>
    <t>部门运转</t>
  </si>
  <si>
    <t>正常运转</t>
  </si>
  <si>
    <t>个</t>
  </si>
  <si>
    <t>反映部门（单位）正常运转情况。</t>
  </si>
  <si>
    <t>单位人员满意度</t>
  </si>
  <si>
    <t>90</t>
  </si>
  <si>
    <t>反映社会公众对部门（单位）履职情况的满意程度。反映社会公众对部门（单位）履职情况的满意程度。</t>
  </si>
  <si>
    <t>公用经费保障人数</t>
  </si>
  <si>
    <t>76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</si>
  <si>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</si>
  <si>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</si>
  <si>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</si>
  <si>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</si>
  <si>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</si>
  <si>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反映社会公众对部门（单位）履职情况的满意程度。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</si>
  <si>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</si>
  <si>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</si>
  <si>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</si>
  <si>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</si>
  <si>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</si>
  <si>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</si>
  <si>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</si>
  <si>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</si>
  <si>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</si>
  <si>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</si>
  <si>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</si>
  <si>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</si>
  <si>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</si>
  <si>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</si>
  <si>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</si>
  <si>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本单位无此事项内容公开，故此表为空表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</si>
  <si>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</si>
  <si>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</si>
  <si>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</si>
  <si>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</si>
  <si>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</si>
  <si>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</si>
  <si>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</si>
  <si>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</si>
  <si>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</si>
  <si>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</si>
  <si>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</si>
  <si>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</si>
  <si>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</si>
  <si>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</si>
  <si>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</si>
  <si>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</si>
  <si>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</si>
  <si>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</si>
  <si>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</si>
  <si>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</si>
  <si>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</si>
  <si>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</si>
  <si>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</si>
  <si>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</si>
  <si>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</si>
  <si>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</si>
  <si>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</si>
  <si>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</si>
  <si>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</si>
  <si>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</si>
  <si>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</si>
  <si>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</si>
  <si>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</si>
  <si>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</si>
  <si>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</si>
  <si>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</si>
  <si>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</si>
  <si>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</si>
  <si>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</si>
  <si>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</si>
  <si>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</si>
  <si>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</si>
  <si>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</si>
  <si>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114 对个人和家庭的补助</t>
  </si>
  <si>
    <t>本级</t>
  </si>
  <si>
    <t>216 其他公用支出</t>
  </si>
  <si>
    <t>313 事业发展类</t>
  </si>
  <si>
    <t/>
  </si>
  <si>
    <t>本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</si>
</sst>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.00;\-#,##0.00;;@"/>
    <numFmt numFmtId="179" formatCode="#,##0;\-#,##0;;@"/>
    <numFmt numFmtId="180" formatCode="hh:mm:ss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.5"/>
      <color rgb="FF000000"/>
      <name val="宋体"/>
      <charset val="134"/>
    </font>
    <font>
      <sz val="9"/>
      <color rgb="FF000000"/>
      <name val="宋体"/>
      <charset val="1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sz val="12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微软雅黑"/>
      <charset val="1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9" fillId="0" borderId="7">
      <alignment horizontal="right" vertical="center"/>
    </xf>
    <xf numFmtId="0" fontId="17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19" fillId="0" borderId="7">
      <alignment horizontal="right"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23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14" borderId="26" applyNumberFormat="0" applyAlignment="0" applyProtection="0">
      <alignment vertical="center"/>
    </xf>
    <xf numFmtId="0" fontId="31" fillId="14" borderId="22" applyNumberFormat="0" applyAlignment="0" applyProtection="0">
      <alignment vertical="center"/>
    </xf>
    <xf numFmtId="0" fontId="32" fillId="15" borderId="27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10" fontId="19" fillId="0" borderId="7">
      <alignment horizontal="right" vertical="center"/>
    </xf>
    <xf numFmtId="0" fontId="17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178" fontId="19" fillId="0" borderId="7">
      <alignment horizontal="right" vertical="center"/>
    </xf>
    <xf numFmtId="49" fontId="19" fillId="0" borderId="7">
      <alignment horizontal="left" vertical="center" wrapText="1"/>
    </xf>
    <xf numFmtId="178" fontId="19" fillId="0" borderId="7">
      <alignment horizontal="right" vertical="center"/>
    </xf>
    <xf numFmtId="180" fontId="19" fillId="0" borderId="7">
      <alignment horizontal="right" vertical="center"/>
    </xf>
    <xf numFmtId="179" fontId="19" fillId="0" borderId="7">
      <alignment horizontal="right" vertical="center"/>
    </xf>
    <xf numFmtId="0" fontId="37" fillId="0" borderId="0">
      <alignment vertical="top"/>
      <protection locked="0"/>
    </xf>
  </cellStyleXfs>
  <cellXfs count="237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9" fontId="5" fillId="0" borderId="7" xfId="56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2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78" fontId="5" fillId="3" borderId="7" xfId="54" applyFont="1" applyFill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49" fontId="11" fillId="0" borderId="14" xfId="53" applyFont="1" applyFill="1" applyBorder="1" applyAlignment="1">
      <alignment horizontal="center" vertical="center" wrapText="1"/>
    </xf>
    <xf numFmtId="49" fontId="11" fillId="0" borderId="15" xfId="53" applyFont="1" applyFill="1" applyBorder="1" applyAlignment="1">
      <alignment horizontal="center" vertical="center" wrapText="1"/>
    </xf>
    <xf numFmtId="49" fontId="11" fillId="0" borderId="9" xfId="53" applyFont="1" applyFill="1" applyBorder="1" applyAlignment="1">
      <alignment horizontal="left" vertical="center" wrapText="1"/>
    </xf>
    <xf numFmtId="49" fontId="11" fillId="0" borderId="7" xfId="53" applyFont="1" applyFill="1" applyBorder="1" applyAlignment="1">
      <alignment horizontal="left" vertical="center" wrapText="1"/>
    </xf>
    <xf numFmtId="0" fontId="12" fillId="4" borderId="7" xfId="57" applyFont="1" applyFill="1" applyBorder="1" applyAlignment="1" applyProtection="1">
      <alignment horizontal="left" vertical="center" wrapText="1"/>
      <protection locked="0"/>
    </xf>
    <xf numFmtId="49" fontId="11" fillId="0" borderId="16" xfId="53" applyFont="1" applyFill="1" applyBorder="1" applyAlignment="1">
      <alignment horizontal="left" vertical="center" wrapText="1"/>
    </xf>
    <xf numFmtId="49" fontId="11" fillId="0" borderId="17" xfId="53" applyFont="1" applyFill="1" applyBorder="1" applyAlignment="1">
      <alignment horizontal="center" vertical="center" wrapText="1"/>
    </xf>
    <xf numFmtId="49" fontId="11" fillId="0" borderId="18" xfId="53" applyFont="1" applyFill="1" applyBorder="1" applyAlignment="1">
      <alignment horizontal="center" vertical="center" wrapText="1"/>
    </xf>
    <xf numFmtId="49" fontId="11" fillId="0" borderId="7" xfId="53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178" fontId="5" fillId="0" borderId="7" xfId="54" applyFont="1" applyFill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 indent="1"/>
    </xf>
    <xf numFmtId="0" fontId="2" fillId="0" borderId="7" xfId="0" applyFont="1" applyFill="1" applyBorder="1" applyAlignment="1" applyProtection="1">
      <alignment horizontal="left" vertical="center" wrapText="1" indent="2"/>
    </xf>
    <xf numFmtId="0" fontId="6" fillId="2" borderId="0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178" fontId="15" fillId="0" borderId="7" xfId="54" applyFont="1" applyFill="1" applyBorder="1" applyAlignment="1">
      <alignment horizontal="right" vertical="center"/>
    </xf>
    <xf numFmtId="178" fontId="15" fillId="0" borderId="7" xfId="0" applyNumberFormat="1" applyFont="1" applyFill="1" applyBorder="1" applyAlignment="1" applyProtection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178" fontId="5" fillId="0" borderId="2" xfId="54" applyFont="1" applyFill="1" applyBorder="1" applyAlignment="1">
      <alignment horizontal="right" vertical="center"/>
    </xf>
    <xf numFmtId="178" fontId="5" fillId="0" borderId="19" xfId="0" applyNumberFormat="1" applyFont="1" applyBorder="1" applyAlignment="1">
      <alignment horizontal="right" vertical="center"/>
    </xf>
    <xf numFmtId="0" fontId="0" fillId="0" borderId="19" xfId="0" applyFont="1" applyBorder="1"/>
    <xf numFmtId="178" fontId="5" fillId="0" borderId="19" xfId="54" applyFont="1" applyFill="1" applyBorder="1" applyAlignment="1">
      <alignment horizontal="right" vertical="center"/>
    </xf>
    <xf numFmtId="0" fontId="2" fillId="0" borderId="1" xfId="0" applyFont="1" applyFill="1" applyBorder="1" applyAlignment="1" applyProtection="1">
      <alignment horizontal="left" vertical="center" wrapText="1" indent="2"/>
    </xf>
    <xf numFmtId="178" fontId="5" fillId="0" borderId="1" xfId="54" applyFont="1" applyFill="1" applyBorder="1" applyAlignment="1">
      <alignment horizontal="right" vertical="center"/>
    </xf>
    <xf numFmtId="178" fontId="5" fillId="0" borderId="20" xfId="54" applyFont="1" applyFill="1" applyBorder="1" applyAlignment="1">
      <alignment horizontal="right" vertical="center"/>
    </xf>
    <xf numFmtId="0" fontId="0" fillId="0" borderId="21" xfId="0" applyFont="1" applyBorder="1"/>
    <xf numFmtId="0" fontId="12" fillId="4" borderId="19" xfId="57" applyFont="1" applyFill="1" applyBorder="1" applyAlignment="1" applyProtection="1">
      <alignment horizontal="center" vertical="center" wrapText="1"/>
    </xf>
    <xf numFmtId="0" fontId="12" fillId="4" borderId="19" xfId="57" applyFont="1" applyFill="1" applyBorder="1" applyAlignment="1" applyProtection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 quotePrefix="1">
      <alignment vertical="center" wrapText="1"/>
    </xf>
    <xf numFmtId="0" fontId="2" fillId="0" borderId="3" xfId="0" applyFont="1" applyBorder="1" applyAlignment="1" quotePrefix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B7" sqref="B7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8"/>
      <c r="B2" s="48"/>
      <c r="C2" s="48"/>
      <c r="D2" s="66" t="s">
        <v>0</v>
      </c>
    </row>
    <row r="3" ht="41.25" customHeight="1" spans="1:1">
      <c r="A3" s="43" t="str">
        <f>"2025"&amp;"年部门财务收支预算总表"</f>
        <v>2025年部门财务收支预算总表</v>
      </c>
    </row>
    <row r="4" ht="17.25" customHeight="1" spans="1:4">
      <c r="A4" s="46" t="str">
        <f>"单位名称："&amp;"禄劝彝族苗族自治县九龙镇人民政府"</f>
        <v>单位名称：禄劝彝族苗族自治县九龙镇人民政府</v>
      </c>
      <c r="B4" s="186"/>
      <c r="D4" s="161" t="s">
        <v>1</v>
      </c>
    </row>
    <row r="5" ht="23.25" customHeight="1" spans="1:4">
      <c r="A5" s="187" t="s">
        <v>2</v>
      </c>
      <c r="B5" s="188"/>
      <c r="C5" s="187" t="s">
        <v>3</v>
      </c>
      <c r="D5" s="188"/>
    </row>
    <row r="6" ht="24" customHeight="1" spans="1:4">
      <c r="A6" s="187" t="s">
        <v>4</v>
      </c>
      <c r="B6" s="187" t="s">
        <v>5</v>
      </c>
      <c r="C6" s="187" t="s">
        <v>6</v>
      </c>
      <c r="D6" s="187" t="s">
        <v>5</v>
      </c>
    </row>
    <row r="7" ht="17.25" customHeight="1" spans="1:4">
      <c r="A7" s="189" t="s">
        <v>7</v>
      </c>
      <c r="B7" s="190">
        <f>23588783.48+140000</f>
        <v>23728783.48</v>
      </c>
      <c r="C7" s="189" t="s">
        <v>8</v>
      </c>
      <c r="D7" s="191">
        <v>5041868</v>
      </c>
    </row>
    <row r="8" ht="17.25" customHeight="1" spans="1:4">
      <c r="A8" s="189" t="s">
        <v>9</v>
      </c>
      <c r="B8" s="190">
        <f>0+890000</f>
        <v>890000</v>
      </c>
      <c r="C8" s="189" t="s">
        <v>10</v>
      </c>
      <c r="D8" s="82"/>
    </row>
    <row r="9" ht="17.25" customHeight="1" spans="1:4">
      <c r="A9" s="189" t="s">
        <v>11</v>
      </c>
      <c r="B9" s="82"/>
      <c r="C9" s="236" t="s">
        <v>12</v>
      </c>
      <c r="D9" s="82"/>
    </row>
    <row r="10" ht="17.25" customHeight="1" spans="1:4">
      <c r="A10" s="189" t="s">
        <v>13</v>
      </c>
      <c r="B10" s="82"/>
      <c r="C10" s="236" t="s">
        <v>14</v>
      </c>
      <c r="D10" s="82"/>
    </row>
    <row r="11" ht="17.25" customHeight="1" spans="1:4">
      <c r="A11" s="189" t="s">
        <v>15</v>
      </c>
      <c r="B11" s="82"/>
      <c r="C11" s="236" t="s">
        <v>16</v>
      </c>
      <c r="D11" s="82"/>
    </row>
    <row r="12" ht="17.25" customHeight="1" spans="1:4">
      <c r="A12" s="189" t="s">
        <v>17</v>
      </c>
      <c r="B12" s="82"/>
      <c r="C12" s="236" t="s">
        <v>18</v>
      </c>
      <c r="D12" s="82"/>
    </row>
    <row r="13" ht="17.25" customHeight="1" spans="1:4">
      <c r="A13" s="189" t="s">
        <v>19</v>
      </c>
      <c r="B13" s="82"/>
      <c r="C13" s="34" t="s">
        <v>20</v>
      </c>
      <c r="D13" s="191">
        <v>637054</v>
      </c>
    </row>
    <row r="14" ht="17.25" customHeight="1" spans="1:4">
      <c r="A14" s="189" t="s">
        <v>21</v>
      </c>
      <c r="B14" s="82"/>
      <c r="C14" s="34" t="s">
        <v>22</v>
      </c>
      <c r="D14" s="191">
        <v>1802957.1</v>
      </c>
    </row>
    <row r="15" ht="17.25" customHeight="1" spans="1:4">
      <c r="A15" s="189" t="s">
        <v>23</v>
      </c>
      <c r="B15" s="82"/>
      <c r="C15" s="34" t="s">
        <v>24</v>
      </c>
      <c r="D15" s="191">
        <v>1376687.58</v>
      </c>
    </row>
    <row r="16" ht="17.25" customHeight="1" spans="1:4">
      <c r="A16" s="189" t="s">
        <v>25</v>
      </c>
      <c r="B16" s="82"/>
      <c r="C16" s="34" t="s">
        <v>26</v>
      </c>
      <c r="D16" s="82"/>
    </row>
    <row r="17" ht="17.25" customHeight="1" spans="1:4">
      <c r="A17" s="192"/>
      <c r="B17" s="82"/>
      <c r="C17" s="34" t="s">
        <v>27</v>
      </c>
      <c r="D17" s="191">
        <v>678619</v>
      </c>
    </row>
    <row r="18" ht="17.25" customHeight="1" spans="1:4">
      <c r="A18" s="193"/>
      <c r="B18" s="82"/>
      <c r="C18" s="34" t="s">
        <v>28</v>
      </c>
      <c r="D18" s="191">
        <v>13040830.4</v>
      </c>
    </row>
    <row r="19" ht="17.25" customHeight="1" spans="1:4">
      <c r="A19" s="193"/>
      <c r="B19" s="82"/>
      <c r="C19" s="34" t="s">
        <v>29</v>
      </c>
      <c r="D19" s="82"/>
    </row>
    <row r="20" ht="17.25" customHeight="1" spans="1:4">
      <c r="A20" s="193"/>
      <c r="B20" s="82"/>
      <c r="C20" s="34" t="s">
        <v>30</v>
      </c>
      <c r="D20" s="82"/>
    </row>
    <row r="21" ht="17.25" customHeight="1" spans="1:4">
      <c r="A21" s="193"/>
      <c r="B21" s="82"/>
      <c r="C21" s="34" t="s">
        <v>31</v>
      </c>
      <c r="D21" s="82"/>
    </row>
    <row r="22" ht="17.25" customHeight="1" spans="1:4">
      <c r="A22" s="193"/>
      <c r="B22" s="82"/>
      <c r="C22" s="34" t="s">
        <v>32</v>
      </c>
      <c r="D22" s="82"/>
    </row>
    <row r="23" ht="17.25" customHeight="1" spans="1:4">
      <c r="A23" s="193"/>
      <c r="B23" s="82"/>
      <c r="C23" s="34" t="s">
        <v>33</v>
      </c>
      <c r="D23" s="82"/>
    </row>
    <row r="24" ht="17.25" customHeight="1" spans="1:4">
      <c r="A24" s="193"/>
      <c r="B24" s="82"/>
      <c r="C24" s="34" t="s">
        <v>34</v>
      </c>
      <c r="D24" s="82"/>
    </row>
    <row r="25" ht="17.25" customHeight="1" spans="1:4">
      <c r="A25" s="193"/>
      <c r="B25" s="82"/>
      <c r="C25" s="34" t="s">
        <v>35</v>
      </c>
      <c r="D25" s="191">
        <v>1080767.4</v>
      </c>
    </row>
    <row r="26" ht="17.25" customHeight="1" spans="1:4">
      <c r="A26" s="193"/>
      <c r="B26" s="82"/>
      <c r="C26" s="34" t="s">
        <v>36</v>
      </c>
      <c r="D26" s="82"/>
    </row>
    <row r="27" ht="17.25" customHeight="1" spans="1:4">
      <c r="A27" s="193"/>
      <c r="B27" s="82"/>
      <c r="C27" s="192" t="s">
        <v>37</v>
      </c>
      <c r="D27" s="82"/>
    </row>
    <row r="28" ht="17.25" customHeight="1" spans="1:4">
      <c r="A28" s="193"/>
      <c r="B28" s="82"/>
      <c r="C28" s="34" t="s">
        <v>38</v>
      </c>
      <c r="D28" s="191">
        <v>70000</v>
      </c>
    </row>
    <row r="29" ht="16.5" customHeight="1" spans="1:4">
      <c r="A29" s="193"/>
      <c r="B29" s="82"/>
      <c r="C29" s="34" t="s">
        <v>39</v>
      </c>
      <c r="D29" s="82"/>
    </row>
    <row r="30" ht="16.5" customHeight="1" spans="1:4">
      <c r="A30" s="193"/>
      <c r="B30" s="82"/>
      <c r="C30" s="192" t="s">
        <v>40</v>
      </c>
      <c r="D30" s="191">
        <v>890000</v>
      </c>
    </row>
    <row r="31" ht="17.25" customHeight="1" spans="1:4">
      <c r="A31" s="193"/>
      <c r="B31" s="82"/>
      <c r="C31" s="192" t="s">
        <v>41</v>
      </c>
      <c r="D31" s="82"/>
    </row>
    <row r="32" ht="17.25" customHeight="1" spans="1:4">
      <c r="A32" s="193"/>
      <c r="B32" s="82"/>
      <c r="C32" s="34" t="s">
        <v>42</v>
      </c>
      <c r="D32" s="82"/>
    </row>
    <row r="33" ht="16.5" customHeight="1" spans="1:4">
      <c r="A33" s="193" t="s">
        <v>43</v>
      </c>
      <c r="B33" s="82"/>
      <c r="C33" s="193" t="s">
        <v>44</v>
      </c>
      <c r="D33" s="82"/>
    </row>
    <row r="34" ht="16.5" customHeight="1" spans="1:4">
      <c r="A34" s="192" t="s">
        <v>45</v>
      </c>
      <c r="B34" s="82"/>
      <c r="C34" s="192" t="s">
        <v>46</v>
      </c>
      <c r="D34" s="82"/>
    </row>
    <row r="35" ht="16.5" customHeight="1" spans="1:4">
      <c r="A35" s="34" t="s">
        <v>47</v>
      </c>
      <c r="B35" s="82"/>
      <c r="C35" s="34" t="s">
        <v>47</v>
      </c>
      <c r="D35" s="82"/>
    </row>
    <row r="36" ht="16.5" customHeight="1" spans="1:4">
      <c r="A36" s="34" t="s">
        <v>48</v>
      </c>
      <c r="B36" s="82"/>
      <c r="C36" s="34" t="s">
        <v>49</v>
      </c>
      <c r="D36" s="82"/>
    </row>
    <row r="37" ht="16.5" customHeight="1" spans="1:4">
      <c r="A37" s="194" t="s">
        <v>50</v>
      </c>
      <c r="B37" s="191">
        <v>24618783.48</v>
      </c>
      <c r="C37" s="194" t="s">
        <v>51</v>
      </c>
      <c r="D37" s="191">
        <v>24618783.48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1">
        <v>1</v>
      </c>
      <c r="B2" s="122">
        <v>0</v>
      </c>
      <c r="C2" s="121">
        <v>1</v>
      </c>
      <c r="D2" s="123"/>
      <c r="E2" s="123"/>
      <c r="F2" s="120" t="s">
        <v>455</v>
      </c>
    </row>
    <row r="3" ht="42" customHeight="1" spans="1:6">
      <c r="A3" s="124" t="str">
        <f>"2025"&amp;"年部门政府性基金预算支出预算表"</f>
        <v>2025年部门政府性基金预算支出预算表</v>
      </c>
      <c r="B3" s="124" t="s">
        <v>456</v>
      </c>
      <c r="C3" s="125"/>
      <c r="D3" s="126"/>
      <c r="E3" s="126"/>
      <c r="F3" s="126"/>
    </row>
    <row r="4" ht="13.5" customHeight="1" spans="1:6">
      <c r="A4" s="5" t="str">
        <f>"单位名称："&amp;"禄劝彝族苗族自治县九龙镇人民政府"</f>
        <v>单位名称：禄劝彝族苗族自治县九龙镇人民政府</v>
      </c>
      <c r="B4" s="5" t="s">
        <v>457</v>
      </c>
      <c r="C4" s="121"/>
      <c r="D4" s="123"/>
      <c r="E4" s="123"/>
      <c r="F4" s="120" t="s">
        <v>1</v>
      </c>
    </row>
    <row r="5" ht="19.5" customHeight="1" spans="1:6">
      <c r="A5" s="127" t="s">
        <v>243</v>
      </c>
      <c r="B5" s="128" t="s">
        <v>73</v>
      </c>
      <c r="C5" s="127" t="s">
        <v>74</v>
      </c>
      <c r="D5" s="11" t="s">
        <v>458</v>
      </c>
      <c r="E5" s="12"/>
      <c r="F5" s="13"/>
    </row>
    <row r="6" ht="18.75" customHeight="1" spans="1:6">
      <c r="A6" s="129"/>
      <c r="B6" s="130"/>
      <c r="C6" s="129"/>
      <c r="D6" s="16" t="s">
        <v>55</v>
      </c>
      <c r="E6" s="11" t="s">
        <v>76</v>
      </c>
      <c r="F6" s="16" t="s">
        <v>77</v>
      </c>
    </row>
    <row r="7" ht="18.75" customHeight="1" spans="1:6">
      <c r="A7" s="70">
        <v>1</v>
      </c>
      <c r="B7" s="131" t="s">
        <v>84</v>
      </c>
      <c r="C7" s="70">
        <v>3</v>
      </c>
      <c r="D7" s="132">
        <v>4</v>
      </c>
      <c r="E7" s="132">
        <v>5</v>
      </c>
      <c r="F7" s="132">
        <v>6</v>
      </c>
    </row>
    <row r="8" ht="21" customHeight="1" spans="1:6">
      <c r="A8" s="21" t="s">
        <v>70</v>
      </c>
      <c r="B8" s="21"/>
      <c r="C8" s="21"/>
      <c r="D8" s="133">
        <v>890000</v>
      </c>
      <c r="E8" s="133"/>
      <c r="F8" s="133">
        <v>890000</v>
      </c>
    </row>
    <row r="9" ht="21" customHeight="1" spans="1:6">
      <c r="A9" s="21"/>
      <c r="B9" s="21" t="s">
        <v>190</v>
      </c>
      <c r="C9" s="21" t="s">
        <v>82</v>
      </c>
      <c r="D9" s="133">
        <v>890000</v>
      </c>
      <c r="E9" s="133"/>
      <c r="F9" s="133">
        <v>890000</v>
      </c>
    </row>
    <row r="10" ht="18.75" customHeight="1" spans="1:6">
      <c r="A10" s="24"/>
      <c r="B10" s="134" t="s">
        <v>191</v>
      </c>
      <c r="C10" s="134" t="s">
        <v>192</v>
      </c>
      <c r="D10" s="133">
        <v>890000</v>
      </c>
      <c r="E10" s="133"/>
      <c r="F10" s="133">
        <v>890000</v>
      </c>
    </row>
    <row r="11" ht="18.75" customHeight="1" spans="1:6">
      <c r="A11" s="24"/>
      <c r="B11" s="135" t="s">
        <v>193</v>
      </c>
      <c r="C11" s="135" t="s">
        <v>194</v>
      </c>
      <c r="D11" s="133">
        <v>890000</v>
      </c>
      <c r="E11" s="133"/>
      <c r="F11" s="133">
        <v>890000</v>
      </c>
    </row>
    <row r="12" ht="18.75" customHeight="1" spans="1:6">
      <c r="A12" s="136" t="s">
        <v>233</v>
      </c>
      <c r="B12" s="136" t="s">
        <v>233</v>
      </c>
      <c r="C12" s="137" t="s">
        <v>233</v>
      </c>
      <c r="D12" s="138">
        <v>890000</v>
      </c>
      <c r="E12" s="82"/>
      <c r="F12" s="138">
        <v>890000</v>
      </c>
    </row>
  </sheetData>
  <mergeCells count="7">
    <mergeCell ref="A3:F3"/>
    <mergeCell ref="A4:C4"/>
    <mergeCell ref="D5:F5"/>
    <mergeCell ref="A12:C12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1" sqref="A11:S1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6"/>
      <c r="C2" s="86"/>
      <c r="R2" s="3"/>
      <c r="S2" s="3" t="s">
        <v>459</v>
      </c>
    </row>
    <row r="3" ht="41.25" customHeight="1" spans="1:19">
      <c r="A3" s="75" t="str">
        <f>"2025"&amp;"年部门政府采购预算表"</f>
        <v>2025年部门政府采购预算表</v>
      </c>
      <c r="B3" s="68"/>
      <c r="C3" s="68"/>
      <c r="D3" s="4"/>
      <c r="E3" s="4"/>
      <c r="F3" s="4"/>
      <c r="G3" s="4"/>
      <c r="H3" s="4"/>
      <c r="I3" s="4"/>
      <c r="J3" s="4"/>
      <c r="K3" s="4"/>
      <c r="L3" s="4"/>
      <c r="M3" s="68"/>
      <c r="N3" s="4"/>
      <c r="O3" s="4"/>
      <c r="P3" s="68"/>
      <c r="Q3" s="4"/>
      <c r="R3" s="68"/>
      <c r="S3" s="68"/>
    </row>
    <row r="4" ht="18.75" customHeight="1" spans="1:19">
      <c r="A4" s="101" t="str">
        <f>"单位名称："&amp;"禄劝彝族苗族自治县九龙镇人民政府"</f>
        <v>单位名称：禄劝彝族苗族自治县九龙镇人民政府</v>
      </c>
      <c r="B4" s="88"/>
      <c r="C4" s="88"/>
      <c r="D4" s="7"/>
      <c r="E4" s="7"/>
      <c r="F4" s="7"/>
      <c r="G4" s="7"/>
      <c r="H4" s="7"/>
      <c r="I4" s="7"/>
      <c r="J4" s="7"/>
      <c r="K4" s="7"/>
      <c r="L4" s="7"/>
      <c r="R4" s="8"/>
      <c r="S4" s="120" t="s">
        <v>1</v>
      </c>
    </row>
    <row r="5" ht="15.75" customHeight="1" spans="1:19">
      <c r="A5" s="10" t="s">
        <v>242</v>
      </c>
      <c r="B5" s="89" t="s">
        <v>243</v>
      </c>
      <c r="C5" s="89" t="s">
        <v>460</v>
      </c>
      <c r="D5" s="90" t="s">
        <v>461</v>
      </c>
      <c r="E5" s="90" t="s">
        <v>462</v>
      </c>
      <c r="F5" s="90" t="s">
        <v>463</v>
      </c>
      <c r="G5" s="90" t="s">
        <v>464</v>
      </c>
      <c r="H5" s="90" t="s">
        <v>465</v>
      </c>
      <c r="I5" s="106" t="s">
        <v>250</v>
      </c>
      <c r="J5" s="106"/>
      <c r="K5" s="106"/>
      <c r="L5" s="106"/>
      <c r="M5" s="107"/>
      <c r="N5" s="106"/>
      <c r="O5" s="106"/>
      <c r="P5" s="83"/>
      <c r="Q5" s="106"/>
      <c r="R5" s="107"/>
      <c r="S5" s="84"/>
    </row>
    <row r="6" ht="17.25" customHeight="1" spans="1:19">
      <c r="A6" s="15"/>
      <c r="B6" s="91"/>
      <c r="C6" s="91"/>
      <c r="D6" s="92"/>
      <c r="E6" s="92"/>
      <c r="F6" s="92"/>
      <c r="G6" s="92"/>
      <c r="H6" s="92"/>
      <c r="I6" s="92" t="s">
        <v>55</v>
      </c>
      <c r="J6" s="92" t="s">
        <v>58</v>
      </c>
      <c r="K6" s="92" t="s">
        <v>466</v>
      </c>
      <c r="L6" s="92" t="s">
        <v>467</v>
      </c>
      <c r="M6" s="108" t="s">
        <v>468</v>
      </c>
      <c r="N6" s="109" t="s">
        <v>469</v>
      </c>
      <c r="O6" s="109"/>
      <c r="P6" s="114"/>
      <c r="Q6" s="109"/>
      <c r="R6" s="115"/>
      <c r="S6" s="93"/>
    </row>
    <row r="7" ht="54" customHeight="1" spans="1:19">
      <c r="A7" s="18"/>
      <c r="B7" s="93"/>
      <c r="C7" s="93"/>
      <c r="D7" s="94"/>
      <c r="E7" s="94"/>
      <c r="F7" s="94"/>
      <c r="G7" s="94"/>
      <c r="H7" s="94"/>
      <c r="I7" s="94"/>
      <c r="J7" s="94" t="s">
        <v>57</v>
      </c>
      <c r="K7" s="94"/>
      <c r="L7" s="94"/>
      <c r="M7" s="110"/>
      <c r="N7" s="94" t="s">
        <v>57</v>
      </c>
      <c r="O7" s="94" t="s">
        <v>64</v>
      </c>
      <c r="P7" s="93" t="s">
        <v>65</v>
      </c>
      <c r="Q7" s="94" t="s">
        <v>66</v>
      </c>
      <c r="R7" s="110" t="s">
        <v>67</v>
      </c>
      <c r="S7" s="93" t="s">
        <v>68</v>
      </c>
    </row>
    <row r="8" ht="18" customHeight="1" spans="1:19">
      <c r="A8" s="116">
        <v>1</v>
      </c>
      <c r="B8" s="116" t="s">
        <v>84</v>
      </c>
      <c r="C8" s="117">
        <v>3</v>
      </c>
      <c r="D8" s="117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</row>
    <row r="9" ht="21" customHeight="1" spans="1:19">
      <c r="A9" s="95"/>
      <c r="B9" s="96"/>
      <c r="C9" s="96"/>
      <c r="D9" s="97"/>
      <c r="E9" s="97"/>
      <c r="F9" s="97"/>
      <c r="G9" s="118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ht="21" customHeight="1" spans="1:19">
      <c r="A10" s="98" t="s">
        <v>233</v>
      </c>
      <c r="B10" s="99"/>
      <c r="C10" s="99"/>
      <c r="D10" s="100"/>
      <c r="E10" s="100"/>
      <c r="F10" s="100"/>
      <c r="G10" s="119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  <row r="11" ht="21" customHeight="1" spans="1:19">
      <c r="A11" s="101" t="s">
        <v>470</v>
      </c>
      <c r="B11" s="5"/>
      <c r="C11" s="5"/>
      <c r="D11" s="101"/>
      <c r="E11" s="101"/>
      <c r="F11" s="101"/>
      <c r="G11" s="102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:S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9"/>
      <c r="B2" s="86"/>
      <c r="C2" s="86"/>
      <c r="D2" s="86"/>
      <c r="E2" s="86"/>
      <c r="F2" s="86"/>
      <c r="G2" s="86"/>
      <c r="H2" s="79"/>
      <c r="I2" s="79"/>
      <c r="J2" s="79"/>
      <c r="K2" s="79"/>
      <c r="L2" s="79"/>
      <c r="M2" s="79"/>
      <c r="N2" s="104"/>
      <c r="O2" s="79"/>
      <c r="P2" s="79"/>
      <c r="Q2" s="86"/>
      <c r="R2" s="79"/>
      <c r="S2" s="112"/>
      <c r="T2" s="112" t="s">
        <v>471</v>
      </c>
    </row>
    <row r="3" ht="41.25" customHeight="1" spans="1:20">
      <c r="A3" s="75" t="str">
        <f>"2025"&amp;"年部门政府购买服务预算表"</f>
        <v>2025年部门政府购买服务预算表</v>
      </c>
      <c r="B3" s="68"/>
      <c r="C3" s="68"/>
      <c r="D3" s="68"/>
      <c r="E3" s="68"/>
      <c r="F3" s="68"/>
      <c r="G3" s="68"/>
      <c r="H3" s="87"/>
      <c r="I3" s="87"/>
      <c r="J3" s="87"/>
      <c r="K3" s="87"/>
      <c r="L3" s="87"/>
      <c r="M3" s="87"/>
      <c r="N3" s="105"/>
      <c r="O3" s="87"/>
      <c r="P3" s="87"/>
      <c r="Q3" s="68"/>
      <c r="R3" s="87"/>
      <c r="S3" s="105"/>
      <c r="T3" s="68"/>
    </row>
    <row r="4" ht="22.5" customHeight="1" spans="1:20">
      <c r="A4" s="76" t="str">
        <f>"单位名称："&amp;"禄劝彝族苗族自治县九龙镇人民政府"</f>
        <v>单位名称：禄劝彝族苗族自治县九龙镇人民政府</v>
      </c>
      <c r="B4" s="88"/>
      <c r="C4" s="88"/>
      <c r="D4" s="88"/>
      <c r="E4" s="88"/>
      <c r="F4" s="88"/>
      <c r="G4" s="88"/>
      <c r="H4" s="77"/>
      <c r="I4" s="77"/>
      <c r="J4" s="77"/>
      <c r="K4" s="77"/>
      <c r="L4" s="77"/>
      <c r="M4" s="77"/>
      <c r="N4" s="104"/>
      <c r="O4" s="79"/>
      <c r="P4" s="79"/>
      <c r="Q4" s="86"/>
      <c r="R4" s="79"/>
      <c r="S4" s="113"/>
      <c r="T4" s="112" t="s">
        <v>1</v>
      </c>
    </row>
    <row r="5" ht="24" customHeight="1" spans="1:20">
      <c r="A5" s="10" t="s">
        <v>242</v>
      </c>
      <c r="B5" s="89" t="s">
        <v>243</v>
      </c>
      <c r="C5" s="89" t="s">
        <v>460</v>
      </c>
      <c r="D5" s="89" t="s">
        <v>472</v>
      </c>
      <c r="E5" s="89" t="s">
        <v>473</v>
      </c>
      <c r="F5" s="89" t="s">
        <v>474</v>
      </c>
      <c r="G5" s="89" t="s">
        <v>475</v>
      </c>
      <c r="H5" s="90" t="s">
        <v>476</v>
      </c>
      <c r="I5" s="90" t="s">
        <v>477</v>
      </c>
      <c r="J5" s="106" t="s">
        <v>250</v>
      </c>
      <c r="K5" s="106"/>
      <c r="L5" s="106"/>
      <c r="M5" s="106"/>
      <c r="N5" s="107"/>
      <c r="O5" s="106"/>
      <c r="P5" s="106"/>
      <c r="Q5" s="83"/>
      <c r="R5" s="106"/>
      <c r="S5" s="107"/>
      <c r="T5" s="84"/>
    </row>
    <row r="6" ht="24" customHeight="1" spans="1:20">
      <c r="A6" s="15"/>
      <c r="B6" s="91"/>
      <c r="C6" s="91"/>
      <c r="D6" s="91"/>
      <c r="E6" s="91"/>
      <c r="F6" s="91"/>
      <c r="G6" s="91"/>
      <c r="H6" s="92"/>
      <c r="I6" s="92"/>
      <c r="J6" s="92" t="s">
        <v>55</v>
      </c>
      <c r="K6" s="92" t="s">
        <v>58</v>
      </c>
      <c r="L6" s="92" t="s">
        <v>466</v>
      </c>
      <c r="M6" s="92" t="s">
        <v>467</v>
      </c>
      <c r="N6" s="108" t="s">
        <v>468</v>
      </c>
      <c r="O6" s="109" t="s">
        <v>469</v>
      </c>
      <c r="P6" s="109"/>
      <c r="Q6" s="114"/>
      <c r="R6" s="109"/>
      <c r="S6" s="115"/>
      <c r="T6" s="93"/>
    </row>
    <row r="7" ht="54" customHeight="1" spans="1:20">
      <c r="A7" s="18"/>
      <c r="B7" s="93"/>
      <c r="C7" s="93"/>
      <c r="D7" s="93"/>
      <c r="E7" s="93"/>
      <c r="F7" s="93"/>
      <c r="G7" s="93"/>
      <c r="H7" s="94"/>
      <c r="I7" s="94"/>
      <c r="J7" s="94"/>
      <c r="K7" s="94" t="s">
        <v>57</v>
      </c>
      <c r="L7" s="94"/>
      <c r="M7" s="94"/>
      <c r="N7" s="110"/>
      <c r="O7" s="94" t="s">
        <v>57</v>
      </c>
      <c r="P7" s="94" t="s">
        <v>64</v>
      </c>
      <c r="Q7" s="93" t="s">
        <v>65</v>
      </c>
      <c r="R7" s="94" t="s">
        <v>66</v>
      </c>
      <c r="S7" s="110" t="s">
        <v>67</v>
      </c>
      <c r="T7" s="93" t="s">
        <v>68</v>
      </c>
    </row>
    <row r="8" ht="17.25" customHeight="1" spans="1:20">
      <c r="A8" s="19">
        <v>1</v>
      </c>
      <c r="B8" s="93">
        <v>2</v>
      </c>
      <c r="C8" s="19">
        <v>3</v>
      </c>
      <c r="D8" s="19">
        <v>4</v>
      </c>
      <c r="E8" s="93">
        <v>5</v>
      </c>
      <c r="F8" s="19">
        <v>6</v>
      </c>
      <c r="G8" s="19">
        <v>7</v>
      </c>
      <c r="H8" s="93">
        <v>8</v>
      </c>
      <c r="I8" s="19">
        <v>9</v>
      </c>
      <c r="J8" s="19">
        <v>10</v>
      </c>
      <c r="K8" s="93">
        <v>11</v>
      </c>
      <c r="L8" s="19">
        <v>12</v>
      </c>
      <c r="M8" s="19">
        <v>13</v>
      </c>
      <c r="N8" s="93">
        <v>14</v>
      </c>
      <c r="O8" s="19">
        <v>15</v>
      </c>
      <c r="P8" s="19">
        <v>16</v>
      </c>
      <c r="Q8" s="93">
        <v>17</v>
      </c>
      <c r="R8" s="19">
        <v>18</v>
      </c>
      <c r="S8" s="19">
        <v>19</v>
      </c>
      <c r="T8" s="19">
        <v>20</v>
      </c>
    </row>
    <row r="9" ht="21" customHeight="1" spans="1:20">
      <c r="A9" s="95"/>
      <c r="B9" s="96"/>
      <c r="C9" s="96"/>
      <c r="D9" s="96"/>
      <c r="E9" s="96"/>
      <c r="F9" s="96"/>
      <c r="G9" s="96"/>
      <c r="H9" s="97"/>
      <c r="I9" s="97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ht="21" customHeight="1" spans="1:20">
      <c r="A10" s="98" t="s">
        <v>233</v>
      </c>
      <c r="B10" s="99"/>
      <c r="C10" s="99"/>
      <c r="D10" s="99"/>
      <c r="E10" s="99"/>
      <c r="F10" s="99"/>
      <c r="G10" s="99"/>
      <c r="H10" s="100"/>
      <c r="I10" s="111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customHeight="1" spans="1:19">
      <c r="A11" s="101" t="s">
        <v>470</v>
      </c>
      <c r="B11" s="5"/>
      <c r="C11" s="5"/>
      <c r="D11" s="101"/>
      <c r="E11" s="101"/>
      <c r="F11" s="101"/>
      <c r="G11" s="102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</row>
  </sheetData>
  <mergeCells count="20">
    <mergeCell ref="A3:T3"/>
    <mergeCell ref="A4:I4"/>
    <mergeCell ref="J5:T5"/>
    <mergeCell ref="O6:T6"/>
    <mergeCell ref="A10:I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4"/>
      <c r="W2" s="3"/>
      <c r="X2" s="3" t="s">
        <v>478</v>
      </c>
    </row>
    <row r="3" ht="41.25" customHeight="1" spans="1:24">
      <c r="A3" s="75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8"/>
      <c r="X3" s="68"/>
    </row>
    <row r="4" ht="18" customHeight="1" spans="1:24">
      <c r="A4" s="76" t="str">
        <f>"单位名称："&amp;"禄劝彝族苗族自治县九龙镇人民政府"</f>
        <v>单位名称：禄劝彝族苗族自治县九龙镇人民政府</v>
      </c>
      <c r="B4" s="77"/>
      <c r="C4" s="77"/>
      <c r="D4" s="78"/>
      <c r="E4" s="79"/>
      <c r="F4" s="79"/>
      <c r="G4" s="79"/>
      <c r="H4" s="79"/>
      <c r="I4" s="79"/>
      <c r="W4" s="8"/>
      <c r="X4" s="8" t="s">
        <v>1</v>
      </c>
    </row>
    <row r="5" ht="19.5" customHeight="1" spans="1:24">
      <c r="A5" s="29" t="s">
        <v>479</v>
      </c>
      <c r="B5" s="11" t="s">
        <v>250</v>
      </c>
      <c r="C5" s="12"/>
      <c r="D5" s="12"/>
      <c r="E5" s="11" t="s">
        <v>480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3"/>
      <c r="X5" s="84"/>
    </row>
    <row r="6" ht="40.5" customHeight="1" spans="1:24">
      <c r="A6" s="19"/>
      <c r="B6" s="30" t="s">
        <v>55</v>
      </c>
      <c r="C6" s="10" t="s">
        <v>58</v>
      </c>
      <c r="D6" s="80" t="s">
        <v>466</v>
      </c>
      <c r="E6" s="50" t="s">
        <v>481</v>
      </c>
      <c r="F6" s="50" t="s">
        <v>482</v>
      </c>
      <c r="G6" s="50" t="s">
        <v>483</v>
      </c>
      <c r="H6" s="50" t="s">
        <v>484</v>
      </c>
      <c r="I6" s="50" t="s">
        <v>485</v>
      </c>
      <c r="J6" s="50" t="s">
        <v>486</v>
      </c>
      <c r="K6" s="50" t="s">
        <v>487</v>
      </c>
      <c r="L6" s="50" t="s">
        <v>488</v>
      </c>
      <c r="M6" s="50" t="s">
        <v>489</v>
      </c>
      <c r="N6" s="50" t="s">
        <v>490</v>
      </c>
      <c r="O6" s="50" t="s">
        <v>491</v>
      </c>
      <c r="P6" s="50" t="s">
        <v>492</v>
      </c>
      <c r="Q6" s="50" t="s">
        <v>493</v>
      </c>
      <c r="R6" s="50" t="s">
        <v>494</v>
      </c>
      <c r="S6" s="50" t="s">
        <v>495</v>
      </c>
      <c r="T6" s="50" t="s">
        <v>496</v>
      </c>
      <c r="U6" s="50" t="s">
        <v>497</v>
      </c>
      <c r="V6" s="50" t="s">
        <v>498</v>
      </c>
      <c r="W6" s="50" t="s">
        <v>499</v>
      </c>
      <c r="X6" s="85" t="s">
        <v>500</v>
      </c>
    </row>
    <row r="7" ht="19.5" customHeight="1" spans="1:24">
      <c r="A7" s="20">
        <v>1</v>
      </c>
      <c r="B7" s="20">
        <v>2</v>
      </c>
      <c r="C7" s="20">
        <v>3</v>
      </c>
      <c r="D7" s="81">
        <v>4</v>
      </c>
      <c r="E7" s="38">
        <v>5</v>
      </c>
      <c r="F7" s="20">
        <v>6</v>
      </c>
      <c r="G7" s="20">
        <v>7</v>
      </c>
      <c r="H7" s="81">
        <v>8</v>
      </c>
      <c r="I7" s="20">
        <v>9</v>
      </c>
      <c r="J7" s="20">
        <v>10</v>
      </c>
      <c r="K7" s="20">
        <v>11</v>
      </c>
      <c r="L7" s="81">
        <v>12</v>
      </c>
      <c r="M7" s="20">
        <v>13</v>
      </c>
      <c r="N7" s="20">
        <v>14</v>
      </c>
      <c r="O7" s="20">
        <v>15</v>
      </c>
      <c r="P7" s="81">
        <v>16</v>
      </c>
      <c r="Q7" s="20">
        <v>17</v>
      </c>
      <c r="R7" s="20">
        <v>18</v>
      </c>
      <c r="S7" s="20">
        <v>19</v>
      </c>
      <c r="T7" s="81">
        <v>20</v>
      </c>
      <c r="U7" s="81">
        <v>21</v>
      </c>
      <c r="V7" s="81">
        <v>22</v>
      </c>
      <c r="W7" s="38">
        <v>23</v>
      </c>
      <c r="X7" s="38">
        <v>24</v>
      </c>
    </row>
    <row r="8" ht="19.5" customHeight="1" spans="1:24">
      <c r="A8" s="31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</row>
    <row r="9" ht="19.5" customHeight="1" spans="1:24">
      <c r="A9" s="71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0" customHeight="1" spans="1:1">
      <c r="A10" t="s">
        <v>470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501</v>
      </c>
    </row>
    <row r="3" ht="41.25" customHeight="1" spans="1:10">
      <c r="A3" s="67" t="str">
        <f>"2025"&amp;"年市对下转移支付绩效目标表"</f>
        <v>2025年市对下转移支付绩效目标表</v>
      </c>
      <c r="B3" s="4"/>
      <c r="C3" s="4"/>
      <c r="D3" s="4"/>
      <c r="E3" s="4"/>
      <c r="F3" s="68"/>
      <c r="G3" s="4"/>
      <c r="H3" s="68"/>
      <c r="I3" s="68"/>
      <c r="J3" s="4"/>
    </row>
    <row r="4" ht="17.25" customHeight="1" spans="1:1">
      <c r="A4" s="5" t="str">
        <f>"单位名称："&amp;"禄劝彝族苗族自治县九龙镇人民政府"</f>
        <v>单位名称：禄劝彝族苗族自治县九龙镇人民政府</v>
      </c>
    </row>
    <row r="5" ht="44.25" customHeight="1" spans="1:10">
      <c r="A5" s="69" t="s">
        <v>479</v>
      </c>
      <c r="B5" s="69" t="s">
        <v>364</v>
      </c>
      <c r="C5" s="69" t="s">
        <v>365</v>
      </c>
      <c r="D5" s="69" t="s">
        <v>366</v>
      </c>
      <c r="E5" s="69" t="s">
        <v>367</v>
      </c>
      <c r="F5" s="70" t="s">
        <v>368</v>
      </c>
      <c r="G5" s="69" t="s">
        <v>369</v>
      </c>
      <c r="H5" s="70" t="s">
        <v>370</v>
      </c>
      <c r="I5" s="70" t="s">
        <v>371</v>
      </c>
      <c r="J5" s="69" t="s">
        <v>372</v>
      </c>
    </row>
    <row r="6" ht="14.25" customHeight="1" spans="1:10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70">
        <v>6</v>
      </c>
      <c r="G6" s="69">
        <v>7</v>
      </c>
      <c r="H6" s="70">
        <v>8</v>
      </c>
      <c r="I6" s="70">
        <v>9</v>
      </c>
      <c r="J6" s="69">
        <v>10</v>
      </c>
    </row>
    <row r="7" ht="42" customHeight="1" spans="1:10">
      <c r="A7" s="31"/>
      <c r="B7" s="71"/>
      <c r="C7" s="71"/>
      <c r="D7" s="71"/>
      <c r="E7" s="72"/>
      <c r="F7" s="73"/>
      <c r="G7" s="72"/>
      <c r="H7" s="73"/>
      <c r="I7" s="73"/>
      <c r="J7" s="72"/>
    </row>
    <row r="8" ht="42" customHeight="1" spans="1:10">
      <c r="A8" s="31"/>
      <c r="B8" s="32"/>
      <c r="C8" s="32"/>
      <c r="D8" s="32"/>
      <c r="E8" s="31"/>
      <c r="F8" s="32"/>
      <c r="G8" s="31"/>
      <c r="H8" s="32"/>
      <c r="I8" s="32"/>
      <c r="J8" s="31"/>
    </row>
    <row r="9" customHeight="1" spans="1:1">
      <c r="A9" t="s">
        <v>470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0" t="s">
        <v>502</v>
      </c>
      <c r="B2" s="41"/>
      <c r="C2" s="41"/>
      <c r="D2" s="42"/>
      <c r="E2" s="42"/>
      <c r="F2" s="42"/>
      <c r="G2" s="41"/>
      <c r="H2" s="41"/>
      <c r="I2" s="42"/>
    </row>
    <row r="3" ht="41.25" customHeight="1" spans="1:9">
      <c r="A3" s="43" t="str">
        <f>"2025"&amp;"年新增资产配置预算表"</f>
        <v>2025年新增资产配置预算表</v>
      </c>
      <c r="B3" s="44"/>
      <c r="C3" s="44"/>
      <c r="D3" s="45"/>
      <c r="E3" s="45"/>
      <c r="F3" s="45"/>
      <c r="G3" s="44"/>
      <c r="H3" s="44"/>
      <c r="I3" s="45"/>
    </row>
    <row r="4" customHeight="1" spans="1:9">
      <c r="A4" s="46" t="str">
        <f>"单位名称："&amp;"禄劝彝族苗族自治县九龙镇人民政府"</f>
        <v>单位名称：禄劝彝族苗族自治县九龙镇人民政府</v>
      </c>
      <c r="B4" s="47"/>
      <c r="C4" s="47"/>
      <c r="D4" s="48"/>
      <c r="F4" s="45"/>
      <c r="G4" s="44"/>
      <c r="H4" s="44"/>
      <c r="I4" s="66" t="s">
        <v>1</v>
      </c>
    </row>
    <row r="5" ht="28.5" customHeight="1" spans="1:9">
      <c r="A5" s="49" t="s">
        <v>242</v>
      </c>
      <c r="B5" s="50" t="s">
        <v>243</v>
      </c>
      <c r="C5" s="51" t="s">
        <v>503</v>
      </c>
      <c r="D5" s="49" t="s">
        <v>504</v>
      </c>
      <c r="E5" s="49" t="s">
        <v>505</v>
      </c>
      <c r="F5" s="49" t="s">
        <v>506</v>
      </c>
      <c r="G5" s="50" t="s">
        <v>507</v>
      </c>
      <c r="H5" s="38"/>
      <c r="I5" s="49"/>
    </row>
    <row r="6" ht="21" customHeight="1" spans="1:9">
      <c r="A6" s="51"/>
      <c r="B6" s="52"/>
      <c r="C6" s="52"/>
      <c r="D6" s="53"/>
      <c r="E6" s="52"/>
      <c r="F6" s="52"/>
      <c r="G6" s="50" t="s">
        <v>464</v>
      </c>
      <c r="H6" s="50" t="s">
        <v>508</v>
      </c>
      <c r="I6" s="50" t="s">
        <v>509</v>
      </c>
    </row>
    <row r="7" ht="17.25" customHeight="1" spans="1:9">
      <c r="A7" s="54" t="s">
        <v>83</v>
      </c>
      <c r="B7" s="55"/>
      <c r="C7" s="56" t="s">
        <v>84</v>
      </c>
      <c r="D7" s="54" t="s">
        <v>85</v>
      </c>
      <c r="E7" s="57" t="s">
        <v>86</v>
      </c>
      <c r="F7" s="54" t="s">
        <v>87</v>
      </c>
      <c r="G7" s="56" t="s">
        <v>88</v>
      </c>
      <c r="H7" s="58" t="s">
        <v>89</v>
      </c>
      <c r="I7" s="57" t="s">
        <v>90</v>
      </c>
    </row>
    <row r="8" ht="19.5" customHeight="1" spans="1:9">
      <c r="A8" s="59"/>
      <c r="B8" s="34"/>
      <c r="C8" s="34"/>
      <c r="D8" s="31"/>
      <c r="E8" s="32"/>
      <c r="F8" s="58"/>
      <c r="G8" s="60"/>
      <c r="H8" s="61"/>
      <c r="I8" s="61"/>
    </row>
    <row r="9" ht="19.5" customHeight="1" spans="1:9">
      <c r="A9" s="62" t="s">
        <v>55</v>
      </c>
      <c r="B9" s="63"/>
      <c r="C9" s="63"/>
      <c r="D9" s="64"/>
      <c r="E9" s="65"/>
      <c r="F9" s="65"/>
      <c r="G9" s="60"/>
      <c r="H9" s="61"/>
      <c r="I9" s="61"/>
    </row>
    <row r="10" customHeight="1" spans="1:1">
      <c r="A10" t="s">
        <v>470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510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"单位名称："&amp;"禄劝彝族苗族自治县九龙镇人民政府"</f>
        <v>单位名称：禄劝彝族苗族自治县九龙镇人民政府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336</v>
      </c>
      <c r="B5" s="9" t="s">
        <v>245</v>
      </c>
      <c r="C5" s="9" t="s">
        <v>337</v>
      </c>
      <c r="D5" s="10" t="s">
        <v>246</v>
      </c>
      <c r="E5" s="10" t="s">
        <v>247</v>
      </c>
      <c r="F5" s="10" t="s">
        <v>338</v>
      </c>
      <c r="G5" s="10" t="s">
        <v>339</v>
      </c>
      <c r="H5" s="29" t="s">
        <v>55</v>
      </c>
      <c r="I5" s="11" t="s">
        <v>511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0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8">
        <v>10</v>
      </c>
      <c r="K8" s="38">
        <v>11</v>
      </c>
    </row>
    <row r="9" ht="18.75" customHeight="1" spans="1:11">
      <c r="A9" s="31"/>
      <c r="B9" s="32"/>
      <c r="C9" s="31"/>
      <c r="D9" s="31"/>
      <c r="E9" s="31"/>
      <c r="F9" s="31"/>
      <c r="G9" s="31"/>
      <c r="H9" s="33"/>
      <c r="I9" s="39"/>
      <c r="J9" s="39"/>
      <c r="K9" s="33"/>
    </row>
    <row r="10" ht="18.75" customHeight="1" spans="1:11">
      <c r="A10" s="34"/>
      <c r="B10" s="32"/>
      <c r="C10" s="32"/>
      <c r="D10" s="32"/>
      <c r="E10" s="32"/>
      <c r="F10" s="32"/>
      <c r="G10" s="32"/>
      <c r="H10" s="28"/>
      <c r="I10" s="28"/>
      <c r="J10" s="28"/>
      <c r="K10" s="33"/>
    </row>
    <row r="11" ht="18.75" customHeight="1" spans="1:11">
      <c r="A11" s="35" t="s">
        <v>233</v>
      </c>
      <c r="B11" s="36"/>
      <c r="C11" s="36"/>
      <c r="D11" s="36"/>
      <c r="E11" s="36"/>
      <c r="F11" s="36"/>
      <c r="G11" s="37"/>
      <c r="H11" s="28"/>
      <c r="I11" s="28"/>
      <c r="J11" s="28"/>
      <c r="K11" s="33"/>
    </row>
    <row r="12" customHeight="1" spans="1:1">
      <c r="A12" t="s">
        <v>470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5"/>
  <sheetViews>
    <sheetView showZeros="0" tabSelected="1" workbookViewId="0">
      <pane ySplit="1" topLeftCell="A2" activePane="bottomLeft" state="frozen"/>
      <selection/>
      <selection pane="bottomLeft" activeCell="E14" sqref="E14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512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"单位名称："&amp;"禄劝彝族苗族自治县九龙镇人民政府"</f>
        <v>单位名称：禄劝彝族苗族自治县九龙镇人民政府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337</v>
      </c>
      <c r="B5" s="9" t="s">
        <v>336</v>
      </c>
      <c r="C5" s="9" t="s">
        <v>245</v>
      </c>
      <c r="D5" s="10" t="s">
        <v>513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9174136.4</v>
      </c>
      <c r="F9" s="23"/>
      <c r="G9" s="23"/>
    </row>
    <row r="10" ht="18.75" customHeight="1" spans="1:7">
      <c r="A10" s="21"/>
      <c r="B10" s="21" t="s">
        <v>514</v>
      </c>
      <c r="C10" s="21" t="s">
        <v>354</v>
      </c>
      <c r="D10" s="21" t="s">
        <v>515</v>
      </c>
      <c r="E10" s="23">
        <v>7720136.4</v>
      </c>
      <c r="F10" s="23"/>
      <c r="G10" s="23"/>
    </row>
    <row r="11" ht="18.75" customHeight="1" spans="1:7">
      <c r="A11" s="24"/>
      <c r="B11" s="21" t="s">
        <v>516</v>
      </c>
      <c r="C11" s="21" t="s">
        <v>347</v>
      </c>
      <c r="D11" s="21" t="s">
        <v>515</v>
      </c>
      <c r="E11" s="23">
        <v>900000</v>
      </c>
      <c r="F11" s="23"/>
      <c r="G11" s="23"/>
    </row>
    <row r="12" ht="18.75" customHeight="1" spans="1:7">
      <c r="A12" s="24"/>
      <c r="B12" s="21" t="s">
        <v>516</v>
      </c>
      <c r="C12" s="21" t="s">
        <v>349</v>
      </c>
      <c r="D12" s="21" t="s">
        <v>515</v>
      </c>
      <c r="E12" s="23">
        <v>254000</v>
      </c>
      <c r="F12" s="23"/>
      <c r="G12" s="23"/>
    </row>
    <row r="13" ht="18.75" customHeight="1" spans="1:7">
      <c r="A13" s="24"/>
      <c r="B13" s="21" t="s">
        <v>517</v>
      </c>
      <c r="C13" s="21" t="s">
        <v>344</v>
      </c>
      <c r="D13" s="21" t="s">
        <v>515</v>
      </c>
      <c r="E13" s="23">
        <v>300000</v>
      </c>
      <c r="F13" s="23"/>
      <c r="G13" s="23"/>
    </row>
    <row r="14" ht="18.75" customHeight="1" spans="1:7">
      <c r="A14" s="25" t="s">
        <v>55</v>
      </c>
      <c r="B14" s="26" t="s">
        <v>518</v>
      </c>
      <c r="C14" s="26"/>
      <c r="D14" s="27"/>
      <c r="E14" s="23">
        <v>9174136.4</v>
      </c>
      <c r="F14" s="28"/>
      <c r="G14" s="28"/>
    </row>
    <row r="15" customHeight="1" spans="1:1">
      <c r="A15" t="s">
        <v>519</v>
      </c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D10" sqref="D10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6" t="s">
        <v>52</v>
      </c>
    </row>
    <row r="3" ht="41.25" customHeight="1" spans="1:1">
      <c r="A3" s="43" t="str">
        <f>"2025"&amp;"年部门收入预算表"</f>
        <v>2025年部门收入预算表</v>
      </c>
    </row>
    <row r="4" ht="17.25" customHeight="1" spans="1:19">
      <c r="A4" s="46" t="str">
        <f>"单位名称："&amp;"禄劝彝族苗族自治县九龙镇人民政府"</f>
        <v>单位名称：禄劝彝族苗族自治县九龙镇人民政府</v>
      </c>
      <c r="S4" s="48" t="s">
        <v>1</v>
      </c>
    </row>
    <row r="5" ht="21.75" customHeight="1" spans="1:19">
      <c r="A5" s="222" t="s">
        <v>53</v>
      </c>
      <c r="B5" s="223" t="s">
        <v>54</v>
      </c>
      <c r="C5" s="223" t="s">
        <v>55</v>
      </c>
      <c r="D5" s="224" t="s">
        <v>56</v>
      </c>
      <c r="E5" s="224"/>
      <c r="F5" s="224"/>
      <c r="G5" s="224"/>
      <c r="H5" s="224"/>
      <c r="I5" s="136"/>
      <c r="J5" s="224"/>
      <c r="K5" s="224"/>
      <c r="L5" s="224"/>
      <c r="M5" s="224"/>
      <c r="N5" s="231"/>
      <c r="O5" s="224" t="s">
        <v>45</v>
      </c>
      <c r="P5" s="224"/>
      <c r="Q5" s="224"/>
      <c r="R5" s="224"/>
      <c r="S5" s="231"/>
    </row>
    <row r="6" ht="27" customHeight="1" spans="1:19">
      <c r="A6" s="225"/>
      <c r="B6" s="226"/>
      <c r="C6" s="226"/>
      <c r="D6" s="226" t="s">
        <v>57</v>
      </c>
      <c r="E6" s="226" t="s">
        <v>58</v>
      </c>
      <c r="F6" s="226" t="s">
        <v>59</v>
      </c>
      <c r="G6" s="226" t="s">
        <v>60</v>
      </c>
      <c r="H6" s="226" t="s">
        <v>61</v>
      </c>
      <c r="I6" s="232" t="s">
        <v>62</v>
      </c>
      <c r="J6" s="233"/>
      <c r="K6" s="233"/>
      <c r="L6" s="233"/>
      <c r="M6" s="233"/>
      <c r="N6" s="234"/>
      <c r="O6" s="226" t="s">
        <v>57</v>
      </c>
      <c r="P6" s="226" t="s">
        <v>58</v>
      </c>
      <c r="Q6" s="226" t="s">
        <v>59</v>
      </c>
      <c r="R6" s="226" t="s">
        <v>60</v>
      </c>
      <c r="S6" s="226" t="s">
        <v>63</v>
      </c>
    </row>
    <row r="7" ht="30" customHeight="1" spans="1:19">
      <c r="A7" s="227"/>
      <c r="B7" s="111"/>
      <c r="C7" s="119"/>
      <c r="D7" s="119"/>
      <c r="E7" s="119"/>
      <c r="F7" s="119"/>
      <c r="G7" s="119"/>
      <c r="H7" s="119"/>
      <c r="I7" s="73" t="s">
        <v>57</v>
      </c>
      <c r="J7" s="234" t="s">
        <v>64</v>
      </c>
      <c r="K7" s="234" t="s">
        <v>65</v>
      </c>
      <c r="L7" s="234" t="s">
        <v>66</v>
      </c>
      <c r="M7" s="234" t="s">
        <v>67</v>
      </c>
      <c r="N7" s="234" t="s">
        <v>68</v>
      </c>
      <c r="O7" s="235"/>
      <c r="P7" s="235"/>
      <c r="Q7" s="235"/>
      <c r="R7" s="235"/>
      <c r="S7" s="119"/>
    </row>
    <row r="8" ht="15" customHeight="1" spans="1:19">
      <c r="A8" s="228">
        <v>1</v>
      </c>
      <c r="B8" s="228">
        <v>2</v>
      </c>
      <c r="C8" s="228">
        <v>3</v>
      </c>
      <c r="D8" s="228">
        <v>4</v>
      </c>
      <c r="E8" s="228">
        <v>5</v>
      </c>
      <c r="F8" s="228">
        <v>6</v>
      </c>
      <c r="G8" s="228">
        <v>7</v>
      </c>
      <c r="H8" s="228">
        <v>8</v>
      </c>
      <c r="I8" s="73">
        <v>9</v>
      </c>
      <c r="J8" s="228">
        <v>10</v>
      </c>
      <c r="K8" s="228">
        <v>11</v>
      </c>
      <c r="L8" s="228">
        <v>12</v>
      </c>
      <c r="M8" s="228">
        <v>13</v>
      </c>
      <c r="N8" s="228">
        <v>14</v>
      </c>
      <c r="O8" s="228">
        <v>15</v>
      </c>
      <c r="P8" s="228">
        <v>16</v>
      </c>
      <c r="Q8" s="228">
        <v>17</v>
      </c>
      <c r="R8" s="228">
        <v>18</v>
      </c>
      <c r="S8" s="228">
        <v>19</v>
      </c>
    </row>
    <row r="9" ht="18" customHeight="1" spans="1:19">
      <c r="A9" s="144" t="s">
        <v>69</v>
      </c>
      <c r="B9" s="32" t="s">
        <v>70</v>
      </c>
      <c r="C9" s="190">
        <v>24618783.48</v>
      </c>
      <c r="D9" s="190">
        <v>24618783.48</v>
      </c>
      <c r="E9" s="190">
        <f>23588783.48+140000</f>
        <v>23728783.48</v>
      </c>
      <c r="F9" s="190">
        <f>0+890000</f>
        <v>890000</v>
      </c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ht="18" customHeight="1" spans="1:19">
      <c r="A10" s="144" t="s">
        <v>71</v>
      </c>
      <c r="B10" s="229" t="s">
        <v>70</v>
      </c>
      <c r="C10" s="190">
        <v>24618783.48</v>
      </c>
      <c r="D10" s="190">
        <v>24618783.48</v>
      </c>
      <c r="E10" s="190">
        <f>23588783.48+140000</f>
        <v>23728783.48</v>
      </c>
      <c r="F10" s="190">
        <f>0+890000</f>
        <v>890000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  <row r="11" ht="18" customHeight="1" spans="1:19">
      <c r="A11" s="229"/>
      <c r="B11" s="229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</row>
    <row r="12" ht="18" customHeight="1" spans="1:19">
      <c r="A12" s="229"/>
      <c r="B12" s="229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</row>
    <row r="13" ht="18" customHeight="1" spans="1:19">
      <c r="A13" s="51" t="s">
        <v>55</v>
      </c>
      <c r="B13" s="230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60"/>
  <sheetViews>
    <sheetView showGridLines="0" showZeros="0" workbookViewId="0">
      <pane ySplit="1" topLeftCell="A34" activePane="bottomLeft" state="frozen"/>
      <selection/>
      <selection pane="bottomLeft" activeCell="A59" sqref="A59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8" t="s">
        <v>72</v>
      </c>
    </row>
    <row r="3" ht="41.25" customHeight="1" spans="1:1">
      <c r="A3" s="43" t="str">
        <f>"2025"&amp;"年部门支出预算表"</f>
        <v>2025年部门支出预算表</v>
      </c>
    </row>
    <row r="4" ht="17.25" customHeight="1" spans="1:15">
      <c r="A4" s="46" t="str">
        <f>"单位名称："&amp;"禄劝彝族苗族自治县九龙镇人民政府"</f>
        <v>单位名称：禄劝彝族苗族自治县九龙镇人民政府</v>
      </c>
      <c r="O4" s="48" t="s">
        <v>1</v>
      </c>
    </row>
    <row r="5" ht="27" customHeight="1" spans="1:15">
      <c r="A5" s="195" t="s">
        <v>73</v>
      </c>
      <c r="B5" s="195" t="s">
        <v>74</v>
      </c>
      <c r="C5" s="195" t="s">
        <v>55</v>
      </c>
      <c r="D5" s="196" t="s">
        <v>58</v>
      </c>
      <c r="E5" s="197"/>
      <c r="F5" s="198"/>
      <c r="G5" s="199" t="s">
        <v>59</v>
      </c>
      <c r="H5" s="199" t="s">
        <v>60</v>
      </c>
      <c r="I5" s="199" t="s">
        <v>75</v>
      </c>
      <c r="J5" s="196" t="s">
        <v>62</v>
      </c>
      <c r="K5" s="197"/>
      <c r="L5" s="197"/>
      <c r="M5" s="197"/>
      <c r="N5" s="216"/>
      <c r="O5" s="217"/>
    </row>
    <row r="6" ht="42" customHeight="1" spans="1:15">
      <c r="A6" s="200"/>
      <c r="B6" s="200"/>
      <c r="C6" s="201"/>
      <c r="D6" s="202" t="s">
        <v>57</v>
      </c>
      <c r="E6" s="202" t="s">
        <v>76</v>
      </c>
      <c r="F6" s="202" t="s">
        <v>77</v>
      </c>
      <c r="G6" s="203"/>
      <c r="H6" s="203"/>
      <c r="I6" s="218"/>
      <c r="J6" s="202" t="s">
        <v>57</v>
      </c>
      <c r="K6" s="187" t="s">
        <v>78</v>
      </c>
      <c r="L6" s="187" t="s">
        <v>79</v>
      </c>
      <c r="M6" s="187" t="s">
        <v>80</v>
      </c>
      <c r="N6" s="187" t="s">
        <v>81</v>
      </c>
      <c r="O6" s="187" t="s">
        <v>82</v>
      </c>
    </row>
    <row r="7" ht="18" customHeight="1" spans="1:15">
      <c r="A7" s="54" t="s">
        <v>83</v>
      </c>
      <c r="B7" s="54" t="s">
        <v>84</v>
      </c>
      <c r="C7" s="54" t="s">
        <v>85</v>
      </c>
      <c r="D7" s="58" t="s">
        <v>86</v>
      </c>
      <c r="E7" s="58" t="s">
        <v>87</v>
      </c>
      <c r="F7" s="204" t="s">
        <v>88</v>
      </c>
      <c r="G7" s="205" t="s">
        <v>89</v>
      </c>
      <c r="H7" s="205" t="s">
        <v>90</v>
      </c>
      <c r="I7" s="205" t="s">
        <v>91</v>
      </c>
      <c r="J7" s="219" t="s">
        <v>92</v>
      </c>
      <c r="K7" s="220" t="s">
        <v>93</v>
      </c>
      <c r="L7" s="220" t="s">
        <v>94</v>
      </c>
      <c r="M7" s="220" t="s">
        <v>95</v>
      </c>
      <c r="N7" s="221" t="s">
        <v>96</v>
      </c>
      <c r="O7" s="220" t="s">
        <v>97</v>
      </c>
    </row>
    <row r="8" ht="21" customHeight="1" spans="1:15">
      <c r="A8" s="183" t="s">
        <v>98</v>
      </c>
      <c r="B8" s="183" t="s">
        <v>99</v>
      </c>
      <c r="C8" s="138">
        <v>5041868</v>
      </c>
      <c r="D8" s="179">
        <v>4741868</v>
      </c>
      <c r="E8" s="179">
        <v>4741868</v>
      </c>
      <c r="F8" s="206">
        <v>300000</v>
      </c>
      <c r="G8" s="207"/>
      <c r="H8" s="207"/>
      <c r="I8" s="207"/>
      <c r="J8" s="207"/>
      <c r="K8" s="207"/>
      <c r="L8" s="207"/>
      <c r="M8" s="207"/>
      <c r="N8" s="207"/>
      <c r="O8" s="207"/>
    </row>
    <row r="9" ht="21" customHeight="1" spans="1:15">
      <c r="A9" s="184" t="s">
        <v>100</v>
      </c>
      <c r="B9" s="184" t="s">
        <v>101</v>
      </c>
      <c r="C9" s="138">
        <v>158442</v>
      </c>
      <c r="D9" s="179">
        <v>158442</v>
      </c>
      <c r="E9" s="179">
        <v>158442</v>
      </c>
      <c r="F9" s="206"/>
      <c r="G9" s="207"/>
      <c r="H9" s="207"/>
      <c r="I9" s="207"/>
      <c r="J9" s="207"/>
      <c r="K9" s="207"/>
      <c r="L9" s="207"/>
      <c r="M9" s="207"/>
      <c r="N9" s="207"/>
      <c r="O9" s="207"/>
    </row>
    <row r="10" customHeight="1" spans="1:15">
      <c r="A10" s="185" t="s">
        <v>102</v>
      </c>
      <c r="B10" s="185" t="s">
        <v>103</v>
      </c>
      <c r="C10" s="138">
        <v>158442</v>
      </c>
      <c r="D10" s="179">
        <v>158442</v>
      </c>
      <c r="E10" s="179">
        <v>158442</v>
      </c>
      <c r="F10" s="206"/>
      <c r="G10" s="208"/>
      <c r="H10" s="208"/>
      <c r="I10" s="208"/>
      <c r="J10" s="208"/>
      <c r="K10" s="208"/>
      <c r="L10" s="208"/>
      <c r="M10" s="208"/>
      <c r="N10" s="208"/>
      <c r="O10" s="208"/>
    </row>
    <row r="11" customHeight="1" spans="1:15">
      <c r="A11" s="184" t="s">
        <v>104</v>
      </c>
      <c r="B11" s="184" t="s">
        <v>105</v>
      </c>
      <c r="C11" s="138">
        <v>4046293</v>
      </c>
      <c r="D11" s="179">
        <v>3746293</v>
      </c>
      <c r="E11" s="179">
        <v>3746293</v>
      </c>
      <c r="F11" s="206">
        <v>300000</v>
      </c>
      <c r="G11" s="208"/>
      <c r="H11" s="208"/>
      <c r="I11" s="208"/>
      <c r="J11" s="208"/>
      <c r="K11" s="208"/>
      <c r="L11" s="208"/>
      <c r="M11" s="208"/>
      <c r="N11" s="208"/>
      <c r="O11" s="208"/>
    </row>
    <row r="12" customHeight="1" spans="1:15">
      <c r="A12" s="185" t="s">
        <v>106</v>
      </c>
      <c r="B12" s="185" t="s">
        <v>103</v>
      </c>
      <c r="C12" s="138">
        <v>4046293</v>
      </c>
      <c r="D12" s="179">
        <v>3746293</v>
      </c>
      <c r="E12" s="179">
        <v>3746293</v>
      </c>
      <c r="F12" s="206">
        <v>300000</v>
      </c>
      <c r="G12" s="208"/>
      <c r="H12" s="208"/>
      <c r="I12" s="208"/>
      <c r="J12" s="208"/>
      <c r="K12" s="208"/>
      <c r="L12" s="208"/>
      <c r="M12" s="208"/>
      <c r="N12" s="208"/>
      <c r="O12" s="208"/>
    </row>
    <row r="13" customHeight="1" spans="1:15">
      <c r="A13" s="184" t="s">
        <v>107</v>
      </c>
      <c r="B13" s="184" t="s">
        <v>108</v>
      </c>
      <c r="C13" s="138">
        <v>97450</v>
      </c>
      <c r="D13" s="179">
        <v>97450</v>
      </c>
      <c r="E13" s="179">
        <v>97450</v>
      </c>
      <c r="F13" s="206"/>
      <c r="G13" s="208"/>
      <c r="H13" s="208"/>
      <c r="I13" s="208"/>
      <c r="J13" s="208"/>
      <c r="K13" s="208"/>
      <c r="L13" s="208"/>
      <c r="M13" s="208"/>
      <c r="N13" s="208"/>
      <c r="O13" s="208"/>
    </row>
    <row r="14" customHeight="1" spans="1:15">
      <c r="A14" s="185" t="s">
        <v>109</v>
      </c>
      <c r="B14" s="185" t="s">
        <v>110</v>
      </c>
      <c r="C14" s="138">
        <v>97450</v>
      </c>
      <c r="D14" s="179">
        <v>97450</v>
      </c>
      <c r="E14" s="179">
        <v>97450</v>
      </c>
      <c r="F14" s="206"/>
      <c r="G14" s="208"/>
      <c r="H14" s="208"/>
      <c r="I14" s="208"/>
      <c r="J14" s="208"/>
      <c r="K14" s="208"/>
      <c r="L14" s="208"/>
      <c r="M14" s="208"/>
      <c r="N14" s="208"/>
      <c r="O14" s="208"/>
    </row>
    <row r="15" customHeight="1" spans="1:15">
      <c r="A15" s="184" t="s">
        <v>111</v>
      </c>
      <c r="B15" s="184" t="s">
        <v>112</v>
      </c>
      <c r="C15" s="138">
        <v>739683</v>
      </c>
      <c r="D15" s="179">
        <v>739683</v>
      </c>
      <c r="E15" s="179">
        <v>739683</v>
      </c>
      <c r="F15" s="206"/>
      <c r="G15" s="208"/>
      <c r="H15" s="208"/>
      <c r="I15" s="208"/>
      <c r="J15" s="208"/>
      <c r="K15" s="208"/>
      <c r="L15" s="208"/>
      <c r="M15" s="208"/>
      <c r="N15" s="208"/>
      <c r="O15" s="208"/>
    </row>
    <row r="16" customHeight="1" spans="1:15">
      <c r="A16" s="185" t="s">
        <v>113</v>
      </c>
      <c r="B16" s="185" t="s">
        <v>103</v>
      </c>
      <c r="C16" s="138">
        <v>739683</v>
      </c>
      <c r="D16" s="179">
        <v>739683</v>
      </c>
      <c r="E16" s="179">
        <v>739683</v>
      </c>
      <c r="F16" s="206"/>
      <c r="G16" s="208"/>
      <c r="H16" s="208"/>
      <c r="I16" s="208"/>
      <c r="J16" s="208"/>
      <c r="K16" s="208"/>
      <c r="L16" s="208"/>
      <c r="M16" s="208"/>
      <c r="N16" s="208"/>
      <c r="O16" s="208"/>
    </row>
    <row r="17" customHeight="1" spans="1:15">
      <c r="A17" s="183" t="s">
        <v>114</v>
      </c>
      <c r="B17" s="183" t="s">
        <v>115</v>
      </c>
      <c r="C17" s="138">
        <v>637054</v>
      </c>
      <c r="D17" s="179">
        <v>637054</v>
      </c>
      <c r="E17" s="179">
        <v>637054</v>
      </c>
      <c r="F17" s="206"/>
      <c r="G17" s="208"/>
      <c r="H17" s="208"/>
      <c r="I17" s="208"/>
      <c r="J17" s="208"/>
      <c r="K17" s="208"/>
      <c r="L17" s="208"/>
      <c r="M17" s="208"/>
      <c r="N17" s="208"/>
      <c r="O17" s="208"/>
    </row>
    <row r="18" customHeight="1" spans="1:15">
      <c r="A18" s="184" t="s">
        <v>116</v>
      </c>
      <c r="B18" s="184" t="s">
        <v>117</v>
      </c>
      <c r="C18" s="138">
        <v>409516</v>
      </c>
      <c r="D18" s="179">
        <v>409516</v>
      </c>
      <c r="E18" s="179">
        <v>409516</v>
      </c>
      <c r="F18" s="206"/>
      <c r="G18" s="208"/>
      <c r="H18" s="208"/>
      <c r="I18" s="208"/>
      <c r="J18" s="208"/>
      <c r="K18" s="208"/>
      <c r="L18" s="208"/>
      <c r="M18" s="208"/>
      <c r="N18" s="208"/>
      <c r="O18" s="208"/>
    </row>
    <row r="19" customHeight="1" spans="1:15">
      <c r="A19" s="185" t="s">
        <v>118</v>
      </c>
      <c r="B19" s="185" t="s">
        <v>119</v>
      </c>
      <c r="C19" s="138">
        <v>409516</v>
      </c>
      <c r="D19" s="179">
        <v>409516</v>
      </c>
      <c r="E19" s="179">
        <v>409516</v>
      </c>
      <c r="F19" s="206"/>
      <c r="G19" s="208"/>
      <c r="H19" s="208"/>
      <c r="I19" s="208"/>
      <c r="J19" s="208"/>
      <c r="K19" s="208"/>
      <c r="L19" s="208"/>
      <c r="M19" s="208"/>
      <c r="N19" s="208"/>
      <c r="O19" s="208"/>
    </row>
    <row r="20" customHeight="1" spans="1:15">
      <c r="A20" s="184" t="s">
        <v>120</v>
      </c>
      <c r="B20" s="184" t="s">
        <v>121</v>
      </c>
      <c r="C20" s="138">
        <v>227538</v>
      </c>
      <c r="D20" s="179">
        <v>227538</v>
      </c>
      <c r="E20" s="179">
        <v>227538</v>
      </c>
      <c r="F20" s="206"/>
      <c r="G20" s="208"/>
      <c r="H20" s="208"/>
      <c r="I20" s="208"/>
      <c r="J20" s="208"/>
      <c r="K20" s="208"/>
      <c r="L20" s="208"/>
      <c r="M20" s="208"/>
      <c r="N20" s="208"/>
      <c r="O20" s="208"/>
    </row>
    <row r="21" customHeight="1" spans="1:15">
      <c r="A21" s="185" t="s">
        <v>122</v>
      </c>
      <c r="B21" s="185" t="s">
        <v>123</v>
      </c>
      <c r="C21" s="138">
        <v>227538</v>
      </c>
      <c r="D21" s="179">
        <v>227538</v>
      </c>
      <c r="E21" s="179">
        <v>227538</v>
      </c>
      <c r="F21" s="206"/>
      <c r="G21" s="208"/>
      <c r="H21" s="208"/>
      <c r="I21" s="208"/>
      <c r="J21" s="208"/>
      <c r="K21" s="208"/>
      <c r="L21" s="208"/>
      <c r="M21" s="208"/>
      <c r="N21" s="208"/>
      <c r="O21" s="208"/>
    </row>
    <row r="22" customHeight="1" spans="1:15">
      <c r="A22" s="183" t="s">
        <v>124</v>
      </c>
      <c r="B22" s="183" t="s">
        <v>125</v>
      </c>
      <c r="C22" s="138">
        <v>1802957.1</v>
      </c>
      <c r="D22" s="179">
        <v>1802957.1</v>
      </c>
      <c r="E22" s="179">
        <v>1802957.1</v>
      </c>
      <c r="F22" s="206"/>
      <c r="G22" s="208"/>
      <c r="H22" s="208"/>
      <c r="I22" s="208"/>
      <c r="J22" s="208"/>
      <c r="K22" s="208"/>
      <c r="L22" s="208"/>
      <c r="M22" s="208"/>
      <c r="N22" s="208"/>
      <c r="O22" s="208"/>
    </row>
    <row r="23" customHeight="1" spans="1:15">
      <c r="A23" s="184" t="s">
        <v>126</v>
      </c>
      <c r="B23" s="184" t="s">
        <v>127</v>
      </c>
      <c r="C23" s="138">
        <v>1713375.18</v>
      </c>
      <c r="D23" s="179">
        <v>1713375.18</v>
      </c>
      <c r="E23" s="179">
        <v>1713375.18</v>
      </c>
      <c r="F23" s="206"/>
      <c r="G23" s="208"/>
      <c r="H23" s="208"/>
      <c r="I23" s="208"/>
      <c r="J23" s="208"/>
      <c r="K23" s="208"/>
      <c r="L23" s="208"/>
      <c r="M23" s="208"/>
      <c r="N23" s="208"/>
      <c r="O23" s="208"/>
    </row>
    <row r="24" customHeight="1" spans="1:15">
      <c r="A24" s="185" t="s">
        <v>128</v>
      </c>
      <c r="B24" s="185" t="s">
        <v>129</v>
      </c>
      <c r="C24" s="138">
        <v>1383375.18</v>
      </c>
      <c r="D24" s="179">
        <v>1383375.18</v>
      </c>
      <c r="E24" s="179">
        <v>1383375.18</v>
      </c>
      <c r="F24" s="206"/>
      <c r="G24" s="208"/>
      <c r="H24" s="208"/>
      <c r="I24" s="208"/>
      <c r="J24" s="208"/>
      <c r="K24" s="208"/>
      <c r="L24" s="208"/>
      <c r="M24" s="208"/>
      <c r="N24" s="208"/>
      <c r="O24" s="208"/>
    </row>
    <row r="25" customHeight="1" spans="1:15">
      <c r="A25" s="185" t="s">
        <v>130</v>
      </c>
      <c r="B25" s="185" t="s">
        <v>131</v>
      </c>
      <c r="C25" s="138">
        <v>330000</v>
      </c>
      <c r="D25" s="179">
        <v>330000</v>
      </c>
      <c r="E25" s="179">
        <v>330000</v>
      </c>
      <c r="F25" s="206"/>
      <c r="G25" s="208"/>
      <c r="H25" s="208"/>
      <c r="I25" s="208"/>
      <c r="J25" s="208"/>
      <c r="K25" s="208"/>
      <c r="L25" s="208"/>
      <c r="M25" s="208"/>
      <c r="N25" s="208"/>
      <c r="O25" s="208"/>
    </row>
    <row r="26" customHeight="1" spans="1:15">
      <c r="A26" s="184" t="s">
        <v>132</v>
      </c>
      <c r="B26" s="184" t="s">
        <v>133</v>
      </c>
      <c r="C26" s="138">
        <v>59280</v>
      </c>
      <c r="D26" s="179">
        <v>59280</v>
      </c>
      <c r="E26" s="179">
        <v>59280</v>
      </c>
      <c r="F26" s="206"/>
      <c r="G26" s="208"/>
      <c r="H26" s="208"/>
      <c r="I26" s="208"/>
      <c r="J26" s="208"/>
      <c r="K26" s="208"/>
      <c r="L26" s="208"/>
      <c r="M26" s="208"/>
      <c r="N26" s="208"/>
      <c r="O26" s="208"/>
    </row>
    <row r="27" customHeight="1" spans="1:15">
      <c r="A27" s="185" t="s">
        <v>134</v>
      </c>
      <c r="B27" s="185" t="s">
        <v>135</v>
      </c>
      <c r="C27" s="138">
        <v>59280</v>
      </c>
      <c r="D27" s="179">
        <v>59280</v>
      </c>
      <c r="E27" s="179">
        <v>59280</v>
      </c>
      <c r="F27" s="206"/>
      <c r="G27" s="208"/>
      <c r="H27" s="208"/>
      <c r="I27" s="208"/>
      <c r="J27" s="208"/>
      <c r="K27" s="208"/>
      <c r="L27" s="208"/>
      <c r="M27" s="208"/>
      <c r="N27" s="208"/>
      <c r="O27" s="208"/>
    </row>
    <row r="28" customHeight="1" spans="1:15">
      <c r="A28" s="184" t="s">
        <v>136</v>
      </c>
      <c r="B28" s="184" t="s">
        <v>137</v>
      </c>
      <c r="C28" s="138">
        <v>30301.92</v>
      </c>
      <c r="D28" s="179">
        <v>30301.92</v>
      </c>
      <c r="E28" s="179">
        <v>30301.92</v>
      </c>
      <c r="F28" s="206"/>
      <c r="G28" s="208"/>
      <c r="H28" s="208"/>
      <c r="I28" s="208"/>
      <c r="J28" s="208"/>
      <c r="K28" s="208"/>
      <c r="L28" s="208"/>
      <c r="M28" s="208"/>
      <c r="N28" s="208"/>
      <c r="O28" s="208"/>
    </row>
    <row r="29" customHeight="1" spans="1:15">
      <c r="A29" s="185" t="s">
        <v>138</v>
      </c>
      <c r="B29" s="185" t="s">
        <v>137</v>
      </c>
      <c r="C29" s="138">
        <v>30301.92</v>
      </c>
      <c r="D29" s="179">
        <v>30301.92</v>
      </c>
      <c r="E29" s="179">
        <v>30301.92</v>
      </c>
      <c r="F29" s="206"/>
      <c r="G29" s="208"/>
      <c r="H29" s="208"/>
      <c r="I29" s="208"/>
      <c r="J29" s="208"/>
      <c r="K29" s="208"/>
      <c r="L29" s="208"/>
      <c r="M29" s="208"/>
      <c r="N29" s="208"/>
      <c r="O29" s="208"/>
    </row>
    <row r="30" customHeight="1" spans="1:15">
      <c r="A30" s="183" t="s">
        <v>139</v>
      </c>
      <c r="B30" s="183" t="s">
        <v>140</v>
      </c>
      <c r="C30" s="138">
        <v>1376687.58</v>
      </c>
      <c r="D30" s="179">
        <v>1376687.58</v>
      </c>
      <c r="E30" s="179">
        <v>1376687.58</v>
      </c>
      <c r="F30" s="206"/>
      <c r="G30" s="208"/>
      <c r="H30" s="208"/>
      <c r="I30" s="208"/>
      <c r="J30" s="208"/>
      <c r="K30" s="208"/>
      <c r="L30" s="208"/>
      <c r="M30" s="208"/>
      <c r="N30" s="208"/>
      <c r="O30" s="208"/>
    </row>
    <row r="31" customHeight="1" spans="1:15">
      <c r="A31" s="184" t="s">
        <v>141</v>
      </c>
      <c r="B31" s="184" t="s">
        <v>142</v>
      </c>
      <c r="C31" s="138">
        <v>1376687.58</v>
      </c>
      <c r="D31" s="179">
        <v>1376687.58</v>
      </c>
      <c r="E31" s="179">
        <v>1376687.58</v>
      </c>
      <c r="F31" s="206"/>
      <c r="G31" s="208"/>
      <c r="H31" s="208"/>
      <c r="I31" s="208"/>
      <c r="J31" s="208"/>
      <c r="K31" s="208"/>
      <c r="L31" s="208"/>
      <c r="M31" s="208"/>
      <c r="N31" s="208"/>
      <c r="O31" s="208"/>
    </row>
    <row r="32" customHeight="1" spans="1:15">
      <c r="A32" s="185" t="s">
        <v>143</v>
      </c>
      <c r="B32" s="185" t="s">
        <v>144</v>
      </c>
      <c r="C32" s="138">
        <v>336079.52</v>
      </c>
      <c r="D32" s="179">
        <v>336079.52</v>
      </c>
      <c r="E32" s="179">
        <v>336079.52</v>
      </c>
      <c r="F32" s="206"/>
      <c r="G32" s="208"/>
      <c r="H32" s="208"/>
      <c r="I32" s="208"/>
      <c r="J32" s="208"/>
      <c r="K32" s="208"/>
      <c r="L32" s="208"/>
      <c r="M32" s="208"/>
      <c r="N32" s="208"/>
      <c r="O32" s="208"/>
    </row>
    <row r="33" customHeight="1" spans="1:15">
      <c r="A33" s="185" t="s">
        <v>145</v>
      </c>
      <c r="B33" s="185" t="s">
        <v>146</v>
      </c>
      <c r="C33" s="138">
        <v>411856.12</v>
      </c>
      <c r="D33" s="179">
        <v>411856.12</v>
      </c>
      <c r="E33" s="179">
        <v>411856.12</v>
      </c>
      <c r="F33" s="206"/>
      <c r="G33" s="208"/>
      <c r="H33" s="208"/>
      <c r="I33" s="208"/>
      <c r="J33" s="208"/>
      <c r="K33" s="208"/>
      <c r="L33" s="208"/>
      <c r="M33" s="208"/>
      <c r="N33" s="208"/>
      <c r="O33" s="208"/>
    </row>
    <row r="34" customHeight="1" spans="1:15">
      <c r="A34" s="185">
        <v>24618783.48</v>
      </c>
      <c r="B34" s="185" t="s">
        <v>147</v>
      </c>
      <c r="C34" s="138">
        <v>561204.75</v>
      </c>
      <c r="D34" s="179">
        <v>561204.75</v>
      </c>
      <c r="E34" s="179">
        <v>561204.75</v>
      </c>
      <c r="F34" s="206"/>
      <c r="G34" s="208"/>
      <c r="H34" s="208"/>
      <c r="I34" s="208"/>
      <c r="J34" s="208"/>
      <c r="K34" s="208"/>
      <c r="L34" s="208"/>
      <c r="M34" s="208"/>
      <c r="N34" s="208"/>
      <c r="O34" s="208"/>
    </row>
    <row r="35" customHeight="1" spans="1:15">
      <c r="A35" s="185" t="s">
        <v>148</v>
      </c>
      <c r="B35" s="185" t="s">
        <v>149</v>
      </c>
      <c r="C35" s="138">
        <v>67547.19</v>
      </c>
      <c r="D35" s="179">
        <v>67547.19</v>
      </c>
      <c r="E35" s="179">
        <v>67547.19</v>
      </c>
      <c r="F35" s="206"/>
      <c r="G35" s="208"/>
      <c r="H35" s="208"/>
      <c r="I35" s="208"/>
      <c r="J35" s="208"/>
      <c r="K35" s="208"/>
      <c r="L35" s="208"/>
      <c r="M35" s="208"/>
      <c r="N35" s="208"/>
      <c r="O35" s="208"/>
    </row>
    <row r="36" customHeight="1" spans="1:15">
      <c r="A36" s="183" t="s">
        <v>150</v>
      </c>
      <c r="B36" s="183" t="s">
        <v>151</v>
      </c>
      <c r="C36" s="138">
        <v>678619</v>
      </c>
      <c r="D36" s="179">
        <v>678619</v>
      </c>
      <c r="E36" s="179">
        <v>678619</v>
      </c>
      <c r="F36" s="206"/>
      <c r="G36" s="208"/>
      <c r="H36" s="208"/>
      <c r="I36" s="208"/>
      <c r="J36" s="208"/>
      <c r="K36" s="208"/>
      <c r="L36" s="208"/>
      <c r="M36" s="208"/>
      <c r="N36" s="208"/>
      <c r="O36" s="208"/>
    </row>
    <row r="37" customHeight="1" spans="1:15">
      <c r="A37" s="184" t="s">
        <v>152</v>
      </c>
      <c r="B37" s="184" t="s">
        <v>153</v>
      </c>
      <c r="C37" s="138">
        <v>678619</v>
      </c>
      <c r="D37" s="179">
        <v>678619</v>
      </c>
      <c r="E37" s="179">
        <v>678619</v>
      </c>
      <c r="F37" s="206"/>
      <c r="G37" s="208"/>
      <c r="H37" s="208"/>
      <c r="I37" s="208"/>
      <c r="J37" s="208"/>
      <c r="K37" s="208"/>
      <c r="L37" s="208"/>
      <c r="M37" s="208"/>
      <c r="N37" s="208"/>
      <c r="O37" s="208"/>
    </row>
    <row r="38" customHeight="1" spans="1:15">
      <c r="A38" s="185" t="s">
        <v>154</v>
      </c>
      <c r="B38" s="185" t="s">
        <v>155</v>
      </c>
      <c r="C38" s="138">
        <v>678619</v>
      </c>
      <c r="D38" s="179">
        <v>678619</v>
      </c>
      <c r="E38" s="179">
        <v>678619</v>
      </c>
      <c r="F38" s="206"/>
      <c r="G38" s="208"/>
      <c r="H38" s="208"/>
      <c r="I38" s="208"/>
      <c r="J38" s="208"/>
      <c r="K38" s="208"/>
      <c r="L38" s="208"/>
      <c r="M38" s="208"/>
      <c r="N38" s="208"/>
      <c r="O38" s="208"/>
    </row>
    <row r="39" customHeight="1" spans="1:15">
      <c r="A39" s="183" t="s">
        <v>156</v>
      </c>
      <c r="B39" s="183" t="s">
        <v>157</v>
      </c>
      <c r="C39" s="138">
        <v>13040830.4</v>
      </c>
      <c r="D39" s="179">
        <v>4096694</v>
      </c>
      <c r="E39" s="179">
        <v>4096694</v>
      </c>
      <c r="F39" s="206">
        <v>8944136.4</v>
      </c>
      <c r="G39" s="208"/>
      <c r="H39" s="208"/>
      <c r="I39" s="208"/>
      <c r="J39" s="208"/>
      <c r="K39" s="208"/>
      <c r="L39" s="208"/>
      <c r="M39" s="208"/>
      <c r="N39" s="208"/>
      <c r="O39" s="208"/>
    </row>
    <row r="40" customHeight="1" spans="1:15">
      <c r="A40" s="184" t="s">
        <v>158</v>
      </c>
      <c r="B40" s="184" t="s">
        <v>159</v>
      </c>
      <c r="C40" s="138">
        <v>2479841</v>
      </c>
      <c r="D40" s="179">
        <v>2479841</v>
      </c>
      <c r="E40" s="179">
        <v>2479841</v>
      </c>
      <c r="F40" s="206"/>
      <c r="G40" s="208"/>
      <c r="H40" s="208"/>
      <c r="I40" s="208"/>
      <c r="J40" s="208"/>
      <c r="K40" s="208"/>
      <c r="L40" s="208"/>
      <c r="M40" s="208"/>
      <c r="N40" s="208"/>
      <c r="O40" s="208"/>
    </row>
    <row r="41" customHeight="1" spans="1:15">
      <c r="A41" s="185" t="s">
        <v>160</v>
      </c>
      <c r="B41" s="185" t="s">
        <v>103</v>
      </c>
      <c r="C41" s="138">
        <v>97907</v>
      </c>
      <c r="D41" s="179">
        <v>97907</v>
      </c>
      <c r="E41" s="179">
        <v>97907</v>
      </c>
      <c r="F41" s="206"/>
      <c r="G41" s="208"/>
      <c r="H41" s="208"/>
      <c r="I41" s="208"/>
      <c r="J41" s="208"/>
      <c r="K41" s="208"/>
      <c r="L41" s="208"/>
      <c r="M41" s="208"/>
      <c r="N41" s="208"/>
      <c r="O41" s="208"/>
    </row>
    <row r="42" customHeight="1" spans="1:15">
      <c r="A42" s="185" t="s">
        <v>161</v>
      </c>
      <c r="B42" s="185" t="s">
        <v>110</v>
      </c>
      <c r="C42" s="138">
        <v>2381934</v>
      </c>
      <c r="D42" s="179">
        <v>2381934</v>
      </c>
      <c r="E42" s="179">
        <v>2381934</v>
      </c>
      <c r="F42" s="206"/>
      <c r="G42" s="208"/>
      <c r="H42" s="208"/>
      <c r="I42" s="208"/>
      <c r="J42" s="208"/>
      <c r="K42" s="208"/>
      <c r="L42" s="208"/>
      <c r="M42" s="208"/>
      <c r="N42" s="208"/>
      <c r="O42" s="208"/>
    </row>
    <row r="43" customHeight="1" spans="1:15">
      <c r="A43" s="184" t="s">
        <v>162</v>
      </c>
      <c r="B43" s="184" t="s">
        <v>163</v>
      </c>
      <c r="C43" s="138">
        <v>738872</v>
      </c>
      <c r="D43" s="179">
        <v>738872</v>
      </c>
      <c r="E43" s="179">
        <v>738872</v>
      </c>
      <c r="F43" s="206"/>
      <c r="G43" s="208"/>
      <c r="H43" s="208"/>
      <c r="I43" s="208"/>
      <c r="J43" s="208"/>
      <c r="K43" s="208"/>
      <c r="L43" s="208"/>
      <c r="M43" s="208"/>
      <c r="N43" s="208"/>
      <c r="O43" s="208"/>
    </row>
    <row r="44" customHeight="1" spans="1:15">
      <c r="A44" s="185" t="s">
        <v>164</v>
      </c>
      <c r="B44" s="185" t="s">
        <v>165</v>
      </c>
      <c r="C44" s="138">
        <v>738872</v>
      </c>
      <c r="D44" s="179">
        <v>738872</v>
      </c>
      <c r="E44" s="179">
        <v>738872</v>
      </c>
      <c r="F44" s="206"/>
      <c r="G44" s="208"/>
      <c r="H44" s="208"/>
      <c r="I44" s="208"/>
      <c r="J44" s="208"/>
      <c r="K44" s="208"/>
      <c r="L44" s="208"/>
      <c r="M44" s="208"/>
      <c r="N44" s="208"/>
      <c r="O44" s="208"/>
    </row>
    <row r="45" customHeight="1" spans="1:15">
      <c r="A45" s="184" t="s">
        <v>166</v>
      </c>
      <c r="B45" s="184" t="s">
        <v>167</v>
      </c>
      <c r="C45" s="138">
        <v>877981</v>
      </c>
      <c r="D45" s="179">
        <v>877981</v>
      </c>
      <c r="E45" s="179">
        <v>877981</v>
      </c>
      <c r="F45" s="206"/>
      <c r="G45" s="208"/>
      <c r="H45" s="208"/>
      <c r="I45" s="208"/>
      <c r="J45" s="208"/>
      <c r="K45" s="208"/>
      <c r="L45" s="208"/>
      <c r="M45" s="208"/>
      <c r="N45" s="208"/>
      <c r="O45" s="208"/>
    </row>
    <row r="46" customHeight="1" spans="1:15">
      <c r="A46" s="185" t="s">
        <v>168</v>
      </c>
      <c r="B46" s="185" t="s">
        <v>169</v>
      </c>
      <c r="C46" s="138">
        <v>877981</v>
      </c>
      <c r="D46" s="179">
        <v>877981</v>
      </c>
      <c r="E46" s="179">
        <v>877981</v>
      </c>
      <c r="F46" s="206"/>
      <c r="G46" s="208"/>
      <c r="H46" s="208"/>
      <c r="I46" s="208"/>
      <c r="J46" s="208"/>
      <c r="K46" s="208"/>
      <c r="L46" s="208"/>
      <c r="M46" s="208"/>
      <c r="N46" s="208"/>
      <c r="O46" s="208"/>
    </row>
    <row r="47" customHeight="1" spans="1:15">
      <c r="A47" s="184" t="s">
        <v>170</v>
      </c>
      <c r="B47" s="184" t="s">
        <v>171</v>
      </c>
      <c r="C47" s="138">
        <v>8944136.4</v>
      </c>
      <c r="D47" s="179"/>
      <c r="E47" s="179"/>
      <c r="F47" s="206">
        <v>8944136.4</v>
      </c>
      <c r="G47" s="208"/>
      <c r="H47" s="208"/>
      <c r="I47" s="208"/>
      <c r="J47" s="208"/>
      <c r="K47" s="208"/>
      <c r="L47" s="208"/>
      <c r="M47" s="208"/>
      <c r="N47" s="208"/>
      <c r="O47" s="208"/>
    </row>
    <row r="48" customHeight="1" spans="1:15">
      <c r="A48" s="185" t="s">
        <v>172</v>
      </c>
      <c r="B48" s="185" t="s">
        <v>173</v>
      </c>
      <c r="C48" s="138">
        <v>70000</v>
      </c>
      <c r="D48" s="179"/>
      <c r="E48" s="179"/>
      <c r="F48" s="206">
        <v>70000</v>
      </c>
      <c r="G48" s="208"/>
      <c r="H48" s="208"/>
      <c r="I48" s="208"/>
      <c r="J48" s="208"/>
      <c r="K48" s="208"/>
      <c r="L48" s="208"/>
      <c r="M48" s="208"/>
      <c r="N48" s="208"/>
      <c r="O48" s="208"/>
    </row>
    <row r="49" customHeight="1" spans="1:15">
      <c r="A49" s="185" t="s">
        <v>174</v>
      </c>
      <c r="B49" s="185" t="s">
        <v>175</v>
      </c>
      <c r="C49" s="138">
        <v>6688136.4</v>
      </c>
      <c r="D49" s="179"/>
      <c r="E49" s="179"/>
      <c r="F49" s="206">
        <v>6688136.4</v>
      </c>
      <c r="G49" s="208"/>
      <c r="H49" s="208"/>
      <c r="I49" s="208"/>
      <c r="J49" s="208"/>
      <c r="K49" s="208"/>
      <c r="L49" s="208"/>
      <c r="M49" s="208"/>
      <c r="N49" s="208"/>
      <c r="O49" s="208"/>
    </row>
    <row r="50" customHeight="1" spans="1:15">
      <c r="A50" s="185" t="s">
        <v>176</v>
      </c>
      <c r="B50" s="185" t="s">
        <v>177</v>
      </c>
      <c r="C50" s="138">
        <v>2186000</v>
      </c>
      <c r="D50" s="179"/>
      <c r="E50" s="179"/>
      <c r="F50" s="206">
        <v>2186000</v>
      </c>
      <c r="G50" s="208"/>
      <c r="H50" s="208"/>
      <c r="I50" s="208"/>
      <c r="J50" s="208"/>
      <c r="K50" s="208"/>
      <c r="L50" s="208"/>
      <c r="M50" s="208"/>
      <c r="N50" s="208"/>
      <c r="O50" s="208"/>
    </row>
    <row r="51" customHeight="1" spans="1:15">
      <c r="A51" s="183" t="s">
        <v>178</v>
      </c>
      <c r="B51" s="183" t="s">
        <v>179</v>
      </c>
      <c r="C51" s="138">
        <v>1080767.4</v>
      </c>
      <c r="D51" s="179">
        <v>1080767.4</v>
      </c>
      <c r="E51" s="179">
        <v>1080767.4</v>
      </c>
      <c r="F51" s="206"/>
      <c r="G51" s="208"/>
      <c r="H51" s="208"/>
      <c r="I51" s="208"/>
      <c r="J51" s="208"/>
      <c r="K51" s="208"/>
      <c r="L51" s="208"/>
      <c r="M51" s="208"/>
      <c r="N51" s="208"/>
      <c r="O51" s="208"/>
    </row>
    <row r="52" customHeight="1" spans="1:15">
      <c r="A52" s="184" t="s">
        <v>180</v>
      </c>
      <c r="B52" s="184" t="s">
        <v>181</v>
      </c>
      <c r="C52" s="138">
        <v>1080767.4</v>
      </c>
      <c r="D52" s="179">
        <v>1080767.4</v>
      </c>
      <c r="E52" s="179">
        <v>1080767.4</v>
      </c>
      <c r="F52" s="206"/>
      <c r="G52" s="208"/>
      <c r="H52" s="208"/>
      <c r="I52" s="208"/>
      <c r="J52" s="208"/>
      <c r="K52" s="208"/>
      <c r="L52" s="208"/>
      <c r="M52" s="208"/>
      <c r="N52" s="208"/>
      <c r="O52" s="208"/>
    </row>
    <row r="53" customHeight="1" spans="1:15">
      <c r="A53" s="185" t="s">
        <v>182</v>
      </c>
      <c r="B53" s="185" t="s">
        <v>183</v>
      </c>
      <c r="C53" s="138">
        <v>1080767.4</v>
      </c>
      <c r="D53" s="179">
        <v>1080767.4</v>
      </c>
      <c r="E53" s="179">
        <v>1080767.4</v>
      </c>
      <c r="F53" s="206"/>
      <c r="G53" s="208"/>
      <c r="H53" s="208"/>
      <c r="I53" s="208"/>
      <c r="J53" s="208"/>
      <c r="K53" s="208"/>
      <c r="L53" s="208"/>
      <c r="M53" s="208"/>
      <c r="N53" s="208"/>
      <c r="O53" s="208"/>
    </row>
    <row r="54" customHeight="1" spans="1:15">
      <c r="A54" s="183" t="s">
        <v>184</v>
      </c>
      <c r="B54" s="183" t="s">
        <v>185</v>
      </c>
      <c r="C54" s="138">
        <v>70000</v>
      </c>
      <c r="D54" s="179"/>
      <c r="E54" s="179"/>
      <c r="F54" s="206">
        <v>70000</v>
      </c>
      <c r="G54" s="208"/>
      <c r="H54" s="208"/>
      <c r="I54" s="208"/>
      <c r="J54" s="208"/>
      <c r="K54" s="208"/>
      <c r="L54" s="208"/>
      <c r="M54" s="208"/>
      <c r="N54" s="208"/>
      <c r="O54" s="208"/>
    </row>
    <row r="55" customHeight="1" spans="1:15">
      <c r="A55" s="184" t="s">
        <v>186</v>
      </c>
      <c r="B55" s="184" t="s">
        <v>187</v>
      </c>
      <c r="C55" s="138">
        <v>70000</v>
      </c>
      <c r="D55" s="179"/>
      <c r="E55" s="179"/>
      <c r="F55" s="206">
        <v>70000</v>
      </c>
      <c r="G55" s="208"/>
      <c r="H55" s="208"/>
      <c r="I55" s="208"/>
      <c r="J55" s="208"/>
      <c r="K55" s="208"/>
      <c r="L55" s="208"/>
      <c r="M55" s="208"/>
      <c r="N55" s="208"/>
      <c r="O55" s="208"/>
    </row>
    <row r="56" customHeight="1" spans="1:15">
      <c r="A56" s="185" t="s">
        <v>188</v>
      </c>
      <c r="B56" s="185" t="s">
        <v>189</v>
      </c>
      <c r="C56" s="138">
        <v>70000</v>
      </c>
      <c r="D56" s="179"/>
      <c r="E56" s="179"/>
      <c r="F56" s="206">
        <v>70000</v>
      </c>
      <c r="G56" s="208"/>
      <c r="H56" s="208"/>
      <c r="I56" s="208"/>
      <c r="J56" s="208"/>
      <c r="K56" s="208"/>
      <c r="L56" s="208"/>
      <c r="M56" s="208"/>
      <c r="N56" s="208"/>
      <c r="O56" s="208"/>
    </row>
    <row r="57" customHeight="1" spans="1:15">
      <c r="A57" s="183" t="s">
        <v>190</v>
      </c>
      <c r="B57" s="183" t="s">
        <v>82</v>
      </c>
      <c r="C57" s="138">
        <v>890000</v>
      </c>
      <c r="D57" s="179"/>
      <c r="E57" s="179"/>
      <c r="F57" s="206"/>
      <c r="G57" s="209">
        <v>890000</v>
      </c>
      <c r="H57" s="208"/>
      <c r="I57" s="208"/>
      <c r="J57" s="208"/>
      <c r="K57" s="208"/>
      <c r="L57" s="208"/>
      <c r="M57" s="208"/>
      <c r="N57" s="208"/>
      <c r="O57" s="208"/>
    </row>
    <row r="58" customHeight="1" spans="1:15">
      <c r="A58" s="184" t="s">
        <v>191</v>
      </c>
      <c r="B58" s="184" t="s">
        <v>192</v>
      </c>
      <c r="C58" s="179">
        <v>890000</v>
      </c>
      <c r="D58" s="179"/>
      <c r="E58" s="179"/>
      <c r="F58" s="206"/>
      <c r="G58" s="209">
        <v>890000</v>
      </c>
      <c r="H58" s="208"/>
      <c r="I58" s="208"/>
      <c r="J58" s="208"/>
      <c r="K58" s="208"/>
      <c r="L58" s="208"/>
      <c r="M58" s="208"/>
      <c r="N58" s="208"/>
      <c r="O58" s="208"/>
    </row>
    <row r="59" customHeight="1" spans="1:15">
      <c r="A59" s="210" t="s">
        <v>193</v>
      </c>
      <c r="B59" s="210" t="s">
        <v>194</v>
      </c>
      <c r="C59" s="211">
        <v>890000</v>
      </c>
      <c r="D59" s="211"/>
      <c r="E59" s="211"/>
      <c r="F59" s="211"/>
      <c r="G59" s="212">
        <v>890000</v>
      </c>
      <c r="H59" s="213"/>
      <c r="I59" s="213"/>
      <c r="J59" s="213"/>
      <c r="K59" s="213"/>
      <c r="L59" s="213"/>
      <c r="M59" s="213"/>
      <c r="N59" s="213"/>
      <c r="O59" s="213"/>
    </row>
    <row r="60" customHeight="1" spans="1:15">
      <c r="A60" s="214" t="s">
        <v>55</v>
      </c>
      <c r="B60" s="215"/>
      <c r="C60" s="179">
        <v>24618783.48</v>
      </c>
      <c r="D60" s="179">
        <v>14414647.08</v>
      </c>
      <c r="E60" s="179">
        <v>14414647.08</v>
      </c>
      <c r="F60" s="206">
        <v>9314136.4</v>
      </c>
      <c r="G60" s="209">
        <v>890000</v>
      </c>
      <c r="H60" s="208"/>
      <c r="I60" s="208"/>
      <c r="J60" s="208"/>
      <c r="K60" s="208"/>
      <c r="L60" s="208"/>
      <c r="M60" s="208"/>
      <c r="N60" s="208"/>
      <c r="O60" s="208"/>
    </row>
  </sheetData>
  <mergeCells count="12">
    <mergeCell ref="A2:O2"/>
    <mergeCell ref="A3:O3"/>
    <mergeCell ref="A4:B4"/>
    <mergeCell ref="D5:F5"/>
    <mergeCell ref="J5:O5"/>
    <mergeCell ref="A60:B60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3" activePane="bottomLeft" state="frozen"/>
      <selection/>
      <selection pane="bottomLeft" activeCell="D35" sqref="D35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4"/>
      <c r="B2" s="48"/>
      <c r="C2" s="48"/>
      <c r="D2" s="48" t="s">
        <v>195</v>
      </c>
    </row>
    <row r="3" ht="41.25" customHeight="1" spans="1:1">
      <c r="A3" s="43" t="str">
        <f>"2025"&amp;"年部门财政拨款收支预算总表"</f>
        <v>2025年部门财政拨款收支预算总表</v>
      </c>
    </row>
    <row r="4" ht="17.25" customHeight="1" spans="1:4">
      <c r="A4" s="46" t="str">
        <f>"单位名称："&amp;"禄劝彝族苗族自治县九龙镇人民政府"</f>
        <v>单位名称：禄劝彝族苗族自治县九龙镇人民政府</v>
      </c>
      <c r="B4" s="186"/>
      <c r="D4" s="48" t="s">
        <v>1</v>
      </c>
    </row>
    <row r="5" ht="17.25" customHeight="1" spans="1:4">
      <c r="A5" s="187" t="s">
        <v>2</v>
      </c>
      <c r="B5" s="188"/>
      <c r="C5" s="187" t="s">
        <v>3</v>
      </c>
      <c r="D5" s="188"/>
    </row>
    <row r="6" ht="18.75" customHeight="1" spans="1:4">
      <c r="A6" s="187" t="s">
        <v>4</v>
      </c>
      <c r="B6" s="187" t="s">
        <v>5</v>
      </c>
      <c r="C6" s="187" t="s">
        <v>6</v>
      </c>
      <c r="D6" s="187" t="s">
        <v>5</v>
      </c>
    </row>
    <row r="7" ht="16.5" customHeight="1" spans="1:4">
      <c r="A7" s="189" t="s">
        <v>196</v>
      </c>
      <c r="B7" s="190">
        <v>24618783.48</v>
      </c>
      <c r="C7" s="189" t="s">
        <v>197</v>
      </c>
      <c r="D7" s="190">
        <v>24618783.48</v>
      </c>
    </row>
    <row r="8" ht="16.5" customHeight="1" spans="1:4">
      <c r="A8" s="189" t="s">
        <v>198</v>
      </c>
      <c r="B8" s="190">
        <f>23588783.48+140000</f>
        <v>23728783.48</v>
      </c>
      <c r="C8" s="189" t="s">
        <v>199</v>
      </c>
      <c r="D8" s="191">
        <v>5041868</v>
      </c>
    </row>
    <row r="9" ht="16.5" customHeight="1" spans="1:4">
      <c r="A9" s="189" t="s">
        <v>200</v>
      </c>
      <c r="B9" s="190">
        <f>0+890000</f>
        <v>890000</v>
      </c>
      <c r="C9" s="189" t="s">
        <v>201</v>
      </c>
      <c r="D9" s="82"/>
    </row>
    <row r="10" ht="16.5" customHeight="1" spans="1:4">
      <c r="A10" s="189" t="s">
        <v>202</v>
      </c>
      <c r="B10" s="82"/>
      <c r="C10" s="189" t="s">
        <v>203</v>
      </c>
      <c r="D10" s="82"/>
    </row>
    <row r="11" ht="16.5" customHeight="1" spans="1:4">
      <c r="A11" s="189" t="s">
        <v>204</v>
      </c>
      <c r="B11" s="82"/>
      <c r="C11" s="189" t="s">
        <v>205</v>
      </c>
      <c r="D11" s="82"/>
    </row>
    <row r="12" ht="16.5" customHeight="1" spans="1:4">
      <c r="A12" s="189" t="s">
        <v>198</v>
      </c>
      <c r="B12" s="82"/>
      <c r="C12" s="189" t="s">
        <v>206</v>
      </c>
      <c r="D12" s="82"/>
    </row>
    <row r="13" ht="16.5" customHeight="1" spans="1:4">
      <c r="A13" s="192" t="s">
        <v>200</v>
      </c>
      <c r="B13" s="82"/>
      <c r="C13" s="71" t="s">
        <v>207</v>
      </c>
      <c r="D13" s="82"/>
    </row>
    <row r="14" ht="16.5" customHeight="1" spans="1:4">
      <c r="A14" s="192" t="s">
        <v>202</v>
      </c>
      <c r="B14" s="82"/>
      <c r="C14" s="71" t="s">
        <v>208</v>
      </c>
      <c r="D14" s="191">
        <v>637054</v>
      </c>
    </row>
    <row r="15" ht="16.5" customHeight="1" spans="1:4">
      <c r="A15" s="193"/>
      <c r="B15" s="82"/>
      <c r="C15" s="71" t="s">
        <v>209</v>
      </c>
      <c r="D15" s="191">
        <v>1802957.1</v>
      </c>
    </row>
    <row r="16" ht="16.5" customHeight="1" spans="1:4">
      <c r="A16" s="193"/>
      <c r="B16" s="82"/>
      <c r="C16" s="71" t="s">
        <v>210</v>
      </c>
      <c r="D16" s="191">
        <v>1376687.58</v>
      </c>
    </row>
    <row r="17" ht="16.5" customHeight="1" spans="1:4">
      <c r="A17" s="193"/>
      <c r="B17" s="82"/>
      <c r="C17" s="71" t="s">
        <v>211</v>
      </c>
      <c r="D17" s="82"/>
    </row>
    <row r="18" ht="16.5" customHeight="1" spans="1:4">
      <c r="A18" s="193"/>
      <c r="B18" s="82"/>
      <c r="C18" s="71" t="s">
        <v>212</v>
      </c>
      <c r="D18" s="191">
        <v>678619</v>
      </c>
    </row>
    <row r="19" ht="16.5" customHeight="1" spans="1:4">
      <c r="A19" s="193"/>
      <c r="B19" s="82"/>
      <c r="C19" s="71" t="s">
        <v>213</v>
      </c>
      <c r="D19" s="191">
        <v>13040830.4</v>
      </c>
    </row>
    <row r="20" ht="16.5" customHeight="1" spans="1:4">
      <c r="A20" s="193"/>
      <c r="B20" s="82"/>
      <c r="C20" s="71" t="s">
        <v>214</v>
      </c>
      <c r="D20" s="82"/>
    </row>
    <row r="21" ht="16.5" customHeight="1" spans="1:4">
      <c r="A21" s="193"/>
      <c r="B21" s="82"/>
      <c r="C21" s="71" t="s">
        <v>215</v>
      </c>
      <c r="D21" s="82"/>
    </row>
    <row r="22" ht="16.5" customHeight="1" spans="1:4">
      <c r="A22" s="193"/>
      <c r="B22" s="82"/>
      <c r="C22" s="71" t="s">
        <v>216</v>
      </c>
      <c r="D22" s="82"/>
    </row>
    <row r="23" ht="16.5" customHeight="1" spans="1:4">
      <c r="A23" s="193"/>
      <c r="B23" s="82"/>
      <c r="C23" s="71" t="s">
        <v>217</v>
      </c>
      <c r="D23" s="82"/>
    </row>
    <row r="24" ht="16.5" customHeight="1" spans="1:4">
      <c r="A24" s="193"/>
      <c r="B24" s="82"/>
      <c r="C24" s="71" t="s">
        <v>218</v>
      </c>
      <c r="D24" s="82"/>
    </row>
    <row r="25" ht="16.5" customHeight="1" spans="1:4">
      <c r="A25" s="193"/>
      <c r="B25" s="82"/>
      <c r="C25" s="71" t="s">
        <v>219</v>
      </c>
      <c r="D25" s="82"/>
    </row>
    <row r="26" ht="16.5" customHeight="1" spans="1:4">
      <c r="A26" s="193"/>
      <c r="B26" s="82"/>
      <c r="C26" s="71" t="s">
        <v>220</v>
      </c>
      <c r="D26" s="191">
        <v>1080767.4</v>
      </c>
    </row>
    <row r="27" ht="16.5" customHeight="1" spans="1:4">
      <c r="A27" s="193"/>
      <c r="B27" s="82"/>
      <c r="C27" s="71" t="s">
        <v>221</v>
      </c>
      <c r="D27" s="82"/>
    </row>
    <row r="28" ht="16.5" customHeight="1" spans="1:4">
      <c r="A28" s="193"/>
      <c r="B28" s="82"/>
      <c r="C28" s="71" t="s">
        <v>222</v>
      </c>
      <c r="D28" s="82"/>
    </row>
    <row r="29" ht="16.5" customHeight="1" spans="1:4">
      <c r="A29" s="193"/>
      <c r="B29" s="82"/>
      <c r="C29" s="71" t="s">
        <v>223</v>
      </c>
      <c r="D29" s="191">
        <v>70000</v>
      </c>
    </row>
    <row r="30" ht="16.5" customHeight="1" spans="1:4">
      <c r="A30" s="193"/>
      <c r="B30" s="82"/>
      <c r="C30" s="71" t="s">
        <v>224</v>
      </c>
      <c r="D30" s="82"/>
    </row>
    <row r="31" ht="16.5" customHeight="1" spans="1:4">
      <c r="A31" s="193"/>
      <c r="B31" s="82"/>
      <c r="C31" s="71" t="s">
        <v>225</v>
      </c>
      <c r="D31" s="191">
        <v>890000</v>
      </c>
    </row>
    <row r="32" ht="16.5" customHeight="1" spans="1:4">
      <c r="A32" s="193"/>
      <c r="B32" s="82"/>
      <c r="C32" s="192" t="s">
        <v>226</v>
      </c>
      <c r="D32" s="82"/>
    </row>
    <row r="33" ht="16.5" customHeight="1" spans="1:4">
      <c r="A33" s="193"/>
      <c r="B33" s="82"/>
      <c r="C33" s="192" t="s">
        <v>227</v>
      </c>
      <c r="D33" s="82"/>
    </row>
    <row r="34" ht="16.5" customHeight="1" spans="1:4">
      <c r="A34" s="193"/>
      <c r="B34" s="82"/>
      <c r="C34" s="31" t="s">
        <v>228</v>
      </c>
      <c r="D34" s="82"/>
    </row>
    <row r="35" ht="15" customHeight="1" spans="1:4">
      <c r="A35" s="194" t="s">
        <v>50</v>
      </c>
      <c r="B35" s="190">
        <v>24618783.48</v>
      </c>
      <c r="C35" s="194" t="s">
        <v>51</v>
      </c>
      <c r="D35" s="190">
        <v>24618783.48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60"/>
  <sheetViews>
    <sheetView showZeros="0" topLeftCell="B1" workbookViewId="0">
      <pane ySplit="1" topLeftCell="A44" activePane="bottomLeft" state="frozen"/>
      <selection/>
      <selection pane="bottomLeft" activeCell="E64" sqref="E64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9"/>
      <c r="F2" s="74"/>
      <c r="G2" s="161" t="s">
        <v>229</v>
      </c>
    </row>
    <row r="3" ht="41.25" customHeight="1" spans="1:7">
      <c r="A3" s="126" t="str">
        <f>"2025"&amp;"年一般公共预算支出预算表（按功能科目分类）"</f>
        <v>2025年一般公共预算支出预算表（按功能科目分类）</v>
      </c>
      <c r="B3" s="126"/>
      <c r="C3" s="126"/>
      <c r="D3" s="126"/>
      <c r="E3" s="126"/>
      <c r="F3" s="126"/>
      <c r="G3" s="126"/>
    </row>
    <row r="4" ht="18" customHeight="1" spans="1:7">
      <c r="A4" s="5" t="str">
        <f>"单位名称："&amp;"禄劝彝族苗族自治县九龙镇人民政府"</f>
        <v>单位名称：禄劝彝族苗族自治县九龙镇人民政府</v>
      </c>
      <c r="F4" s="123"/>
      <c r="G4" s="161" t="s">
        <v>1</v>
      </c>
    </row>
    <row r="5" ht="20.25" customHeight="1" spans="1:7">
      <c r="A5" s="180" t="s">
        <v>230</v>
      </c>
      <c r="B5" s="181"/>
      <c r="C5" s="127" t="s">
        <v>55</v>
      </c>
      <c r="D5" s="168" t="s">
        <v>76</v>
      </c>
      <c r="E5" s="12"/>
      <c r="F5" s="13"/>
      <c r="G5" s="156" t="s">
        <v>77</v>
      </c>
    </row>
    <row r="6" ht="20.25" customHeight="1" spans="1:7">
      <c r="A6" s="182" t="s">
        <v>73</v>
      </c>
      <c r="B6" s="182" t="s">
        <v>74</v>
      </c>
      <c r="C6" s="19"/>
      <c r="D6" s="132" t="s">
        <v>57</v>
      </c>
      <c r="E6" s="132" t="s">
        <v>231</v>
      </c>
      <c r="F6" s="132" t="s">
        <v>232</v>
      </c>
      <c r="G6" s="158"/>
    </row>
    <row r="7" ht="15" customHeight="1" spans="1:7">
      <c r="A7" s="62" t="s">
        <v>83</v>
      </c>
      <c r="B7" s="62" t="s">
        <v>84</v>
      </c>
      <c r="C7" s="62" t="s">
        <v>85</v>
      </c>
      <c r="D7" s="62" t="s">
        <v>86</v>
      </c>
      <c r="E7" s="62" t="s">
        <v>87</v>
      </c>
      <c r="F7" s="62" t="s">
        <v>88</v>
      </c>
      <c r="G7" s="62" t="s">
        <v>89</v>
      </c>
    </row>
    <row r="8" ht="18" customHeight="1" spans="1:7">
      <c r="A8" s="183" t="s">
        <v>98</v>
      </c>
      <c r="B8" s="183" t="s">
        <v>99</v>
      </c>
      <c r="C8" s="133">
        <v>5041868</v>
      </c>
      <c r="D8" s="179">
        <v>4741868</v>
      </c>
      <c r="E8" s="133">
        <v>4310068</v>
      </c>
      <c r="F8" s="179">
        <v>431800</v>
      </c>
      <c r="G8" s="133">
        <v>300000</v>
      </c>
    </row>
    <row r="9" ht="18" customHeight="1" spans="1:7">
      <c r="A9" s="184" t="s">
        <v>100</v>
      </c>
      <c r="B9" s="184" t="s">
        <v>101</v>
      </c>
      <c r="C9" s="133">
        <v>158442</v>
      </c>
      <c r="D9" s="179">
        <v>158442</v>
      </c>
      <c r="E9" s="133">
        <v>146342</v>
      </c>
      <c r="F9" s="179">
        <v>12100</v>
      </c>
      <c r="G9" s="133"/>
    </row>
    <row r="10" ht="18" customHeight="1" spans="1:7">
      <c r="A10" s="185" t="s">
        <v>102</v>
      </c>
      <c r="B10" s="185" t="s">
        <v>103</v>
      </c>
      <c r="C10" s="133">
        <v>158442</v>
      </c>
      <c r="D10" s="179">
        <v>158442</v>
      </c>
      <c r="E10" s="133">
        <v>146342</v>
      </c>
      <c r="F10" s="179">
        <v>12100</v>
      </c>
      <c r="G10" s="133"/>
    </row>
    <row r="11" ht="18" customHeight="1" spans="1:7">
      <c r="A11" s="184" t="s">
        <v>104</v>
      </c>
      <c r="B11" s="184" t="s">
        <v>105</v>
      </c>
      <c r="C11" s="133">
        <v>4046293</v>
      </c>
      <c r="D11" s="179">
        <v>3746293</v>
      </c>
      <c r="E11" s="133">
        <v>3395593</v>
      </c>
      <c r="F11" s="179">
        <v>350700</v>
      </c>
      <c r="G11" s="133">
        <v>300000</v>
      </c>
    </row>
    <row r="12" ht="18" customHeight="1" spans="1:7">
      <c r="A12" s="185" t="s">
        <v>106</v>
      </c>
      <c r="B12" s="185" t="s">
        <v>103</v>
      </c>
      <c r="C12" s="133">
        <v>4046293</v>
      </c>
      <c r="D12" s="179">
        <v>3746293</v>
      </c>
      <c r="E12" s="133">
        <v>3395593</v>
      </c>
      <c r="F12" s="179">
        <v>350700</v>
      </c>
      <c r="G12" s="133">
        <v>300000</v>
      </c>
    </row>
    <row r="13" ht="18" customHeight="1" spans="1:7">
      <c r="A13" s="184" t="s">
        <v>107</v>
      </c>
      <c r="B13" s="184" t="s">
        <v>108</v>
      </c>
      <c r="C13" s="133">
        <v>97450</v>
      </c>
      <c r="D13" s="179">
        <v>97450</v>
      </c>
      <c r="E13" s="133">
        <v>94350</v>
      </c>
      <c r="F13" s="179">
        <v>3100</v>
      </c>
      <c r="G13" s="133"/>
    </row>
    <row r="14" ht="18" customHeight="1" spans="1:7">
      <c r="A14" s="185" t="s">
        <v>109</v>
      </c>
      <c r="B14" s="185" t="s">
        <v>110</v>
      </c>
      <c r="C14" s="133">
        <v>97450</v>
      </c>
      <c r="D14" s="179">
        <v>97450</v>
      </c>
      <c r="E14" s="133">
        <v>94350</v>
      </c>
      <c r="F14" s="179">
        <v>3100</v>
      </c>
      <c r="G14" s="133"/>
    </row>
    <row r="15" ht="18" customHeight="1" spans="1:7">
      <c r="A15" s="184" t="s">
        <v>111</v>
      </c>
      <c r="B15" s="184" t="s">
        <v>112</v>
      </c>
      <c r="C15" s="133">
        <v>739683</v>
      </c>
      <c r="D15" s="179">
        <v>739683</v>
      </c>
      <c r="E15" s="133">
        <v>673783</v>
      </c>
      <c r="F15" s="179">
        <v>65900</v>
      </c>
      <c r="G15" s="133"/>
    </row>
    <row r="16" ht="18" customHeight="1" spans="1:7">
      <c r="A16" s="185" t="s">
        <v>113</v>
      </c>
      <c r="B16" s="185" t="s">
        <v>103</v>
      </c>
      <c r="C16" s="133">
        <v>739683</v>
      </c>
      <c r="D16" s="179">
        <v>739683</v>
      </c>
      <c r="E16" s="133">
        <v>673783</v>
      </c>
      <c r="F16" s="179">
        <v>65900</v>
      </c>
      <c r="G16" s="133"/>
    </row>
    <row r="17" ht="18" customHeight="1" spans="1:7">
      <c r="A17" s="183" t="s">
        <v>114</v>
      </c>
      <c r="B17" s="183" t="s">
        <v>115</v>
      </c>
      <c r="C17" s="133">
        <v>637054</v>
      </c>
      <c r="D17" s="179">
        <v>637054</v>
      </c>
      <c r="E17" s="133">
        <v>618454</v>
      </c>
      <c r="F17" s="179">
        <v>18600</v>
      </c>
      <c r="G17" s="133"/>
    </row>
    <row r="18" ht="18" customHeight="1" spans="1:7">
      <c r="A18" s="184" t="s">
        <v>116</v>
      </c>
      <c r="B18" s="184" t="s">
        <v>117</v>
      </c>
      <c r="C18" s="133">
        <v>409516</v>
      </c>
      <c r="D18" s="179">
        <v>409516</v>
      </c>
      <c r="E18" s="133">
        <v>397116</v>
      </c>
      <c r="F18" s="179">
        <v>12400</v>
      </c>
      <c r="G18" s="133"/>
    </row>
    <row r="19" ht="18" customHeight="1" spans="1:7">
      <c r="A19" s="185" t="s">
        <v>118</v>
      </c>
      <c r="B19" s="185" t="s">
        <v>119</v>
      </c>
      <c r="C19" s="133">
        <v>409516</v>
      </c>
      <c r="D19" s="179">
        <v>409516</v>
      </c>
      <c r="E19" s="133">
        <v>397116</v>
      </c>
      <c r="F19" s="179">
        <v>12400</v>
      </c>
      <c r="G19" s="133"/>
    </row>
    <row r="20" ht="18" customHeight="1" spans="1:7">
      <c r="A20" s="184" t="s">
        <v>120</v>
      </c>
      <c r="B20" s="184" t="s">
        <v>121</v>
      </c>
      <c r="C20" s="133">
        <v>227538</v>
      </c>
      <c r="D20" s="179">
        <v>227538</v>
      </c>
      <c r="E20" s="133">
        <v>221338</v>
      </c>
      <c r="F20" s="179">
        <v>6200</v>
      </c>
      <c r="G20" s="133"/>
    </row>
    <row r="21" ht="18" customHeight="1" spans="1:7">
      <c r="A21" s="185" t="s">
        <v>122</v>
      </c>
      <c r="B21" s="185" t="s">
        <v>123</v>
      </c>
      <c r="C21" s="133">
        <v>227538</v>
      </c>
      <c r="D21" s="179">
        <v>227538</v>
      </c>
      <c r="E21" s="133">
        <v>221338</v>
      </c>
      <c r="F21" s="179">
        <v>6200</v>
      </c>
      <c r="G21" s="133"/>
    </row>
    <row r="22" ht="18" customHeight="1" spans="1:7">
      <c r="A22" s="183" t="s">
        <v>124</v>
      </c>
      <c r="B22" s="183" t="s">
        <v>125</v>
      </c>
      <c r="C22" s="133">
        <v>1802957.1</v>
      </c>
      <c r="D22" s="179">
        <v>1802957.1</v>
      </c>
      <c r="E22" s="133">
        <v>1802957.1</v>
      </c>
      <c r="F22" s="179"/>
      <c r="G22" s="133"/>
    </row>
    <row r="23" ht="18" customHeight="1" spans="1:7">
      <c r="A23" s="184" t="s">
        <v>126</v>
      </c>
      <c r="B23" s="184" t="s">
        <v>127</v>
      </c>
      <c r="C23" s="133">
        <v>1713375.18</v>
      </c>
      <c r="D23" s="179">
        <v>1713375.18</v>
      </c>
      <c r="E23" s="133">
        <v>1713375.18</v>
      </c>
      <c r="F23" s="179"/>
      <c r="G23" s="133"/>
    </row>
    <row r="24" ht="18" customHeight="1" spans="1:7">
      <c r="A24" s="185" t="s">
        <v>128</v>
      </c>
      <c r="B24" s="185" t="s">
        <v>129</v>
      </c>
      <c r="C24" s="133">
        <v>1383375.18</v>
      </c>
      <c r="D24" s="179">
        <v>1383375.18</v>
      </c>
      <c r="E24" s="133">
        <v>1383375.18</v>
      </c>
      <c r="F24" s="179"/>
      <c r="G24" s="133"/>
    </row>
    <row r="25" ht="18" customHeight="1" spans="1:7">
      <c r="A25" s="185" t="s">
        <v>130</v>
      </c>
      <c r="B25" s="185" t="s">
        <v>131</v>
      </c>
      <c r="C25" s="133">
        <v>330000</v>
      </c>
      <c r="D25" s="179">
        <v>330000</v>
      </c>
      <c r="E25" s="133">
        <v>330000</v>
      </c>
      <c r="F25" s="179"/>
      <c r="G25" s="133"/>
    </row>
    <row r="26" ht="18" customHeight="1" spans="1:7">
      <c r="A26" s="184" t="s">
        <v>132</v>
      </c>
      <c r="B26" s="184" t="s">
        <v>133</v>
      </c>
      <c r="C26" s="133">
        <v>59280</v>
      </c>
      <c r="D26" s="179">
        <v>59280</v>
      </c>
      <c r="E26" s="133">
        <v>59280</v>
      </c>
      <c r="F26" s="179"/>
      <c r="G26" s="133"/>
    </row>
    <row r="27" ht="18" customHeight="1" spans="1:7">
      <c r="A27" s="185" t="s">
        <v>134</v>
      </c>
      <c r="B27" s="185" t="s">
        <v>135</v>
      </c>
      <c r="C27" s="133">
        <v>59280</v>
      </c>
      <c r="D27" s="179">
        <v>59280</v>
      </c>
      <c r="E27" s="133">
        <v>59280</v>
      </c>
      <c r="F27" s="179"/>
      <c r="G27" s="133"/>
    </row>
    <row r="28" ht="18" customHeight="1" spans="1:7">
      <c r="A28" s="184" t="s">
        <v>136</v>
      </c>
      <c r="B28" s="184" t="s">
        <v>137</v>
      </c>
      <c r="C28" s="133">
        <v>30301.92</v>
      </c>
      <c r="D28" s="179">
        <v>30301.92</v>
      </c>
      <c r="E28" s="133">
        <v>30301.92</v>
      </c>
      <c r="F28" s="179"/>
      <c r="G28" s="133"/>
    </row>
    <row r="29" ht="18" customHeight="1" spans="1:7">
      <c r="A29" s="185" t="s">
        <v>138</v>
      </c>
      <c r="B29" s="185" t="s">
        <v>137</v>
      </c>
      <c r="C29" s="133">
        <v>30301.92</v>
      </c>
      <c r="D29" s="179">
        <v>30301.92</v>
      </c>
      <c r="E29" s="133">
        <v>30301.92</v>
      </c>
      <c r="F29" s="179"/>
      <c r="G29" s="133"/>
    </row>
    <row r="30" ht="18" customHeight="1" spans="1:7">
      <c r="A30" s="183" t="s">
        <v>139</v>
      </c>
      <c r="B30" s="183" t="s">
        <v>140</v>
      </c>
      <c r="C30" s="133">
        <v>1376687.58</v>
      </c>
      <c r="D30" s="179">
        <v>1376687.58</v>
      </c>
      <c r="E30" s="133">
        <v>1376687.58</v>
      </c>
      <c r="F30" s="179"/>
      <c r="G30" s="133"/>
    </row>
    <row r="31" ht="18" customHeight="1" spans="1:7">
      <c r="A31" s="184" t="s">
        <v>141</v>
      </c>
      <c r="B31" s="184" t="s">
        <v>142</v>
      </c>
      <c r="C31" s="133">
        <v>1376687.58</v>
      </c>
      <c r="D31" s="179">
        <v>1376687.58</v>
      </c>
      <c r="E31" s="133">
        <v>1376687.58</v>
      </c>
      <c r="F31" s="179"/>
      <c r="G31" s="133"/>
    </row>
    <row r="32" ht="18" customHeight="1" spans="1:7">
      <c r="A32" s="185" t="s">
        <v>143</v>
      </c>
      <c r="B32" s="185" t="s">
        <v>144</v>
      </c>
      <c r="C32" s="133">
        <v>336079.52</v>
      </c>
      <c r="D32" s="179">
        <v>336079.52</v>
      </c>
      <c r="E32" s="133">
        <v>336079.52</v>
      </c>
      <c r="F32" s="179"/>
      <c r="G32" s="133"/>
    </row>
    <row r="33" ht="18" customHeight="1" spans="1:7">
      <c r="A33" s="185" t="s">
        <v>145</v>
      </c>
      <c r="B33" s="185" t="s">
        <v>146</v>
      </c>
      <c r="C33" s="133">
        <v>411856.12</v>
      </c>
      <c r="D33" s="179">
        <v>411856.12</v>
      </c>
      <c r="E33" s="133">
        <v>411856.12</v>
      </c>
      <c r="F33" s="179"/>
      <c r="G33" s="133"/>
    </row>
    <row r="34" ht="18" customHeight="1" spans="1:7">
      <c r="A34" s="185">
        <v>24618783.48</v>
      </c>
      <c r="B34" s="185" t="s">
        <v>147</v>
      </c>
      <c r="C34" s="133">
        <v>561204.75</v>
      </c>
      <c r="D34" s="179">
        <v>561204.75</v>
      </c>
      <c r="E34" s="133">
        <v>561204.75</v>
      </c>
      <c r="F34" s="179"/>
      <c r="G34" s="133"/>
    </row>
    <row r="35" ht="18" customHeight="1" spans="1:7">
      <c r="A35" s="185" t="s">
        <v>148</v>
      </c>
      <c r="B35" s="185" t="s">
        <v>149</v>
      </c>
      <c r="C35" s="133">
        <v>67547.19</v>
      </c>
      <c r="D35" s="179">
        <v>67547.19</v>
      </c>
      <c r="E35" s="133">
        <v>67547.19</v>
      </c>
      <c r="F35" s="179"/>
      <c r="G35" s="133"/>
    </row>
    <row r="36" ht="18" customHeight="1" spans="1:7">
      <c r="A36" s="183" t="s">
        <v>150</v>
      </c>
      <c r="B36" s="183" t="s">
        <v>151</v>
      </c>
      <c r="C36" s="133">
        <v>678619</v>
      </c>
      <c r="D36" s="179">
        <v>678619</v>
      </c>
      <c r="E36" s="133">
        <v>660019</v>
      </c>
      <c r="F36" s="179">
        <v>18600</v>
      </c>
      <c r="G36" s="133"/>
    </row>
    <row r="37" ht="18" customHeight="1" spans="1:7">
      <c r="A37" s="184" t="s">
        <v>152</v>
      </c>
      <c r="B37" s="184" t="s">
        <v>153</v>
      </c>
      <c r="C37" s="133">
        <v>678619</v>
      </c>
      <c r="D37" s="179">
        <v>678619</v>
      </c>
      <c r="E37" s="133">
        <v>660019</v>
      </c>
      <c r="F37" s="179">
        <v>18600</v>
      </c>
      <c r="G37" s="133"/>
    </row>
    <row r="38" ht="18" customHeight="1" spans="1:7">
      <c r="A38" s="185" t="s">
        <v>154</v>
      </c>
      <c r="B38" s="185" t="s">
        <v>155</v>
      </c>
      <c r="C38" s="133">
        <v>678619</v>
      </c>
      <c r="D38" s="179">
        <v>678619</v>
      </c>
      <c r="E38" s="133">
        <v>660019</v>
      </c>
      <c r="F38" s="179">
        <v>18600</v>
      </c>
      <c r="G38" s="133"/>
    </row>
    <row r="39" ht="18" customHeight="1" spans="1:7">
      <c r="A39" s="183" t="s">
        <v>156</v>
      </c>
      <c r="B39" s="183" t="s">
        <v>157</v>
      </c>
      <c r="C39" s="133">
        <v>13040830.4</v>
      </c>
      <c r="D39" s="179">
        <v>4096694</v>
      </c>
      <c r="E39" s="133">
        <v>4003694</v>
      </c>
      <c r="F39" s="179">
        <v>93000</v>
      </c>
      <c r="G39" s="133">
        <v>8944136.4</v>
      </c>
    </row>
    <row r="40" ht="18" customHeight="1" spans="1:7">
      <c r="A40" s="184" t="s">
        <v>158</v>
      </c>
      <c r="B40" s="184" t="s">
        <v>159</v>
      </c>
      <c r="C40" s="133">
        <v>2479841</v>
      </c>
      <c r="D40" s="179">
        <v>2479841</v>
      </c>
      <c r="E40" s="133">
        <v>2427141</v>
      </c>
      <c r="F40" s="179">
        <v>52700</v>
      </c>
      <c r="G40" s="133"/>
    </row>
    <row r="41" ht="18" customHeight="1" spans="1:7">
      <c r="A41" s="185" t="s">
        <v>160</v>
      </c>
      <c r="B41" s="185" t="s">
        <v>103</v>
      </c>
      <c r="C41" s="133">
        <v>97907</v>
      </c>
      <c r="D41" s="179">
        <v>97907</v>
      </c>
      <c r="E41" s="133">
        <v>94807</v>
      </c>
      <c r="F41" s="179">
        <v>3100</v>
      </c>
      <c r="G41" s="133"/>
    </row>
    <row r="42" ht="18" customHeight="1" spans="1:7">
      <c r="A42" s="185" t="s">
        <v>161</v>
      </c>
      <c r="B42" s="185" t="s">
        <v>110</v>
      </c>
      <c r="C42" s="133">
        <v>2381934</v>
      </c>
      <c r="D42" s="179">
        <v>2381934</v>
      </c>
      <c r="E42" s="133">
        <v>2332334</v>
      </c>
      <c r="F42" s="179">
        <v>49600</v>
      </c>
      <c r="G42" s="133"/>
    </row>
    <row r="43" ht="18" customHeight="1" spans="1:7">
      <c r="A43" s="184" t="s">
        <v>162</v>
      </c>
      <c r="B43" s="184" t="s">
        <v>163</v>
      </c>
      <c r="C43" s="133">
        <v>738872</v>
      </c>
      <c r="D43" s="179">
        <v>738872</v>
      </c>
      <c r="E43" s="133">
        <v>720272</v>
      </c>
      <c r="F43" s="179">
        <v>18600</v>
      </c>
      <c r="G43" s="133"/>
    </row>
    <row r="44" ht="18" customHeight="1" spans="1:7">
      <c r="A44" s="185" t="s">
        <v>164</v>
      </c>
      <c r="B44" s="185" t="s">
        <v>165</v>
      </c>
      <c r="C44" s="133">
        <v>738872</v>
      </c>
      <c r="D44" s="179">
        <v>738872</v>
      </c>
      <c r="E44" s="133">
        <v>720272</v>
      </c>
      <c r="F44" s="179">
        <v>18600</v>
      </c>
      <c r="G44" s="133"/>
    </row>
    <row r="45" ht="18" customHeight="1" spans="1:7">
      <c r="A45" s="184" t="s">
        <v>166</v>
      </c>
      <c r="B45" s="184" t="s">
        <v>167</v>
      </c>
      <c r="C45" s="133">
        <v>877981</v>
      </c>
      <c r="D45" s="179">
        <v>877981</v>
      </c>
      <c r="E45" s="133">
        <v>856281</v>
      </c>
      <c r="F45" s="179">
        <v>21700</v>
      </c>
      <c r="G45" s="133"/>
    </row>
    <row r="46" ht="18" customHeight="1" spans="1:7">
      <c r="A46" s="185" t="s">
        <v>168</v>
      </c>
      <c r="B46" s="185" t="s">
        <v>169</v>
      </c>
      <c r="C46" s="133">
        <v>877981</v>
      </c>
      <c r="D46" s="179">
        <v>877981</v>
      </c>
      <c r="E46" s="133">
        <v>856281</v>
      </c>
      <c r="F46" s="179">
        <v>21700</v>
      </c>
      <c r="G46" s="133"/>
    </row>
    <row r="47" ht="18" customHeight="1" spans="1:7">
      <c r="A47" s="184" t="s">
        <v>170</v>
      </c>
      <c r="B47" s="184" t="s">
        <v>171</v>
      </c>
      <c r="C47" s="133">
        <v>8944136.4</v>
      </c>
      <c r="D47" s="179"/>
      <c r="E47" s="133"/>
      <c r="F47" s="179"/>
      <c r="G47" s="133">
        <v>8944136.4</v>
      </c>
    </row>
    <row r="48" ht="18" customHeight="1" spans="1:7">
      <c r="A48" s="185" t="s">
        <v>172</v>
      </c>
      <c r="B48" s="185" t="s">
        <v>173</v>
      </c>
      <c r="C48" s="133">
        <v>70000</v>
      </c>
      <c r="D48" s="179"/>
      <c r="E48" s="133"/>
      <c r="F48" s="179"/>
      <c r="G48" s="133">
        <v>70000</v>
      </c>
    </row>
    <row r="49" ht="18" customHeight="1" spans="1:7">
      <c r="A49" s="185" t="s">
        <v>174</v>
      </c>
      <c r="B49" s="185" t="s">
        <v>175</v>
      </c>
      <c r="C49" s="133">
        <v>6688136.4</v>
      </c>
      <c r="D49" s="179"/>
      <c r="E49" s="133"/>
      <c r="F49" s="179"/>
      <c r="G49" s="133">
        <v>6688136.4</v>
      </c>
    </row>
    <row r="50" ht="18" customHeight="1" spans="1:7">
      <c r="A50" s="185" t="s">
        <v>176</v>
      </c>
      <c r="B50" s="185" t="s">
        <v>177</v>
      </c>
      <c r="C50" s="133">
        <v>2186000</v>
      </c>
      <c r="D50" s="179"/>
      <c r="E50" s="133"/>
      <c r="F50" s="179"/>
      <c r="G50" s="133">
        <v>2186000</v>
      </c>
    </row>
    <row r="51" ht="18" customHeight="1" spans="1:7">
      <c r="A51" s="183" t="s">
        <v>178</v>
      </c>
      <c r="B51" s="183" t="s">
        <v>179</v>
      </c>
      <c r="C51" s="133">
        <v>1080767.4</v>
      </c>
      <c r="D51" s="179">
        <v>1080767.4</v>
      </c>
      <c r="E51" s="133">
        <v>1080767.4</v>
      </c>
      <c r="F51" s="179"/>
      <c r="G51" s="133"/>
    </row>
    <row r="52" ht="18" customHeight="1" spans="1:7">
      <c r="A52" s="184" t="s">
        <v>180</v>
      </c>
      <c r="B52" s="184" t="s">
        <v>181</v>
      </c>
      <c r="C52" s="133">
        <v>1080767.4</v>
      </c>
      <c r="D52" s="179">
        <v>1080767.4</v>
      </c>
      <c r="E52" s="133">
        <v>1080767.4</v>
      </c>
      <c r="F52" s="179"/>
      <c r="G52" s="133"/>
    </row>
    <row r="53" ht="18" customHeight="1" spans="1:7">
      <c r="A53" s="185" t="s">
        <v>182</v>
      </c>
      <c r="B53" s="185" t="s">
        <v>183</v>
      </c>
      <c r="C53" s="133">
        <v>1080767.4</v>
      </c>
      <c r="D53" s="179">
        <v>1080767.4</v>
      </c>
      <c r="E53" s="133">
        <v>1080767.4</v>
      </c>
      <c r="F53" s="179"/>
      <c r="G53" s="133"/>
    </row>
    <row r="54" ht="18" customHeight="1" spans="1:7">
      <c r="A54" s="183" t="s">
        <v>184</v>
      </c>
      <c r="B54" s="183" t="s">
        <v>185</v>
      </c>
      <c r="C54" s="133">
        <v>70000</v>
      </c>
      <c r="D54" s="179"/>
      <c r="E54" s="133"/>
      <c r="F54" s="179"/>
      <c r="G54" s="133">
        <v>70000</v>
      </c>
    </row>
    <row r="55" ht="18" customHeight="1" spans="1:7">
      <c r="A55" s="184" t="s">
        <v>186</v>
      </c>
      <c r="B55" s="184" t="s">
        <v>187</v>
      </c>
      <c r="C55" s="133">
        <v>70000</v>
      </c>
      <c r="D55" s="179"/>
      <c r="E55" s="133"/>
      <c r="F55" s="179"/>
      <c r="G55" s="133">
        <v>70000</v>
      </c>
    </row>
    <row r="56" ht="18" customHeight="1" spans="1:7">
      <c r="A56" s="185" t="s">
        <v>188</v>
      </c>
      <c r="B56" s="185" t="s">
        <v>189</v>
      </c>
      <c r="C56" s="133">
        <v>70000</v>
      </c>
      <c r="D56" s="179"/>
      <c r="E56" s="133"/>
      <c r="F56" s="179"/>
      <c r="G56" s="133">
        <v>70000</v>
      </c>
    </row>
    <row r="57" ht="18" customHeight="1" spans="1:7">
      <c r="A57" s="183" t="s">
        <v>190</v>
      </c>
      <c r="B57" s="183" t="s">
        <v>82</v>
      </c>
      <c r="C57" s="133"/>
      <c r="D57" s="179"/>
      <c r="E57" s="133"/>
      <c r="F57" s="179"/>
      <c r="G57" s="133"/>
    </row>
    <row r="58" ht="18" customHeight="1" spans="1:7">
      <c r="A58" s="184" t="s">
        <v>191</v>
      </c>
      <c r="B58" s="184" t="s">
        <v>192</v>
      </c>
      <c r="C58" s="133"/>
      <c r="D58" s="179"/>
      <c r="E58" s="133"/>
      <c r="F58" s="179"/>
      <c r="G58" s="133"/>
    </row>
    <row r="59" ht="18" customHeight="1" spans="1:7">
      <c r="A59" s="185" t="s">
        <v>193</v>
      </c>
      <c r="B59" s="185" t="s">
        <v>194</v>
      </c>
      <c r="C59" s="133"/>
      <c r="D59" s="179"/>
      <c r="E59" s="133"/>
      <c r="F59" s="179"/>
      <c r="G59" s="133"/>
    </row>
    <row r="60" ht="18" customHeight="1" spans="1:7">
      <c r="A60" s="81" t="s">
        <v>233</v>
      </c>
      <c r="B60" s="159" t="s">
        <v>233</v>
      </c>
      <c r="C60" s="133">
        <v>23728783.48</v>
      </c>
      <c r="D60" s="179">
        <v>14414647.08</v>
      </c>
      <c r="E60" s="133">
        <v>13852647.08</v>
      </c>
      <c r="F60" s="179">
        <v>562000</v>
      </c>
      <c r="G60" s="133">
        <v>9314136.4</v>
      </c>
    </row>
  </sheetData>
  <mergeCells count="6">
    <mergeCell ref="A3:G3"/>
    <mergeCell ref="A5:B5"/>
    <mergeCell ref="D5:F5"/>
    <mergeCell ref="A60:B60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D15" sqref="D15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5"/>
      <c r="B2" s="45"/>
      <c r="C2" s="45"/>
      <c r="D2" s="45"/>
      <c r="E2" s="44"/>
      <c r="F2" s="175" t="s">
        <v>234</v>
      </c>
    </row>
    <row r="3" ht="41.25" customHeight="1" spans="1:6">
      <c r="A3" s="176" t="str">
        <f>"2025"&amp;"年一般公共预算“三公”经费支出预算表"</f>
        <v>2025年一般公共预算“三公”经费支出预算表</v>
      </c>
      <c r="B3" s="45"/>
      <c r="C3" s="45"/>
      <c r="D3" s="45"/>
      <c r="E3" s="44"/>
      <c r="F3" s="45"/>
    </row>
    <row r="4" customHeight="1" spans="1:6">
      <c r="A4" s="101" t="str">
        <f>"单位名称："&amp;"禄劝彝族苗族自治县九龙镇人民政府"</f>
        <v>单位名称：禄劝彝族苗族自治县九龙镇人民政府</v>
      </c>
      <c r="B4" s="177"/>
      <c r="D4" s="45"/>
      <c r="E4" s="44"/>
      <c r="F4" s="66" t="s">
        <v>1</v>
      </c>
    </row>
    <row r="5" ht="27" customHeight="1" spans="1:6">
      <c r="A5" s="49" t="s">
        <v>235</v>
      </c>
      <c r="B5" s="49" t="s">
        <v>236</v>
      </c>
      <c r="C5" s="51" t="s">
        <v>237</v>
      </c>
      <c r="D5" s="49"/>
      <c r="E5" s="50"/>
      <c r="F5" s="49" t="s">
        <v>238</v>
      </c>
    </row>
    <row r="6" ht="28.5" customHeight="1" spans="1:6">
      <c r="A6" s="178"/>
      <c r="B6" s="53"/>
      <c r="C6" s="50" t="s">
        <v>57</v>
      </c>
      <c r="D6" s="50" t="s">
        <v>239</v>
      </c>
      <c r="E6" s="50" t="s">
        <v>240</v>
      </c>
      <c r="F6" s="52"/>
    </row>
    <row r="7" ht="17.25" customHeight="1" spans="1:6">
      <c r="A7" s="58" t="s">
        <v>83</v>
      </c>
      <c r="B7" s="58" t="s">
        <v>84</v>
      </c>
      <c r="C7" s="58" t="s">
        <v>85</v>
      </c>
      <c r="D7" s="58" t="s">
        <v>86</v>
      </c>
      <c r="E7" s="58" t="s">
        <v>87</v>
      </c>
      <c r="F7" s="58" t="s">
        <v>88</v>
      </c>
    </row>
    <row r="8" ht="17.25" customHeight="1" spans="1:6">
      <c r="A8" s="179">
        <v>24000</v>
      </c>
      <c r="B8" s="82"/>
      <c r="C8" s="179">
        <v>24000</v>
      </c>
      <c r="D8" s="82"/>
      <c r="E8" s="179">
        <v>24000</v>
      </c>
      <c r="F8" s="82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32"/>
  <sheetViews>
    <sheetView showZeros="0" topLeftCell="I1" workbookViewId="0">
      <pane ySplit="1" topLeftCell="A110" activePane="bottomLeft" state="frozen"/>
      <selection/>
      <selection pane="bottomLeft" activeCell="M10" sqref="M10:M132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9"/>
      <c r="C2" s="162"/>
      <c r="E2" s="163"/>
      <c r="F2" s="163"/>
      <c r="G2" s="163"/>
      <c r="H2" s="163"/>
      <c r="I2" s="86"/>
      <c r="J2" s="86"/>
      <c r="K2" s="86"/>
      <c r="L2" s="86"/>
      <c r="M2" s="86"/>
      <c r="N2" s="86"/>
      <c r="R2" s="86"/>
      <c r="V2" s="162"/>
      <c r="X2" s="3" t="s">
        <v>241</v>
      </c>
    </row>
    <row r="3" ht="45.75" customHeight="1" spans="1:24">
      <c r="A3" s="68" t="str">
        <f>"2025"&amp;"年部门基本支出预算表"</f>
        <v>2025年部门基本支出预算表</v>
      </c>
      <c r="B3" s="4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4"/>
      <c r="P3" s="4"/>
      <c r="Q3" s="4"/>
      <c r="R3" s="68"/>
      <c r="S3" s="68"/>
      <c r="T3" s="68"/>
      <c r="U3" s="68"/>
      <c r="V3" s="68"/>
      <c r="W3" s="68"/>
      <c r="X3" s="68"/>
    </row>
    <row r="4" ht="18.75" customHeight="1" spans="1:24">
      <c r="A4" s="5" t="str">
        <f>"单位名称："&amp;"禄劝彝族苗族自治县九龙镇人民政府"</f>
        <v>单位名称：禄劝彝族苗族自治县九龙镇人民政府</v>
      </c>
      <c r="B4" s="6"/>
      <c r="C4" s="164"/>
      <c r="D4" s="164"/>
      <c r="E4" s="164"/>
      <c r="F4" s="164"/>
      <c r="G4" s="164"/>
      <c r="H4" s="164"/>
      <c r="I4" s="88"/>
      <c r="J4" s="88"/>
      <c r="K4" s="88"/>
      <c r="L4" s="88"/>
      <c r="M4" s="88"/>
      <c r="N4" s="88"/>
      <c r="O4" s="7"/>
      <c r="P4" s="7"/>
      <c r="Q4" s="7"/>
      <c r="R4" s="88"/>
      <c r="V4" s="162"/>
      <c r="X4" s="3" t="s">
        <v>1</v>
      </c>
    </row>
    <row r="5" ht="18" customHeight="1" spans="1:24">
      <c r="A5" s="9" t="s">
        <v>242</v>
      </c>
      <c r="B5" s="9" t="s">
        <v>243</v>
      </c>
      <c r="C5" s="9" t="s">
        <v>244</v>
      </c>
      <c r="D5" s="9" t="s">
        <v>245</v>
      </c>
      <c r="E5" s="9" t="s">
        <v>246</v>
      </c>
      <c r="F5" s="9" t="s">
        <v>247</v>
      </c>
      <c r="G5" s="9" t="s">
        <v>248</v>
      </c>
      <c r="H5" s="9" t="s">
        <v>249</v>
      </c>
      <c r="I5" s="168" t="s">
        <v>250</v>
      </c>
      <c r="J5" s="83" t="s">
        <v>250</v>
      </c>
      <c r="K5" s="83"/>
      <c r="L5" s="83"/>
      <c r="M5" s="83"/>
      <c r="N5" s="83"/>
      <c r="O5" s="12"/>
      <c r="P5" s="12"/>
      <c r="Q5" s="12"/>
      <c r="R5" s="107" t="s">
        <v>61</v>
      </c>
      <c r="S5" s="83" t="s">
        <v>62</v>
      </c>
      <c r="T5" s="83"/>
      <c r="U5" s="83"/>
      <c r="V5" s="83"/>
      <c r="W5" s="83"/>
      <c r="X5" s="84"/>
    </row>
    <row r="6" ht="18" customHeight="1" spans="1:24">
      <c r="A6" s="14"/>
      <c r="B6" s="30"/>
      <c r="C6" s="129"/>
      <c r="D6" s="14"/>
      <c r="E6" s="14"/>
      <c r="F6" s="14"/>
      <c r="G6" s="14"/>
      <c r="H6" s="14"/>
      <c r="I6" s="127" t="s">
        <v>251</v>
      </c>
      <c r="J6" s="168" t="s">
        <v>58</v>
      </c>
      <c r="K6" s="83"/>
      <c r="L6" s="83"/>
      <c r="M6" s="83"/>
      <c r="N6" s="84"/>
      <c r="O6" s="11" t="s">
        <v>252</v>
      </c>
      <c r="P6" s="12"/>
      <c r="Q6" s="13"/>
      <c r="R6" s="9" t="s">
        <v>61</v>
      </c>
      <c r="S6" s="168" t="s">
        <v>62</v>
      </c>
      <c r="T6" s="107" t="s">
        <v>64</v>
      </c>
      <c r="U6" s="83" t="s">
        <v>62</v>
      </c>
      <c r="V6" s="107" t="s">
        <v>66</v>
      </c>
      <c r="W6" s="107" t="s">
        <v>67</v>
      </c>
      <c r="X6" s="171" t="s">
        <v>68</v>
      </c>
    </row>
    <row r="7" ht="19.5" customHeight="1" spans="1:24">
      <c r="A7" s="30"/>
      <c r="B7" s="30"/>
      <c r="C7" s="30"/>
      <c r="D7" s="30"/>
      <c r="E7" s="30"/>
      <c r="F7" s="30"/>
      <c r="G7" s="30"/>
      <c r="H7" s="30"/>
      <c r="I7" s="30"/>
      <c r="J7" s="169" t="s">
        <v>253</v>
      </c>
      <c r="K7" s="9" t="s">
        <v>254</v>
      </c>
      <c r="L7" s="9" t="s">
        <v>255</v>
      </c>
      <c r="M7" s="9" t="s">
        <v>256</v>
      </c>
      <c r="N7" s="9" t="s">
        <v>257</v>
      </c>
      <c r="O7" s="9" t="s">
        <v>58</v>
      </c>
      <c r="P7" s="9" t="s">
        <v>59</v>
      </c>
      <c r="Q7" s="9" t="s">
        <v>60</v>
      </c>
      <c r="R7" s="30"/>
      <c r="S7" s="9" t="s">
        <v>57</v>
      </c>
      <c r="T7" s="9" t="s">
        <v>64</v>
      </c>
      <c r="U7" s="9" t="s">
        <v>258</v>
      </c>
      <c r="V7" s="9" t="s">
        <v>66</v>
      </c>
      <c r="W7" s="9" t="s">
        <v>67</v>
      </c>
      <c r="X7" s="9" t="s">
        <v>68</v>
      </c>
    </row>
    <row r="8" ht="37.5" customHeight="1" spans="1:24">
      <c r="A8" s="165"/>
      <c r="B8" s="19"/>
      <c r="C8" s="165"/>
      <c r="D8" s="165"/>
      <c r="E8" s="165"/>
      <c r="F8" s="165"/>
      <c r="G8" s="165"/>
      <c r="H8" s="165"/>
      <c r="I8" s="165"/>
      <c r="J8" s="170" t="s">
        <v>57</v>
      </c>
      <c r="K8" s="17" t="s">
        <v>259</v>
      </c>
      <c r="L8" s="17" t="s">
        <v>255</v>
      </c>
      <c r="M8" s="17" t="s">
        <v>256</v>
      </c>
      <c r="N8" s="17" t="s">
        <v>257</v>
      </c>
      <c r="O8" s="17" t="s">
        <v>255</v>
      </c>
      <c r="P8" s="17" t="s">
        <v>256</v>
      </c>
      <c r="Q8" s="17" t="s">
        <v>257</v>
      </c>
      <c r="R8" s="17" t="s">
        <v>61</v>
      </c>
      <c r="S8" s="17" t="s">
        <v>57</v>
      </c>
      <c r="T8" s="17" t="s">
        <v>64</v>
      </c>
      <c r="U8" s="17" t="s">
        <v>258</v>
      </c>
      <c r="V8" s="17" t="s">
        <v>66</v>
      </c>
      <c r="W8" s="17" t="s">
        <v>67</v>
      </c>
      <c r="X8" s="17" t="s">
        <v>68</v>
      </c>
    </row>
    <row r="9" customHeight="1" spans="1:24">
      <c r="A9" s="166">
        <v>1</v>
      </c>
      <c r="B9" s="166">
        <v>2</v>
      </c>
      <c r="C9" s="166">
        <v>3</v>
      </c>
      <c r="D9" s="166">
        <v>4</v>
      </c>
      <c r="E9" s="38">
        <v>5</v>
      </c>
      <c r="F9" s="166">
        <v>6</v>
      </c>
      <c r="G9" s="38">
        <v>7</v>
      </c>
      <c r="H9" s="38">
        <v>8</v>
      </c>
      <c r="I9" s="38">
        <v>9</v>
      </c>
      <c r="J9" s="38">
        <v>10</v>
      </c>
      <c r="K9" s="38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>
        <v>19</v>
      </c>
      <c r="T9" s="38">
        <v>20</v>
      </c>
      <c r="U9" s="38">
        <v>21</v>
      </c>
      <c r="V9" s="38">
        <v>22</v>
      </c>
      <c r="W9" s="38">
        <v>23</v>
      </c>
      <c r="X9" s="38">
        <v>24</v>
      </c>
    </row>
    <row r="10" ht="20.25" customHeight="1" spans="1:24">
      <c r="A10" s="154" t="s">
        <v>70</v>
      </c>
      <c r="B10" s="167" t="s">
        <v>70</v>
      </c>
      <c r="C10" s="167" t="s">
        <v>260</v>
      </c>
      <c r="D10" s="167" t="s">
        <v>261</v>
      </c>
      <c r="E10" s="167" t="s">
        <v>102</v>
      </c>
      <c r="F10" s="167" t="s">
        <v>103</v>
      </c>
      <c r="G10" s="167" t="s">
        <v>262</v>
      </c>
      <c r="H10" s="167" t="s">
        <v>263</v>
      </c>
      <c r="I10" s="133">
        <v>46248</v>
      </c>
      <c r="J10" s="133">
        <v>46248</v>
      </c>
      <c r="K10" s="82"/>
      <c r="L10" s="82"/>
      <c r="M10" s="133">
        <v>46248</v>
      </c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ht="17.25" customHeight="1" spans="1:24">
      <c r="A11" s="154" t="s">
        <v>70</v>
      </c>
      <c r="B11" s="167" t="s">
        <v>70</v>
      </c>
      <c r="C11" s="167" t="s">
        <v>260</v>
      </c>
      <c r="D11" s="167" t="s">
        <v>261</v>
      </c>
      <c r="E11" s="167" t="s">
        <v>106</v>
      </c>
      <c r="F11" s="167" t="s">
        <v>103</v>
      </c>
      <c r="G11" s="167" t="s">
        <v>262</v>
      </c>
      <c r="H11" s="167" t="s">
        <v>263</v>
      </c>
      <c r="I11" s="133">
        <v>973164</v>
      </c>
      <c r="J11" s="133">
        <v>973164</v>
      </c>
      <c r="K11" s="82"/>
      <c r="L11" s="82"/>
      <c r="M11" s="133">
        <v>973164</v>
      </c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</row>
    <row r="12" ht="17.25" customHeight="1" spans="1:24">
      <c r="A12" s="154" t="s">
        <v>70</v>
      </c>
      <c r="B12" s="167" t="s">
        <v>70</v>
      </c>
      <c r="C12" s="167" t="s">
        <v>260</v>
      </c>
      <c r="D12" s="167" t="s">
        <v>261</v>
      </c>
      <c r="E12" s="167" t="s">
        <v>113</v>
      </c>
      <c r="F12" s="167" t="s">
        <v>103</v>
      </c>
      <c r="G12" s="167" t="s">
        <v>262</v>
      </c>
      <c r="H12" s="167" t="s">
        <v>263</v>
      </c>
      <c r="I12" s="133">
        <v>201252</v>
      </c>
      <c r="J12" s="133">
        <v>201252</v>
      </c>
      <c r="K12" s="82"/>
      <c r="L12" s="82"/>
      <c r="M12" s="133">
        <v>201252</v>
      </c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</row>
    <row r="13" ht="17.25" customHeight="1" spans="1:24">
      <c r="A13" s="154" t="s">
        <v>70</v>
      </c>
      <c r="B13" s="167" t="s">
        <v>70</v>
      </c>
      <c r="C13" s="167" t="s">
        <v>264</v>
      </c>
      <c r="D13" s="167" t="s">
        <v>265</v>
      </c>
      <c r="E13" s="167" t="s">
        <v>109</v>
      </c>
      <c r="F13" s="167" t="s">
        <v>110</v>
      </c>
      <c r="G13" s="167" t="s">
        <v>262</v>
      </c>
      <c r="H13" s="167" t="s">
        <v>263</v>
      </c>
      <c r="I13" s="133">
        <v>27000</v>
      </c>
      <c r="J13" s="133">
        <v>27000</v>
      </c>
      <c r="K13" s="82"/>
      <c r="L13" s="82"/>
      <c r="M13" s="133">
        <v>27000</v>
      </c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ht="17.25" customHeight="1" spans="1:24">
      <c r="A14" s="154" t="s">
        <v>70</v>
      </c>
      <c r="B14" s="167" t="s">
        <v>70</v>
      </c>
      <c r="C14" s="167" t="s">
        <v>264</v>
      </c>
      <c r="D14" s="167" t="s">
        <v>265</v>
      </c>
      <c r="E14" s="167" t="s">
        <v>118</v>
      </c>
      <c r="F14" s="167" t="s">
        <v>119</v>
      </c>
      <c r="G14" s="167" t="s">
        <v>262</v>
      </c>
      <c r="H14" s="167" t="s">
        <v>263</v>
      </c>
      <c r="I14" s="133">
        <v>123120</v>
      </c>
      <c r="J14" s="133">
        <v>123120</v>
      </c>
      <c r="K14" s="82"/>
      <c r="L14" s="82"/>
      <c r="M14" s="133">
        <v>123120</v>
      </c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</row>
    <row r="15" ht="17.25" customHeight="1" spans="1:24">
      <c r="A15" s="154" t="s">
        <v>70</v>
      </c>
      <c r="B15" s="167" t="s">
        <v>70</v>
      </c>
      <c r="C15" s="167" t="s">
        <v>264</v>
      </c>
      <c r="D15" s="167" t="s">
        <v>265</v>
      </c>
      <c r="E15" s="167" t="s">
        <v>122</v>
      </c>
      <c r="F15" s="167" t="s">
        <v>123</v>
      </c>
      <c r="G15" s="167" t="s">
        <v>262</v>
      </c>
      <c r="H15" s="167" t="s">
        <v>263</v>
      </c>
      <c r="I15" s="133">
        <v>76584</v>
      </c>
      <c r="J15" s="133">
        <v>76584</v>
      </c>
      <c r="K15" s="82"/>
      <c r="L15" s="82"/>
      <c r="M15" s="133">
        <v>76584</v>
      </c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</row>
    <row r="16" ht="17.25" customHeight="1" spans="1:24">
      <c r="A16" s="154" t="s">
        <v>70</v>
      </c>
      <c r="B16" s="167" t="s">
        <v>70</v>
      </c>
      <c r="C16" s="167" t="s">
        <v>264</v>
      </c>
      <c r="D16" s="167" t="s">
        <v>265</v>
      </c>
      <c r="E16" s="167" t="s">
        <v>154</v>
      </c>
      <c r="F16" s="167" t="s">
        <v>155</v>
      </c>
      <c r="G16" s="167" t="s">
        <v>262</v>
      </c>
      <c r="H16" s="167" t="s">
        <v>263</v>
      </c>
      <c r="I16" s="133">
        <v>234516</v>
      </c>
      <c r="J16" s="133">
        <v>234516</v>
      </c>
      <c r="K16" s="82"/>
      <c r="L16" s="82"/>
      <c r="M16" s="133">
        <v>234516</v>
      </c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</row>
    <row r="17" ht="17.25" customHeight="1" spans="1:24">
      <c r="A17" s="154" t="s">
        <v>70</v>
      </c>
      <c r="B17" s="167" t="s">
        <v>70</v>
      </c>
      <c r="C17" s="167" t="s">
        <v>264</v>
      </c>
      <c r="D17" s="167" t="s">
        <v>265</v>
      </c>
      <c r="E17" s="167" t="s">
        <v>160</v>
      </c>
      <c r="F17" s="167" t="s">
        <v>103</v>
      </c>
      <c r="G17" s="167" t="s">
        <v>262</v>
      </c>
      <c r="H17" s="167" t="s">
        <v>263</v>
      </c>
      <c r="I17" s="133">
        <v>28164</v>
      </c>
      <c r="J17" s="133">
        <v>28164</v>
      </c>
      <c r="K17" s="82"/>
      <c r="L17" s="82"/>
      <c r="M17" s="133">
        <v>28164</v>
      </c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</row>
    <row r="18" ht="17.25" customHeight="1" spans="1:24">
      <c r="A18" s="154" t="s">
        <v>70</v>
      </c>
      <c r="B18" s="167" t="s">
        <v>70</v>
      </c>
      <c r="C18" s="167" t="s">
        <v>264</v>
      </c>
      <c r="D18" s="167" t="s">
        <v>265</v>
      </c>
      <c r="E18" s="167" t="s">
        <v>161</v>
      </c>
      <c r="F18" s="167" t="s">
        <v>110</v>
      </c>
      <c r="G18" s="167" t="s">
        <v>262</v>
      </c>
      <c r="H18" s="167" t="s">
        <v>263</v>
      </c>
      <c r="I18" s="133">
        <v>945528</v>
      </c>
      <c r="J18" s="133">
        <v>945528</v>
      </c>
      <c r="K18" s="82"/>
      <c r="L18" s="82"/>
      <c r="M18" s="133">
        <v>945528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</row>
    <row r="19" ht="17.25" customHeight="1" spans="1:24">
      <c r="A19" s="154" t="s">
        <v>70</v>
      </c>
      <c r="B19" s="167" t="s">
        <v>70</v>
      </c>
      <c r="C19" s="167" t="s">
        <v>264</v>
      </c>
      <c r="D19" s="167" t="s">
        <v>265</v>
      </c>
      <c r="E19" s="167" t="s">
        <v>164</v>
      </c>
      <c r="F19" s="167" t="s">
        <v>165</v>
      </c>
      <c r="G19" s="167" t="s">
        <v>262</v>
      </c>
      <c r="H19" s="167" t="s">
        <v>263</v>
      </c>
      <c r="I19" s="133">
        <v>273264</v>
      </c>
      <c r="J19" s="133">
        <v>273264</v>
      </c>
      <c r="K19" s="82"/>
      <c r="L19" s="82"/>
      <c r="M19" s="133">
        <v>273264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</row>
    <row r="20" ht="17.25" customHeight="1" spans="1:24">
      <c r="A20" s="154" t="s">
        <v>70</v>
      </c>
      <c r="B20" s="167" t="s">
        <v>70</v>
      </c>
      <c r="C20" s="167" t="s">
        <v>264</v>
      </c>
      <c r="D20" s="167" t="s">
        <v>265</v>
      </c>
      <c r="E20" s="167" t="s">
        <v>168</v>
      </c>
      <c r="F20" s="167" t="s">
        <v>169</v>
      </c>
      <c r="G20" s="167" t="s">
        <v>262</v>
      </c>
      <c r="H20" s="167" t="s">
        <v>263</v>
      </c>
      <c r="I20" s="133">
        <v>334908</v>
      </c>
      <c r="J20" s="133">
        <v>334908</v>
      </c>
      <c r="K20" s="82"/>
      <c r="L20" s="82"/>
      <c r="M20" s="133">
        <v>334908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</row>
    <row r="21" ht="17.25" customHeight="1" spans="1:24">
      <c r="A21" s="154" t="s">
        <v>70</v>
      </c>
      <c r="B21" s="167" t="s">
        <v>70</v>
      </c>
      <c r="C21" s="167" t="s">
        <v>266</v>
      </c>
      <c r="D21" s="167" t="s">
        <v>183</v>
      </c>
      <c r="E21" s="167" t="s">
        <v>182</v>
      </c>
      <c r="F21" s="167" t="s">
        <v>183</v>
      </c>
      <c r="G21" s="167" t="s">
        <v>267</v>
      </c>
      <c r="H21" s="167" t="s">
        <v>183</v>
      </c>
      <c r="I21" s="133">
        <v>482111.76</v>
      </c>
      <c r="J21" s="133">
        <v>482111.76</v>
      </c>
      <c r="K21" s="82"/>
      <c r="L21" s="82"/>
      <c r="M21" s="133">
        <v>482111.76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</row>
    <row r="22" ht="17.25" customHeight="1" spans="1:24">
      <c r="A22" s="154" t="s">
        <v>70</v>
      </c>
      <c r="B22" s="167" t="s">
        <v>70</v>
      </c>
      <c r="C22" s="167" t="s">
        <v>266</v>
      </c>
      <c r="D22" s="167" t="s">
        <v>183</v>
      </c>
      <c r="E22" s="167" t="s">
        <v>182</v>
      </c>
      <c r="F22" s="167" t="s">
        <v>183</v>
      </c>
      <c r="G22" s="167" t="s">
        <v>267</v>
      </c>
      <c r="H22" s="167" t="s">
        <v>183</v>
      </c>
      <c r="I22" s="133">
        <v>598655.64</v>
      </c>
      <c r="J22" s="133">
        <v>598655.64</v>
      </c>
      <c r="K22" s="82"/>
      <c r="L22" s="82"/>
      <c r="M22" s="133">
        <v>598655.64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</row>
    <row r="23" ht="17.25" customHeight="1" spans="1:24">
      <c r="A23" s="154" t="s">
        <v>70</v>
      </c>
      <c r="B23" s="167" t="s">
        <v>70</v>
      </c>
      <c r="C23" s="167" t="s">
        <v>268</v>
      </c>
      <c r="D23" s="167" t="s">
        <v>269</v>
      </c>
      <c r="E23" s="167" t="s">
        <v>106</v>
      </c>
      <c r="F23" s="167" t="s">
        <v>103</v>
      </c>
      <c r="G23" s="167" t="s">
        <v>270</v>
      </c>
      <c r="H23" s="167" t="s">
        <v>271</v>
      </c>
      <c r="I23" s="133">
        <v>24000</v>
      </c>
      <c r="J23" s="133">
        <v>24000</v>
      </c>
      <c r="K23" s="82"/>
      <c r="L23" s="82"/>
      <c r="M23" s="133">
        <v>24000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</row>
    <row r="24" ht="17.25" customHeight="1" spans="1:24">
      <c r="A24" s="154" t="s">
        <v>70</v>
      </c>
      <c r="B24" s="167" t="s">
        <v>70</v>
      </c>
      <c r="C24" s="167" t="s">
        <v>272</v>
      </c>
      <c r="D24" s="167" t="s">
        <v>273</v>
      </c>
      <c r="E24" s="167" t="s">
        <v>102</v>
      </c>
      <c r="F24" s="167" t="s">
        <v>103</v>
      </c>
      <c r="G24" s="167" t="s">
        <v>274</v>
      </c>
      <c r="H24" s="167" t="s">
        <v>275</v>
      </c>
      <c r="I24" s="133">
        <v>9000</v>
      </c>
      <c r="J24" s="133">
        <v>9000</v>
      </c>
      <c r="K24" s="82"/>
      <c r="L24" s="82"/>
      <c r="M24" s="133">
        <v>9000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</row>
    <row r="25" ht="17.25" customHeight="1" spans="1:24">
      <c r="A25" s="154" t="s">
        <v>70</v>
      </c>
      <c r="B25" s="167" t="s">
        <v>70</v>
      </c>
      <c r="C25" s="167" t="s">
        <v>272</v>
      </c>
      <c r="D25" s="167" t="s">
        <v>273</v>
      </c>
      <c r="E25" s="167" t="s">
        <v>106</v>
      </c>
      <c r="F25" s="167" t="s">
        <v>103</v>
      </c>
      <c r="G25" s="167" t="s">
        <v>274</v>
      </c>
      <c r="H25" s="167" t="s">
        <v>275</v>
      </c>
      <c r="I25" s="133">
        <v>243000</v>
      </c>
      <c r="J25" s="133">
        <v>243000</v>
      </c>
      <c r="K25" s="82"/>
      <c r="L25" s="82"/>
      <c r="M25" s="133">
        <v>243000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</row>
    <row r="26" ht="17.25" customHeight="1" spans="1:24">
      <c r="A26" s="154" t="s">
        <v>70</v>
      </c>
      <c r="B26" s="167" t="s">
        <v>70</v>
      </c>
      <c r="C26" s="167" t="s">
        <v>272</v>
      </c>
      <c r="D26" s="167" t="s">
        <v>273</v>
      </c>
      <c r="E26" s="167" t="s">
        <v>113</v>
      </c>
      <c r="F26" s="167" t="s">
        <v>103</v>
      </c>
      <c r="G26" s="167" t="s">
        <v>274</v>
      </c>
      <c r="H26" s="167" t="s">
        <v>275</v>
      </c>
      <c r="I26" s="133">
        <v>50400</v>
      </c>
      <c r="J26" s="133">
        <v>50400</v>
      </c>
      <c r="K26" s="82"/>
      <c r="L26" s="82"/>
      <c r="M26" s="133">
        <v>50400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</row>
    <row r="27" ht="17.25" customHeight="1" spans="1:24">
      <c r="A27" s="154" t="s">
        <v>70</v>
      </c>
      <c r="B27" s="167" t="s">
        <v>70</v>
      </c>
      <c r="C27" s="167" t="s">
        <v>276</v>
      </c>
      <c r="D27" s="167" t="s">
        <v>277</v>
      </c>
      <c r="E27" s="167" t="s">
        <v>102</v>
      </c>
      <c r="F27" s="167" t="s">
        <v>103</v>
      </c>
      <c r="G27" s="167" t="s">
        <v>278</v>
      </c>
      <c r="H27" s="167" t="s">
        <v>277</v>
      </c>
      <c r="I27" s="133">
        <v>600</v>
      </c>
      <c r="J27" s="133">
        <v>600</v>
      </c>
      <c r="K27" s="82"/>
      <c r="L27" s="82"/>
      <c r="M27" s="133">
        <v>600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</row>
    <row r="28" ht="17.25" customHeight="1" spans="1:24">
      <c r="A28" s="154" t="s">
        <v>70</v>
      </c>
      <c r="B28" s="167" t="s">
        <v>70</v>
      </c>
      <c r="C28" s="167" t="s">
        <v>276</v>
      </c>
      <c r="D28" s="167" t="s">
        <v>277</v>
      </c>
      <c r="E28" s="167" t="s">
        <v>106</v>
      </c>
      <c r="F28" s="167" t="s">
        <v>103</v>
      </c>
      <c r="G28" s="167" t="s">
        <v>278</v>
      </c>
      <c r="H28" s="167" t="s">
        <v>277</v>
      </c>
      <c r="I28" s="133">
        <v>16200</v>
      </c>
      <c r="J28" s="133">
        <v>16200</v>
      </c>
      <c r="K28" s="82"/>
      <c r="L28" s="82"/>
      <c r="M28" s="133">
        <v>16200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</row>
    <row r="29" ht="17.25" customHeight="1" spans="1:24">
      <c r="A29" s="154" t="s">
        <v>70</v>
      </c>
      <c r="B29" s="167" t="s">
        <v>70</v>
      </c>
      <c r="C29" s="167" t="s">
        <v>276</v>
      </c>
      <c r="D29" s="167" t="s">
        <v>277</v>
      </c>
      <c r="E29" s="167" t="s">
        <v>109</v>
      </c>
      <c r="F29" s="167" t="s">
        <v>110</v>
      </c>
      <c r="G29" s="167" t="s">
        <v>278</v>
      </c>
      <c r="H29" s="167" t="s">
        <v>277</v>
      </c>
      <c r="I29" s="133">
        <v>600</v>
      </c>
      <c r="J29" s="133">
        <v>600</v>
      </c>
      <c r="K29" s="82"/>
      <c r="L29" s="82"/>
      <c r="M29" s="133">
        <v>600</v>
      </c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</row>
    <row r="30" ht="17.25" customHeight="1" spans="1:24">
      <c r="A30" s="154" t="s">
        <v>70</v>
      </c>
      <c r="B30" s="167" t="s">
        <v>70</v>
      </c>
      <c r="C30" s="167" t="s">
        <v>276</v>
      </c>
      <c r="D30" s="167" t="s">
        <v>277</v>
      </c>
      <c r="E30" s="167" t="s">
        <v>113</v>
      </c>
      <c r="F30" s="167" t="s">
        <v>103</v>
      </c>
      <c r="G30" s="167" t="s">
        <v>278</v>
      </c>
      <c r="H30" s="167" t="s">
        <v>277</v>
      </c>
      <c r="I30" s="133">
        <v>3000</v>
      </c>
      <c r="J30" s="133">
        <v>3000</v>
      </c>
      <c r="K30" s="82"/>
      <c r="L30" s="82"/>
      <c r="M30" s="133">
        <v>3000</v>
      </c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</row>
    <row r="31" ht="17.25" customHeight="1" spans="1:24">
      <c r="A31" s="154" t="s">
        <v>70</v>
      </c>
      <c r="B31" s="167" t="s">
        <v>70</v>
      </c>
      <c r="C31" s="167" t="s">
        <v>276</v>
      </c>
      <c r="D31" s="167" t="s">
        <v>277</v>
      </c>
      <c r="E31" s="167" t="s">
        <v>118</v>
      </c>
      <c r="F31" s="167" t="s">
        <v>119</v>
      </c>
      <c r="G31" s="167" t="s">
        <v>278</v>
      </c>
      <c r="H31" s="167" t="s">
        <v>277</v>
      </c>
      <c r="I31" s="133">
        <v>2400</v>
      </c>
      <c r="J31" s="133">
        <v>2400</v>
      </c>
      <c r="K31" s="82"/>
      <c r="L31" s="82"/>
      <c r="M31" s="133">
        <v>2400</v>
      </c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</row>
    <row r="32" ht="17.25" customHeight="1" spans="1:24">
      <c r="A32" s="154" t="s">
        <v>70</v>
      </c>
      <c r="B32" s="167" t="s">
        <v>70</v>
      </c>
      <c r="C32" s="167" t="s">
        <v>276</v>
      </c>
      <c r="D32" s="167" t="s">
        <v>277</v>
      </c>
      <c r="E32" s="167" t="s">
        <v>122</v>
      </c>
      <c r="F32" s="167" t="s">
        <v>123</v>
      </c>
      <c r="G32" s="167" t="s">
        <v>278</v>
      </c>
      <c r="H32" s="167" t="s">
        <v>277</v>
      </c>
      <c r="I32" s="133">
        <v>1200</v>
      </c>
      <c r="J32" s="133">
        <v>1200</v>
      </c>
      <c r="K32" s="82"/>
      <c r="L32" s="82"/>
      <c r="M32" s="133">
        <v>1200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</row>
    <row r="33" ht="17.25" customHeight="1" spans="1:24">
      <c r="A33" s="154" t="s">
        <v>70</v>
      </c>
      <c r="B33" s="167" t="s">
        <v>70</v>
      </c>
      <c r="C33" s="167" t="s">
        <v>276</v>
      </c>
      <c r="D33" s="167" t="s">
        <v>277</v>
      </c>
      <c r="E33" s="167" t="s">
        <v>154</v>
      </c>
      <c r="F33" s="167" t="s">
        <v>155</v>
      </c>
      <c r="G33" s="167" t="s">
        <v>278</v>
      </c>
      <c r="H33" s="167" t="s">
        <v>277</v>
      </c>
      <c r="I33" s="133">
        <v>3600</v>
      </c>
      <c r="J33" s="133">
        <v>3600</v>
      </c>
      <c r="K33" s="82"/>
      <c r="L33" s="82"/>
      <c r="M33" s="133">
        <v>3600</v>
      </c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</row>
    <row r="34" ht="17.25" customHeight="1" spans="1:24">
      <c r="A34" s="154" t="s">
        <v>70</v>
      </c>
      <c r="B34" s="167" t="s">
        <v>70</v>
      </c>
      <c r="C34" s="167" t="s">
        <v>276</v>
      </c>
      <c r="D34" s="167" t="s">
        <v>277</v>
      </c>
      <c r="E34" s="167" t="s">
        <v>160</v>
      </c>
      <c r="F34" s="167" t="s">
        <v>103</v>
      </c>
      <c r="G34" s="167" t="s">
        <v>278</v>
      </c>
      <c r="H34" s="167" t="s">
        <v>277</v>
      </c>
      <c r="I34" s="133">
        <v>600</v>
      </c>
      <c r="J34" s="133">
        <v>600</v>
      </c>
      <c r="K34" s="82"/>
      <c r="L34" s="82"/>
      <c r="M34" s="133">
        <v>600</v>
      </c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</row>
    <row r="35" ht="17.25" customHeight="1" spans="1:24">
      <c r="A35" s="154" t="s">
        <v>70</v>
      </c>
      <c r="B35" s="167" t="s">
        <v>70</v>
      </c>
      <c r="C35" s="167" t="s">
        <v>276</v>
      </c>
      <c r="D35" s="167" t="s">
        <v>277</v>
      </c>
      <c r="E35" s="167" t="s">
        <v>161</v>
      </c>
      <c r="F35" s="167" t="s">
        <v>110</v>
      </c>
      <c r="G35" s="167" t="s">
        <v>278</v>
      </c>
      <c r="H35" s="167" t="s">
        <v>277</v>
      </c>
      <c r="I35" s="133">
        <v>9600</v>
      </c>
      <c r="J35" s="133">
        <v>9600</v>
      </c>
      <c r="K35" s="82"/>
      <c r="L35" s="82"/>
      <c r="M35" s="133">
        <v>9600</v>
      </c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</row>
    <row r="36" ht="17.25" customHeight="1" spans="1:24">
      <c r="A36" s="154" t="s">
        <v>70</v>
      </c>
      <c r="B36" s="167" t="s">
        <v>70</v>
      </c>
      <c r="C36" s="167" t="s">
        <v>276</v>
      </c>
      <c r="D36" s="167" t="s">
        <v>277</v>
      </c>
      <c r="E36" s="167" t="s">
        <v>164</v>
      </c>
      <c r="F36" s="167" t="s">
        <v>165</v>
      </c>
      <c r="G36" s="167" t="s">
        <v>278</v>
      </c>
      <c r="H36" s="167" t="s">
        <v>277</v>
      </c>
      <c r="I36" s="133">
        <v>3600</v>
      </c>
      <c r="J36" s="133">
        <v>3600</v>
      </c>
      <c r="K36" s="82"/>
      <c r="L36" s="82"/>
      <c r="M36" s="133">
        <v>3600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</row>
    <row r="37" ht="17.25" customHeight="1" spans="1:24">
      <c r="A37" s="154" t="s">
        <v>70</v>
      </c>
      <c r="B37" s="167" t="s">
        <v>70</v>
      </c>
      <c r="C37" s="167" t="s">
        <v>276</v>
      </c>
      <c r="D37" s="167" t="s">
        <v>277</v>
      </c>
      <c r="E37" s="167" t="s">
        <v>168</v>
      </c>
      <c r="F37" s="167" t="s">
        <v>169</v>
      </c>
      <c r="G37" s="167" t="s">
        <v>278</v>
      </c>
      <c r="H37" s="167" t="s">
        <v>277</v>
      </c>
      <c r="I37" s="133">
        <v>4200</v>
      </c>
      <c r="J37" s="133">
        <v>4200</v>
      </c>
      <c r="K37" s="82"/>
      <c r="L37" s="82"/>
      <c r="M37" s="133">
        <v>4200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</row>
    <row r="38" ht="17.25" customHeight="1" spans="1:24">
      <c r="A38" s="154" t="s">
        <v>70</v>
      </c>
      <c r="B38" s="167" t="s">
        <v>70</v>
      </c>
      <c r="C38" s="167" t="s">
        <v>279</v>
      </c>
      <c r="D38" s="167" t="s">
        <v>280</v>
      </c>
      <c r="E38" s="167" t="s">
        <v>102</v>
      </c>
      <c r="F38" s="167" t="s">
        <v>103</v>
      </c>
      <c r="G38" s="167" t="s">
        <v>281</v>
      </c>
      <c r="H38" s="167" t="s">
        <v>282</v>
      </c>
      <c r="I38" s="133">
        <v>2500</v>
      </c>
      <c r="J38" s="133">
        <v>2500</v>
      </c>
      <c r="K38" s="82"/>
      <c r="L38" s="82"/>
      <c r="M38" s="133">
        <v>2500</v>
      </c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ht="17.25" customHeight="1" spans="1:24">
      <c r="A39" s="154" t="s">
        <v>70</v>
      </c>
      <c r="B39" s="167" t="s">
        <v>70</v>
      </c>
      <c r="C39" s="167" t="s">
        <v>279</v>
      </c>
      <c r="D39" s="167" t="s">
        <v>280</v>
      </c>
      <c r="E39" s="167" t="s">
        <v>109</v>
      </c>
      <c r="F39" s="167" t="s">
        <v>110</v>
      </c>
      <c r="G39" s="167" t="s">
        <v>281</v>
      </c>
      <c r="H39" s="167" t="s">
        <v>282</v>
      </c>
      <c r="I39" s="133">
        <v>1500</v>
      </c>
      <c r="J39" s="133">
        <v>1500</v>
      </c>
      <c r="K39" s="82"/>
      <c r="L39" s="82"/>
      <c r="M39" s="133">
        <v>1500</v>
      </c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</row>
    <row r="40" ht="17.25" customHeight="1" spans="1:24">
      <c r="A40" s="154" t="s">
        <v>70</v>
      </c>
      <c r="B40" s="167" t="s">
        <v>70</v>
      </c>
      <c r="C40" s="167" t="s">
        <v>279</v>
      </c>
      <c r="D40" s="167" t="s">
        <v>280</v>
      </c>
      <c r="E40" s="167" t="s">
        <v>113</v>
      </c>
      <c r="F40" s="167" t="s">
        <v>103</v>
      </c>
      <c r="G40" s="167" t="s">
        <v>281</v>
      </c>
      <c r="H40" s="167" t="s">
        <v>282</v>
      </c>
      <c r="I40" s="133">
        <v>8000</v>
      </c>
      <c r="J40" s="133">
        <v>8000</v>
      </c>
      <c r="K40" s="82"/>
      <c r="L40" s="82"/>
      <c r="M40" s="133">
        <v>8000</v>
      </c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</row>
    <row r="41" ht="17.25" customHeight="1" spans="1:24">
      <c r="A41" s="154" t="s">
        <v>70</v>
      </c>
      <c r="B41" s="167" t="s">
        <v>70</v>
      </c>
      <c r="C41" s="167" t="s">
        <v>279</v>
      </c>
      <c r="D41" s="167" t="s">
        <v>280</v>
      </c>
      <c r="E41" s="167" t="s">
        <v>122</v>
      </c>
      <c r="F41" s="167" t="s">
        <v>123</v>
      </c>
      <c r="G41" s="167" t="s">
        <v>281</v>
      </c>
      <c r="H41" s="167" t="s">
        <v>282</v>
      </c>
      <c r="I41" s="133">
        <v>5000</v>
      </c>
      <c r="J41" s="133">
        <v>5000</v>
      </c>
      <c r="K41" s="82"/>
      <c r="L41" s="82"/>
      <c r="M41" s="133">
        <v>5000</v>
      </c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</row>
    <row r="42" ht="17.25" customHeight="1" spans="1:24">
      <c r="A42" s="154" t="s">
        <v>70</v>
      </c>
      <c r="B42" s="167" t="s">
        <v>70</v>
      </c>
      <c r="C42" s="167" t="s">
        <v>279</v>
      </c>
      <c r="D42" s="167" t="s">
        <v>280</v>
      </c>
      <c r="E42" s="167" t="s">
        <v>160</v>
      </c>
      <c r="F42" s="167" t="s">
        <v>103</v>
      </c>
      <c r="G42" s="167" t="s">
        <v>281</v>
      </c>
      <c r="H42" s="167" t="s">
        <v>282</v>
      </c>
      <c r="I42" s="133">
        <v>2500</v>
      </c>
      <c r="J42" s="133">
        <v>2500</v>
      </c>
      <c r="K42" s="82"/>
      <c r="L42" s="82"/>
      <c r="M42" s="133">
        <v>2500</v>
      </c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</row>
    <row r="43" ht="17.25" customHeight="1" spans="1:24">
      <c r="A43" s="154" t="s">
        <v>70</v>
      </c>
      <c r="B43" s="167" t="s">
        <v>70</v>
      </c>
      <c r="C43" s="167" t="s">
        <v>279</v>
      </c>
      <c r="D43" s="167" t="s">
        <v>280</v>
      </c>
      <c r="E43" s="167" t="s">
        <v>161</v>
      </c>
      <c r="F43" s="167" t="s">
        <v>110</v>
      </c>
      <c r="G43" s="167" t="s">
        <v>281</v>
      </c>
      <c r="H43" s="167" t="s">
        <v>282</v>
      </c>
      <c r="I43" s="133">
        <v>40000</v>
      </c>
      <c r="J43" s="133">
        <v>40000</v>
      </c>
      <c r="K43" s="82"/>
      <c r="L43" s="82"/>
      <c r="M43" s="133">
        <v>40000</v>
      </c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</row>
    <row r="44" ht="17.25" customHeight="1" spans="1:24">
      <c r="A44" s="154" t="s">
        <v>70</v>
      </c>
      <c r="B44" s="167" t="s">
        <v>70</v>
      </c>
      <c r="C44" s="167" t="s">
        <v>279</v>
      </c>
      <c r="D44" s="167" t="s">
        <v>280</v>
      </c>
      <c r="E44" s="167" t="s">
        <v>164</v>
      </c>
      <c r="F44" s="167" t="s">
        <v>165</v>
      </c>
      <c r="G44" s="167" t="s">
        <v>281</v>
      </c>
      <c r="H44" s="167" t="s">
        <v>282</v>
      </c>
      <c r="I44" s="133">
        <v>15000</v>
      </c>
      <c r="J44" s="133">
        <v>15000</v>
      </c>
      <c r="K44" s="82"/>
      <c r="L44" s="82"/>
      <c r="M44" s="133">
        <v>15000</v>
      </c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</row>
    <row r="45" ht="17.25" customHeight="1" spans="1:24">
      <c r="A45" s="154" t="s">
        <v>70</v>
      </c>
      <c r="B45" s="167" t="s">
        <v>70</v>
      </c>
      <c r="C45" s="167" t="s">
        <v>279</v>
      </c>
      <c r="D45" s="167" t="s">
        <v>280</v>
      </c>
      <c r="E45" s="167" t="s">
        <v>168</v>
      </c>
      <c r="F45" s="167" t="s">
        <v>169</v>
      </c>
      <c r="G45" s="167" t="s">
        <v>281</v>
      </c>
      <c r="H45" s="167" t="s">
        <v>282</v>
      </c>
      <c r="I45" s="133">
        <v>17500</v>
      </c>
      <c r="J45" s="133">
        <v>17500</v>
      </c>
      <c r="K45" s="82"/>
      <c r="L45" s="82"/>
      <c r="M45" s="133">
        <v>17500</v>
      </c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</row>
    <row r="46" ht="17.25" customHeight="1" spans="1:24">
      <c r="A46" s="154" t="s">
        <v>70</v>
      </c>
      <c r="B46" s="167" t="s">
        <v>70</v>
      </c>
      <c r="C46" s="167" t="s">
        <v>279</v>
      </c>
      <c r="D46" s="167" t="s">
        <v>280</v>
      </c>
      <c r="E46" s="167" t="s">
        <v>109</v>
      </c>
      <c r="F46" s="167" t="s">
        <v>110</v>
      </c>
      <c r="G46" s="167" t="s">
        <v>283</v>
      </c>
      <c r="H46" s="167" t="s">
        <v>284</v>
      </c>
      <c r="I46" s="133">
        <v>1000</v>
      </c>
      <c r="J46" s="133">
        <v>1000</v>
      </c>
      <c r="K46" s="82"/>
      <c r="L46" s="82"/>
      <c r="M46" s="133">
        <v>1000</v>
      </c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</row>
    <row r="47" ht="17.25" customHeight="1" spans="1:24">
      <c r="A47" s="154" t="s">
        <v>70</v>
      </c>
      <c r="B47" s="167" t="s">
        <v>70</v>
      </c>
      <c r="C47" s="167" t="s">
        <v>279</v>
      </c>
      <c r="D47" s="167" t="s">
        <v>280</v>
      </c>
      <c r="E47" s="167" t="s">
        <v>118</v>
      </c>
      <c r="F47" s="167" t="s">
        <v>119</v>
      </c>
      <c r="G47" s="167" t="s">
        <v>283</v>
      </c>
      <c r="H47" s="167" t="s">
        <v>284</v>
      </c>
      <c r="I47" s="133">
        <v>10000</v>
      </c>
      <c r="J47" s="133">
        <v>10000</v>
      </c>
      <c r="K47" s="82"/>
      <c r="L47" s="82"/>
      <c r="M47" s="133">
        <v>10000</v>
      </c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</row>
    <row r="48" ht="17.25" customHeight="1" spans="1:24">
      <c r="A48" s="154" t="s">
        <v>70</v>
      </c>
      <c r="B48" s="167" t="s">
        <v>70</v>
      </c>
      <c r="C48" s="167" t="s">
        <v>279</v>
      </c>
      <c r="D48" s="167" t="s">
        <v>280</v>
      </c>
      <c r="E48" s="167" t="s">
        <v>154</v>
      </c>
      <c r="F48" s="167" t="s">
        <v>155</v>
      </c>
      <c r="G48" s="167" t="s">
        <v>283</v>
      </c>
      <c r="H48" s="167" t="s">
        <v>284</v>
      </c>
      <c r="I48" s="133">
        <v>15000</v>
      </c>
      <c r="J48" s="133">
        <v>15000</v>
      </c>
      <c r="K48" s="82"/>
      <c r="L48" s="82"/>
      <c r="M48" s="133">
        <v>15000</v>
      </c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</row>
    <row r="49" ht="17.25" customHeight="1" spans="1:24">
      <c r="A49" s="154" t="s">
        <v>70</v>
      </c>
      <c r="B49" s="167" t="s">
        <v>70</v>
      </c>
      <c r="C49" s="167" t="s">
        <v>279</v>
      </c>
      <c r="D49" s="167" t="s">
        <v>280</v>
      </c>
      <c r="E49" s="167" t="s">
        <v>106</v>
      </c>
      <c r="F49" s="167" t="s">
        <v>103</v>
      </c>
      <c r="G49" s="167" t="s">
        <v>285</v>
      </c>
      <c r="H49" s="167" t="s">
        <v>286</v>
      </c>
      <c r="I49" s="133">
        <v>67500</v>
      </c>
      <c r="J49" s="133">
        <v>67500</v>
      </c>
      <c r="K49" s="82"/>
      <c r="L49" s="82"/>
      <c r="M49" s="133">
        <v>67500</v>
      </c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</row>
    <row r="50" ht="17.25" customHeight="1" spans="1:24">
      <c r="A50" s="154" t="s">
        <v>70</v>
      </c>
      <c r="B50" s="167" t="s">
        <v>70</v>
      </c>
      <c r="C50" s="167" t="s">
        <v>279</v>
      </c>
      <c r="D50" s="167" t="s">
        <v>280</v>
      </c>
      <c r="E50" s="167" t="s">
        <v>113</v>
      </c>
      <c r="F50" s="167" t="s">
        <v>103</v>
      </c>
      <c r="G50" s="167" t="s">
        <v>285</v>
      </c>
      <c r="H50" s="167" t="s">
        <v>286</v>
      </c>
      <c r="I50" s="133">
        <v>4500</v>
      </c>
      <c r="J50" s="133">
        <v>4500</v>
      </c>
      <c r="K50" s="82"/>
      <c r="L50" s="82"/>
      <c r="M50" s="133">
        <v>4500</v>
      </c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</row>
    <row r="51" ht="17.25" customHeight="1" spans="1:24">
      <c r="A51" s="154" t="s">
        <v>70</v>
      </c>
      <c r="B51" s="167" t="s">
        <v>70</v>
      </c>
      <c r="C51" s="167" t="s">
        <v>287</v>
      </c>
      <c r="D51" s="167" t="s">
        <v>288</v>
      </c>
      <c r="E51" s="167" t="s">
        <v>143</v>
      </c>
      <c r="F51" s="167" t="s">
        <v>144</v>
      </c>
      <c r="G51" s="167" t="s">
        <v>289</v>
      </c>
      <c r="H51" s="167" t="s">
        <v>290</v>
      </c>
      <c r="I51" s="133">
        <v>10580</v>
      </c>
      <c r="J51" s="133">
        <v>10580</v>
      </c>
      <c r="K51" s="82"/>
      <c r="L51" s="82"/>
      <c r="M51" s="133">
        <v>10580</v>
      </c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</row>
    <row r="52" ht="17.25" customHeight="1" spans="1:24">
      <c r="A52" s="154" t="s">
        <v>70</v>
      </c>
      <c r="B52" s="167" t="s">
        <v>70</v>
      </c>
      <c r="C52" s="167" t="s">
        <v>287</v>
      </c>
      <c r="D52" s="167" t="s">
        <v>288</v>
      </c>
      <c r="E52" s="167" t="s">
        <v>291</v>
      </c>
      <c r="F52" s="167" t="s">
        <v>147</v>
      </c>
      <c r="G52" s="167" t="s">
        <v>292</v>
      </c>
      <c r="H52" s="167" t="s">
        <v>293</v>
      </c>
      <c r="I52" s="133">
        <v>146960</v>
      </c>
      <c r="J52" s="133">
        <v>146960</v>
      </c>
      <c r="K52" s="82"/>
      <c r="L52" s="82"/>
      <c r="M52" s="133">
        <v>146960</v>
      </c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</row>
    <row r="53" ht="17.25" customHeight="1" spans="1:24">
      <c r="A53" s="154" t="s">
        <v>70</v>
      </c>
      <c r="B53" s="167" t="s">
        <v>70</v>
      </c>
      <c r="C53" s="167" t="s">
        <v>294</v>
      </c>
      <c r="D53" s="167" t="s">
        <v>295</v>
      </c>
      <c r="E53" s="167" t="s">
        <v>134</v>
      </c>
      <c r="F53" s="167" t="s">
        <v>135</v>
      </c>
      <c r="G53" s="167" t="s">
        <v>296</v>
      </c>
      <c r="H53" s="167" t="s">
        <v>297</v>
      </c>
      <c r="I53" s="133">
        <v>37128</v>
      </c>
      <c r="J53" s="133">
        <v>37128</v>
      </c>
      <c r="K53" s="82"/>
      <c r="L53" s="82"/>
      <c r="M53" s="133">
        <v>37128</v>
      </c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</row>
    <row r="54" ht="17.25" customHeight="1" spans="1:24">
      <c r="A54" s="154" t="s">
        <v>70</v>
      </c>
      <c r="B54" s="167" t="s">
        <v>70</v>
      </c>
      <c r="C54" s="167" t="s">
        <v>294</v>
      </c>
      <c r="D54" s="167" t="s">
        <v>295</v>
      </c>
      <c r="E54" s="167" t="s">
        <v>134</v>
      </c>
      <c r="F54" s="167" t="s">
        <v>135</v>
      </c>
      <c r="G54" s="167" t="s">
        <v>296</v>
      </c>
      <c r="H54" s="167" t="s">
        <v>297</v>
      </c>
      <c r="I54" s="133">
        <v>22152</v>
      </c>
      <c r="J54" s="133">
        <v>22152</v>
      </c>
      <c r="K54" s="82"/>
      <c r="L54" s="82"/>
      <c r="M54" s="133">
        <v>22152</v>
      </c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</row>
    <row r="55" ht="17.25" customHeight="1" spans="1:24">
      <c r="A55" s="154" t="s">
        <v>70</v>
      </c>
      <c r="B55" s="167" t="s">
        <v>70</v>
      </c>
      <c r="C55" s="167" t="s">
        <v>298</v>
      </c>
      <c r="D55" s="167" t="s">
        <v>299</v>
      </c>
      <c r="E55" s="167" t="s">
        <v>102</v>
      </c>
      <c r="F55" s="167" t="s">
        <v>103</v>
      </c>
      <c r="G55" s="167" t="s">
        <v>300</v>
      </c>
      <c r="H55" s="167" t="s">
        <v>301</v>
      </c>
      <c r="I55" s="133">
        <v>17400</v>
      </c>
      <c r="J55" s="133">
        <v>17400</v>
      </c>
      <c r="K55" s="82"/>
      <c r="L55" s="82"/>
      <c r="M55" s="133">
        <v>17400</v>
      </c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</row>
    <row r="56" ht="17.25" customHeight="1" spans="1:24">
      <c r="A56" s="154" t="s">
        <v>70</v>
      </c>
      <c r="B56" s="167" t="s">
        <v>70</v>
      </c>
      <c r="C56" s="167" t="s">
        <v>298</v>
      </c>
      <c r="D56" s="167" t="s">
        <v>299</v>
      </c>
      <c r="E56" s="167" t="s">
        <v>106</v>
      </c>
      <c r="F56" s="167" t="s">
        <v>103</v>
      </c>
      <c r="G56" s="167" t="s">
        <v>300</v>
      </c>
      <c r="H56" s="167" t="s">
        <v>301</v>
      </c>
      <c r="I56" s="133">
        <v>418440</v>
      </c>
      <c r="J56" s="133">
        <v>418440</v>
      </c>
      <c r="K56" s="82"/>
      <c r="L56" s="82"/>
      <c r="M56" s="133">
        <v>418440</v>
      </c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</row>
    <row r="57" ht="17.25" customHeight="1" spans="1:24">
      <c r="A57" s="154" t="s">
        <v>70</v>
      </c>
      <c r="B57" s="167" t="s">
        <v>70</v>
      </c>
      <c r="C57" s="167" t="s">
        <v>298</v>
      </c>
      <c r="D57" s="167" t="s">
        <v>299</v>
      </c>
      <c r="E57" s="167" t="s">
        <v>113</v>
      </c>
      <c r="F57" s="167" t="s">
        <v>103</v>
      </c>
      <c r="G57" s="167" t="s">
        <v>300</v>
      </c>
      <c r="H57" s="167" t="s">
        <v>301</v>
      </c>
      <c r="I57" s="133">
        <v>81120</v>
      </c>
      <c r="J57" s="133">
        <v>81120</v>
      </c>
      <c r="K57" s="82"/>
      <c r="L57" s="82"/>
      <c r="M57" s="133">
        <v>81120</v>
      </c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</row>
    <row r="58" ht="17.25" customHeight="1" spans="1:24">
      <c r="A58" s="154" t="s">
        <v>70</v>
      </c>
      <c r="B58" s="167" t="s">
        <v>70</v>
      </c>
      <c r="C58" s="167" t="s">
        <v>302</v>
      </c>
      <c r="D58" s="167" t="s">
        <v>303</v>
      </c>
      <c r="E58" s="167" t="s">
        <v>102</v>
      </c>
      <c r="F58" s="167" t="s">
        <v>103</v>
      </c>
      <c r="G58" s="167" t="s">
        <v>304</v>
      </c>
      <c r="H58" s="167" t="s">
        <v>305</v>
      </c>
      <c r="I58" s="133">
        <v>6000</v>
      </c>
      <c r="J58" s="133">
        <v>6000</v>
      </c>
      <c r="K58" s="82"/>
      <c r="L58" s="82"/>
      <c r="M58" s="133">
        <v>6000</v>
      </c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</row>
    <row r="59" ht="17.25" customHeight="1" spans="1:24">
      <c r="A59" s="154" t="s">
        <v>70</v>
      </c>
      <c r="B59" s="167" t="s">
        <v>70</v>
      </c>
      <c r="C59" s="167" t="s">
        <v>302</v>
      </c>
      <c r="D59" s="167" t="s">
        <v>303</v>
      </c>
      <c r="E59" s="167" t="s">
        <v>102</v>
      </c>
      <c r="F59" s="167" t="s">
        <v>103</v>
      </c>
      <c r="G59" s="167" t="s">
        <v>304</v>
      </c>
      <c r="H59" s="167" t="s">
        <v>305</v>
      </c>
      <c r="I59" s="133">
        <v>72840</v>
      </c>
      <c r="J59" s="133">
        <v>72840</v>
      </c>
      <c r="K59" s="82"/>
      <c r="L59" s="82"/>
      <c r="M59" s="133">
        <v>72840</v>
      </c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</row>
    <row r="60" ht="17.25" customHeight="1" spans="1:24">
      <c r="A60" s="154" t="s">
        <v>70</v>
      </c>
      <c r="B60" s="167" t="s">
        <v>70</v>
      </c>
      <c r="C60" s="167" t="s">
        <v>302</v>
      </c>
      <c r="D60" s="167" t="s">
        <v>303</v>
      </c>
      <c r="E60" s="167" t="s">
        <v>106</v>
      </c>
      <c r="F60" s="167" t="s">
        <v>103</v>
      </c>
      <c r="G60" s="167" t="s">
        <v>304</v>
      </c>
      <c r="H60" s="167" t="s">
        <v>305</v>
      </c>
      <c r="I60" s="133">
        <v>162000</v>
      </c>
      <c r="J60" s="133">
        <v>162000</v>
      </c>
      <c r="K60" s="82"/>
      <c r="L60" s="82"/>
      <c r="M60" s="133">
        <v>162000</v>
      </c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</row>
    <row r="61" ht="17.25" customHeight="1" spans="1:24">
      <c r="A61" s="154" t="s">
        <v>70</v>
      </c>
      <c r="B61" s="167" t="s">
        <v>70</v>
      </c>
      <c r="C61" s="167" t="s">
        <v>302</v>
      </c>
      <c r="D61" s="167" t="s">
        <v>303</v>
      </c>
      <c r="E61" s="167" t="s">
        <v>106</v>
      </c>
      <c r="F61" s="167" t="s">
        <v>103</v>
      </c>
      <c r="G61" s="167" t="s">
        <v>304</v>
      </c>
      <c r="H61" s="167" t="s">
        <v>305</v>
      </c>
      <c r="I61" s="133">
        <v>1760892</v>
      </c>
      <c r="J61" s="133">
        <v>1760892</v>
      </c>
      <c r="K61" s="82"/>
      <c r="L61" s="82"/>
      <c r="M61" s="133">
        <v>1760892</v>
      </c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</row>
    <row r="62" ht="17.25" customHeight="1" spans="1:24">
      <c r="A62" s="154" t="s">
        <v>70</v>
      </c>
      <c r="B62" s="167" t="s">
        <v>70</v>
      </c>
      <c r="C62" s="167" t="s">
        <v>302</v>
      </c>
      <c r="D62" s="167" t="s">
        <v>303</v>
      </c>
      <c r="E62" s="167" t="s">
        <v>113</v>
      </c>
      <c r="F62" s="167" t="s">
        <v>103</v>
      </c>
      <c r="G62" s="167" t="s">
        <v>304</v>
      </c>
      <c r="H62" s="167" t="s">
        <v>305</v>
      </c>
      <c r="I62" s="133">
        <v>30000</v>
      </c>
      <c r="J62" s="133">
        <v>30000</v>
      </c>
      <c r="K62" s="82"/>
      <c r="L62" s="82"/>
      <c r="M62" s="133">
        <v>30000</v>
      </c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</row>
    <row r="63" ht="17.25" customHeight="1" spans="1:24">
      <c r="A63" s="154" t="s">
        <v>70</v>
      </c>
      <c r="B63" s="167" t="s">
        <v>70</v>
      </c>
      <c r="C63" s="167" t="s">
        <v>302</v>
      </c>
      <c r="D63" s="167" t="s">
        <v>303</v>
      </c>
      <c r="E63" s="167" t="s">
        <v>113</v>
      </c>
      <c r="F63" s="167" t="s">
        <v>103</v>
      </c>
      <c r="G63" s="167" t="s">
        <v>304</v>
      </c>
      <c r="H63" s="167" t="s">
        <v>305</v>
      </c>
      <c r="I63" s="133">
        <v>344640</v>
      </c>
      <c r="J63" s="133">
        <v>344640</v>
      </c>
      <c r="K63" s="82"/>
      <c r="L63" s="82"/>
      <c r="M63" s="133">
        <v>344640</v>
      </c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</row>
    <row r="64" ht="17.25" customHeight="1" spans="1:24">
      <c r="A64" s="154" t="s">
        <v>70</v>
      </c>
      <c r="B64" s="167" t="s">
        <v>70</v>
      </c>
      <c r="C64" s="167" t="s">
        <v>306</v>
      </c>
      <c r="D64" s="167" t="s">
        <v>307</v>
      </c>
      <c r="E64" s="167" t="s">
        <v>109</v>
      </c>
      <c r="F64" s="167" t="s">
        <v>110</v>
      </c>
      <c r="G64" s="167" t="s">
        <v>300</v>
      </c>
      <c r="H64" s="167" t="s">
        <v>301</v>
      </c>
      <c r="I64" s="133">
        <v>2250</v>
      </c>
      <c r="J64" s="133">
        <v>2250</v>
      </c>
      <c r="K64" s="82"/>
      <c r="L64" s="82"/>
      <c r="M64" s="133">
        <v>2250</v>
      </c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</row>
    <row r="65" ht="17.25" customHeight="1" spans="1:24">
      <c r="A65" s="154" t="s">
        <v>70</v>
      </c>
      <c r="B65" s="167" t="s">
        <v>70</v>
      </c>
      <c r="C65" s="167" t="s">
        <v>306</v>
      </c>
      <c r="D65" s="167" t="s">
        <v>307</v>
      </c>
      <c r="E65" s="167" t="s">
        <v>118</v>
      </c>
      <c r="F65" s="167" t="s">
        <v>119</v>
      </c>
      <c r="G65" s="167" t="s">
        <v>300</v>
      </c>
      <c r="H65" s="167" t="s">
        <v>301</v>
      </c>
      <c r="I65" s="133">
        <v>10260</v>
      </c>
      <c r="J65" s="133">
        <v>10260</v>
      </c>
      <c r="K65" s="82"/>
      <c r="L65" s="82"/>
      <c r="M65" s="133">
        <v>10260</v>
      </c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</row>
    <row r="66" ht="17.25" customHeight="1" spans="1:24">
      <c r="A66" s="154" t="s">
        <v>70</v>
      </c>
      <c r="B66" s="167" t="s">
        <v>70</v>
      </c>
      <c r="C66" s="167" t="s">
        <v>306</v>
      </c>
      <c r="D66" s="167" t="s">
        <v>307</v>
      </c>
      <c r="E66" s="167" t="s">
        <v>122</v>
      </c>
      <c r="F66" s="167" t="s">
        <v>123</v>
      </c>
      <c r="G66" s="167" t="s">
        <v>300</v>
      </c>
      <c r="H66" s="167" t="s">
        <v>301</v>
      </c>
      <c r="I66" s="133">
        <v>6382</v>
      </c>
      <c r="J66" s="133">
        <v>6382</v>
      </c>
      <c r="K66" s="82"/>
      <c r="L66" s="82"/>
      <c r="M66" s="133">
        <v>6382</v>
      </c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</row>
    <row r="67" ht="17.25" customHeight="1" spans="1:24">
      <c r="A67" s="154" t="s">
        <v>70</v>
      </c>
      <c r="B67" s="167" t="s">
        <v>70</v>
      </c>
      <c r="C67" s="167" t="s">
        <v>306</v>
      </c>
      <c r="D67" s="167" t="s">
        <v>307</v>
      </c>
      <c r="E67" s="167" t="s">
        <v>154</v>
      </c>
      <c r="F67" s="167" t="s">
        <v>155</v>
      </c>
      <c r="G67" s="167" t="s">
        <v>300</v>
      </c>
      <c r="H67" s="167" t="s">
        <v>301</v>
      </c>
      <c r="I67" s="133">
        <v>19543</v>
      </c>
      <c r="J67" s="133">
        <v>19543</v>
      </c>
      <c r="K67" s="82"/>
      <c r="L67" s="82"/>
      <c r="M67" s="133">
        <v>19543</v>
      </c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</row>
    <row r="68" ht="17.25" customHeight="1" spans="1:24">
      <c r="A68" s="154" t="s">
        <v>70</v>
      </c>
      <c r="B68" s="167" t="s">
        <v>70</v>
      </c>
      <c r="C68" s="167" t="s">
        <v>306</v>
      </c>
      <c r="D68" s="167" t="s">
        <v>307</v>
      </c>
      <c r="E68" s="167" t="s">
        <v>160</v>
      </c>
      <c r="F68" s="167" t="s">
        <v>103</v>
      </c>
      <c r="G68" s="167" t="s">
        <v>300</v>
      </c>
      <c r="H68" s="167" t="s">
        <v>301</v>
      </c>
      <c r="I68" s="133">
        <v>2347</v>
      </c>
      <c r="J68" s="133">
        <v>2347</v>
      </c>
      <c r="K68" s="82"/>
      <c r="L68" s="82"/>
      <c r="M68" s="133">
        <v>2347</v>
      </c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</row>
    <row r="69" ht="17.25" customHeight="1" spans="1:24">
      <c r="A69" s="154" t="s">
        <v>70</v>
      </c>
      <c r="B69" s="167" t="s">
        <v>70</v>
      </c>
      <c r="C69" s="167" t="s">
        <v>306</v>
      </c>
      <c r="D69" s="167" t="s">
        <v>307</v>
      </c>
      <c r="E69" s="167" t="s">
        <v>161</v>
      </c>
      <c r="F69" s="167" t="s">
        <v>110</v>
      </c>
      <c r="G69" s="167" t="s">
        <v>300</v>
      </c>
      <c r="H69" s="167" t="s">
        <v>301</v>
      </c>
      <c r="I69" s="133">
        <v>78794</v>
      </c>
      <c r="J69" s="133">
        <v>78794</v>
      </c>
      <c r="K69" s="82"/>
      <c r="L69" s="82"/>
      <c r="M69" s="133">
        <v>78794</v>
      </c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</row>
    <row r="70" ht="17.25" customHeight="1" spans="1:24">
      <c r="A70" s="154" t="s">
        <v>70</v>
      </c>
      <c r="B70" s="167" t="s">
        <v>70</v>
      </c>
      <c r="C70" s="167" t="s">
        <v>306</v>
      </c>
      <c r="D70" s="167" t="s">
        <v>307</v>
      </c>
      <c r="E70" s="167" t="s">
        <v>164</v>
      </c>
      <c r="F70" s="167" t="s">
        <v>165</v>
      </c>
      <c r="G70" s="167" t="s">
        <v>300</v>
      </c>
      <c r="H70" s="167" t="s">
        <v>301</v>
      </c>
      <c r="I70" s="133">
        <v>22772</v>
      </c>
      <c r="J70" s="133">
        <v>22772</v>
      </c>
      <c r="K70" s="82"/>
      <c r="L70" s="82"/>
      <c r="M70" s="133">
        <v>22772</v>
      </c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</row>
    <row r="71" ht="17.25" customHeight="1" spans="1:24">
      <c r="A71" s="154" t="s">
        <v>70</v>
      </c>
      <c r="B71" s="167" t="s">
        <v>70</v>
      </c>
      <c r="C71" s="167" t="s">
        <v>306</v>
      </c>
      <c r="D71" s="167" t="s">
        <v>307</v>
      </c>
      <c r="E71" s="167" t="s">
        <v>168</v>
      </c>
      <c r="F71" s="167" t="s">
        <v>169</v>
      </c>
      <c r="G71" s="167" t="s">
        <v>300</v>
      </c>
      <c r="H71" s="167" t="s">
        <v>301</v>
      </c>
      <c r="I71" s="133">
        <v>27909</v>
      </c>
      <c r="J71" s="133">
        <v>27909</v>
      </c>
      <c r="K71" s="82"/>
      <c r="L71" s="82"/>
      <c r="M71" s="133">
        <v>27909</v>
      </c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</row>
    <row r="72" ht="17.25" customHeight="1" spans="1:24">
      <c r="A72" s="154" t="s">
        <v>70</v>
      </c>
      <c r="B72" s="167" t="s">
        <v>70</v>
      </c>
      <c r="C72" s="167" t="s">
        <v>308</v>
      </c>
      <c r="D72" s="167" t="s">
        <v>309</v>
      </c>
      <c r="E72" s="167" t="s">
        <v>128</v>
      </c>
      <c r="F72" s="167" t="s">
        <v>129</v>
      </c>
      <c r="G72" s="167" t="s">
        <v>310</v>
      </c>
      <c r="H72" s="167" t="s">
        <v>311</v>
      </c>
      <c r="I72" s="133">
        <v>798207.51</v>
      </c>
      <c r="J72" s="133">
        <v>798207.51</v>
      </c>
      <c r="K72" s="82"/>
      <c r="L72" s="82"/>
      <c r="M72" s="133">
        <v>798207.51</v>
      </c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</row>
    <row r="73" ht="17.25" customHeight="1" spans="1:24">
      <c r="A73" s="154" t="s">
        <v>70</v>
      </c>
      <c r="B73" s="167" t="s">
        <v>70</v>
      </c>
      <c r="C73" s="167" t="s">
        <v>308</v>
      </c>
      <c r="D73" s="167" t="s">
        <v>309</v>
      </c>
      <c r="E73" s="167" t="s">
        <v>128</v>
      </c>
      <c r="F73" s="167" t="s">
        <v>129</v>
      </c>
      <c r="G73" s="167" t="s">
        <v>310</v>
      </c>
      <c r="H73" s="167" t="s">
        <v>311</v>
      </c>
      <c r="I73" s="133">
        <v>585167.67</v>
      </c>
      <c r="J73" s="133">
        <v>585167.67</v>
      </c>
      <c r="K73" s="82"/>
      <c r="L73" s="82"/>
      <c r="M73" s="133">
        <v>585167.67</v>
      </c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</row>
    <row r="74" ht="17.25" customHeight="1" spans="1:24">
      <c r="A74" s="154" t="s">
        <v>70</v>
      </c>
      <c r="B74" s="167" t="s">
        <v>70</v>
      </c>
      <c r="C74" s="167" t="s">
        <v>312</v>
      </c>
      <c r="D74" s="167" t="s">
        <v>313</v>
      </c>
      <c r="E74" s="167" t="s">
        <v>102</v>
      </c>
      <c r="F74" s="167" t="s">
        <v>103</v>
      </c>
      <c r="G74" s="167" t="s">
        <v>300</v>
      </c>
      <c r="H74" s="167" t="s">
        <v>301</v>
      </c>
      <c r="I74" s="133">
        <v>3854</v>
      </c>
      <c r="J74" s="133">
        <v>3854</v>
      </c>
      <c r="K74" s="82"/>
      <c r="L74" s="82"/>
      <c r="M74" s="133">
        <v>3854</v>
      </c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</row>
    <row r="75" ht="17.25" customHeight="1" spans="1:24">
      <c r="A75" s="154" t="s">
        <v>70</v>
      </c>
      <c r="B75" s="167" t="s">
        <v>70</v>
      </c>
      <c r="C75" s="167" t="s">
        <v>312</v>
      </c>
      <c r="D75" s="167" t="s">
        <v>313</v>
      </c>
      <c r="E75" s="167" t="s">
        <v>106</v>
      </c>
      <c r="F75" s="167" t="s">
        <v>103</v>
      </c>
      <c r="G75" s="167" t="s">
        <v>300</v>
      </c>
      <c r="H75" s="167" t="s">
        <v>301</v>
      </c>
      <c r="I75" s="133">
        <v>81097</v>
      </c>
      <c r="J75" s="133">
        <v>81097</v>
      </c>
      <c r="K75" s="82"/>
      <c r="L75" s="82"/>
      <c r="M75" s="133">
        <v>81097</v>
      </c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</row>
    <row r="76" ht="17.25" customHeight="1" spans="1:24">
      <c r="A76" s="154" t="s">
        <v>70</v>
      </c>
      <c r="B76" s="167" t="s">
        <v>70</v>
      </c>
      <c r="C76" s="167" t="s">
        <v>312</v>
      </c>
      <c r="D76" s="167" t="s">
        <v>313</v>
      </c>
      <c r="E76" s="167" t="s">
        <v>113</v>
      </c>
      <c r="F76" s="167" t="s">
        <v>103</v>
      </c>
      <c r="G76" s="167" t="s">
        <v>300</v>
      </c>
      <c r="H76" s="167" t="s">
        <v>301</v>
      </c>
      <c r="I76" s="133">
        <v>16771</v>
      </c>
      <c r="J76" s="133">
        <v>16771</v>
      </c>
      <c r="K76" s="82"/>
      <c r="L76" s="82"/>
      <c r="M76" s="133">
        <v>16771</v>
      </c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</row>
    <row r="77" ht="17.25" customHeight="1" spans="1:24">
      <c r="A77" s="154" t="s">
        <v>70</v>
      </c>
      <c r="B77" s="167" t="s">
        <v>70</v>
      </c>
      <c r="C77" s="167" t="s">
        <v>314</v>
      </c>
      <c r="D77" s="167" t="s">
        <v>315</v>
      </c>
      <c r="E77" s="167" t="s">
        <v>109</v>
      </c>
      <c r="F77" s="167" t="s">
        <v>110</v>
      </c>
      <c r="G77" s="167" t="s">
        <v>316</v>
      </c>
      <c r="H77" s="167" t="s">
        <v>317</v>
      </c>
      <c r="I77" s="133">
        <v>8400</v>
      </c>
      <c r="J77" s="133">
        <v>8400</v>
      </c>
      <c r="K77" s="82"/>
      <c r="L77" s="82"/>
      <c r="M77" s="133">
        <v>8400</v>
      </c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</row>
    <row r="78" ht="17.25" customHeight="1" spans="1:24">
      <c r="A78" s="154" t="s">
        <v>70</v>
      </c>
      <c r="B78" s="167" t="s">
        <v>70</v>
      </c>
      <c r="C78" s="167" t="s">
        <v>314</v>
      </c>
      <c r="D78" s="167" t="s">
        <v>315</v>
      </c>
      <c r="E78" s="167" t="s">
        <v>118</v>
      </c>
      <c r="F78" s="167" t="s">
        <v>119</v>
      </c>
      <c r="G78" s="167" t="s">
        <v>316</v>
      </c>
      <c r="H78" s="167" t="s">
        <v>317</v>
      </c>
      <c r="I78" s="133">
        <v>33600</v>
      </c>
      <c r="J78" s="133">
        <v>33600</v>
      </c>
      <c r="K78" s="82"/>
      <c r="L78" s="82"/>
      <c r="M78" s="133">
        <v>33600</v>
      </c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</row>
    <row r="79" ht="17.25" customHeight="1" spans="1:24">
      <c r="A79" s="154" t="s">
        <v>70</v>
      </c>
      <c r="B79" s="167" t="s">
        <v>70</v>
      </c>
      <c r="C79" s="167" t="s">
        <v>314</v>
      </c>
      <c r="D79" s="167" t="s">
        <v>315</v>
      </c>
      <c r="E79" s="167" t="s">
        <v>122</v>
      </c>
      <c r="F79" s="167" t="s">
        <v>123</v>
      </c>
      <c r="G79" s="167" t="s">
        <v>316</v>
      </c>
      <c r="H79" s="167" t="s">
        <v>317</v>
      </c>
      <c r="I79" s="133">
        <v>16800</v>
      </c>
      <c r="J79" s="133">
        <v>16800</v>
      </c>
      <c r="K79" s="82"/>
      <c r="L79" s="82"/>
      <c r="M79" s="133">
        <v>16800</v>
      </c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</row>
    <row r="80" ht="17.25" customHeight="1" spans="1:24">
      <c r="A80" s="154" t="s">
        <v>70</v>
      </c>
      <c r="B80" s="167" t="s">
        <v>70</v>
      </c>
      <c r="C80" s="167" t="s">
        <v>314</v>
      </c>
      <c r="D80" s="167" t="s">
        <v>315</v>
      </c>
      <c r="E80" s="167" t="s">
        <v>154</v>
      </c>
      <c r="F80" s="167" t="s">
        <v>155</v>
      </c>
      <c r="G80" s="167" t="s">
        <v>316</v>
      </c>
      <c r="H80" s="167" t="s">
        <v>317</v>
      </c>
      <c r="I80" s="133">
        <v>50400</v>
      </c>
      <c r="J80" s="133">
        <v>50400</v>
      </c>
      <c r="K80" s="82"/>
      <c r="L80" s="82"/>
      <c r="M80" s="133">
        <v>50400</v>
      </c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</row>
    <row r="81" ht="17.25" customHeight="1" spans="1:24">
      <c r="A81" s="154" t="s">
        <v>70</v>
      </c>
      <c r="B81" s="167" t="s">
        <v>70</v>
      </c>
      <c r="C81" s="167" t="s">
        <v>314</v>
      </c>
      <c r="D81" s="167" t="s">
        <v>315</v>
      </c>
      <c r="E81" s="167" t="s">
        <v>160</v>
      </c>
      <c r="F81" s="167" t="s">
        <v>103</v>
      </c>
      <c r="G81" s="167" t="s">
        <v>316</v>
      </c>
      <c r="H81" s="167" t="s">
        <v>317</v>
      </c>
      <c r="I81" s="133">
        <v>8400</v>
      </c>
      <c r="J81" s="133">
        <v>8400</v>
      </c>
      <c r="K81" s="82"/>
      <c r="L81" s="82"/>
      <c r="M81" s="133">
        <v>8400</v>
      </c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</row>
    <row r="82" ht="17.25" customHeight="1" spans="1:24">
      <c r="A82" s="154" t="s">
        <v>70</v>
      </c>
      <c r="B82" s="167" t="s">
        <v>70</v>
      </c>
      <c r="C82" s="167" t="s">
        <v>314</v>
      </c>
      <c r="D82" s="167" t="s">
        <v>315</v>
      </c>
      <c r="E82" s="167" t="s">
        <v>161</v>
      </c>
      <c r="F82" s="167" t="s">
        <v>110</v>
      </c>
      <c r="G82" s="167" t="s">
        <v>316</v>
      </c>
      <c r="H82" s="167" t="s">
        <v>317</v>
      </c>
      <c r="I82" s="133">
        <v>134400</v>
      </c>
      <c r="J82" s="133">
        <v>134400</v>
      </c>
      <c r="K82" s="82"/>
      <c r="L82" s="82"/>
      <c r="M82" s="133">
        <v>134400</v>
      </c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</row>
    <row r="83" ht="17.25" customHeight="1" spans="1:24">
      <c r="A83" s="154" t="s">
        <v>70</v>
      </c>
      <c r="B83" s="167" t="s">
        <v>70</v>
      </c>
      <c r="C83" s="167" t="s">
        <v>314</v>
      </c>
      <c r="D83" s="167" t="s">
        <v>315</v>
      </c>
      <c r="E83" s="167" t="s">
        <v>164</v>
      </c>
      <c r="F83" s="167" t="s">
        <v>165</v>
      </c>
      <c r="G83" s="167" t="s">
        <v>316</v>
      </c>
      <c r="H83" s="167" t="s">
        <v>317</v>
      </c>
      <c r="I83" s="133">
        <v>50400</v>
      </c>
      <c r="J83" s="133">
        <v>50400</v>
      </c>
      <c r="K83" s="82"/>
      <c r="L83" s="82"/>
      <c r="M83" s="133">
        <v>50400</v>
      </c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</row>
    <row r="84" ht="17.25" customHeight="1" spans="1:24">
      <c r="A84" s="154" t="s">
        <v>70</v>
      </c>
      <c r="B84" s="167" t="s">
        <v>70</v>
      </c>
      <c r="C84" s="167" t="s">
        <v>314</v>
      </c>
      <c r="D84" s="167" t="s">
        <v>315</v>
      </c>
      <c r="E84" s="167" t="s">
        <v>168</v>
      </c>
      <c r="F84" s="167" t="s">
        <v>169</v>
      </c>
      <c r="G84" s="167" t="s">
        <v>316</v>
      </c>
      <c r="H84" s="167" t="s">
        <v>317</v>
      </c>
      <c r="I84" s="133">
        <v>58800</v>
      </c>
      <c r="J84" s="133">
        <v>58800</v>
      </c>
      <c r="K84" s="82"/>
      <c r="L84" s="82"/>
      <c r="M84" s="133">
        <v>58800</v>
      </c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</row>
    <row r="85" ht="17.25" customHeight="1" spans="1:24">
      <c r="A85" s="154" t="s">
        <v>70</v>
      </c>
      <c r="B85" s="167" t="s">
        <v>70</v>
      </c>
      <c r="C85" s="167" t="s">
        <v>318</v>
      </c>
      <c r="D85" s="167" t="s">
        <v>319</v>
      </c>
      <c r="E85" s="167" t="s">
        <v>109</v>
      </c>
      <c r="F85" s="167" t="s">
        <v>110</v>
      </c>
      <c r="G85" s="167" t="s">
        <v>316</v>
      </c>
      <c r="H85" s="167" t="s">
        <v>317</v>
      </c>
      <c r="I85" s="133">
        <v>8868</v>
      </c>
      <c r="J85" s="133">
        <v>8868</v>
      </c>
      <c r="K85" s="82"/>
      <c r="L85" s="82"/>
      <c r="M85" s="133">
        <v>8868</v>
      </c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</row>
    <row r="86" ht="17.25" customHeight="1" spans="1:24">
      <c r="A86" s="154" t="s">
        <v>70</v>
      </c>
      <c r="B86" s="167" t="s">
        <v>70</v>
      </c>
      <c r="C86" s="167" t="s">
        <v>318</v>
      </c>
      <c r="D86" s="167" t="s">
        <v>319</v>
      </c>
      <c r="E86" s="167" t="s">
        <v>109</v>
      </c>
      <c r="F86" s="167" t="s">
        <v>110</v>
      </c>
      <c r="G86" s="167" t="s">
        <v>316</v>
      </c>
      <c r="H86" s="167" t="s">
        <v>317</v>
      </c>
      <c r="I86" s="133">
        <v>17400</v>
      </c>
      <c r="J86" s="133">
        <v>17400</v>
      </c>
      <c r="K86" s="82"/>
      <c r="L86" s="82"/>
      <c r="M86" s="133">
        <v>17400</v>
      </c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</row>
    <row r="87" ht="17.25" customHeight="1" spans="1:24">
      <c r="A87" s="154" t="s">
        <v>70</v>
      </c>
      <c r="B87" s="167" t="s">
        <v>70</v>
      </c>
      <c r="C87" s="167" t="s">
        <v>318</v>
      </c>
      <c r="D87" s="167" t="s">
        <v>319</v>
      </c>
      <c r="E87" s="167" t="s">
        <v>118</v>
      </c>
      <c r="F87" s="167" t="s">
        <v>119</v>
      </c>
      <c r="G87" s="167" t="s">
        <v>316</v>
      </c>
      <c r="H87" s="167" t="s">
        <v>317</v>
      </c>
      <c r="I87" s="133">
        <v>71040</v>
      </c>
      <c r="J87" s="133">
        <v>71040</v>
      </c>
      <c r="K87" s="82"/>
      <c r="L87" s="82"/>
      <c r="M87" s="133">
        <v>71040</v>
      </c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</row>
    <row r="88" ht="17.25" customHeight="1" spans="1:24">
      <c r="A88" s="154" t="s">
        <v>70</v>
      </c>
      <c r="B88" s="167" t="s">
        <v>70</v>
      </c>
      <c r="C88" s="167" t="s">
        <v>318</v>
      </c>
      <c r="D88" s="167" t="s">
        <v>319</v>
      </c>
      <c r="E88" s="167" t="s">
        <v>118</v>
      </c>
      <c r="F88" s="167" t="s">
        <v>119</v>
      </c>
      <c r="G88" s="167" t="s">
        <v>316</v>
      </c>
      <c r="H88" s="167" t="s">
        <v>317</v>
      </c>
      <c r="I88" s="133">
        <v>35652</v>
      </c>
      <c r="J88" s="133">
        <v>35652</v>
      </c>
      <c r="K88" s="82"/>
      <c r="L88" s="82"/>
      <c r="M88" s="133">
        <v>35652</v>
      </c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</row>
    <row r="89" ht="17.25" customHeight="1" spans="1:24">
      <c r="A89" s="154" t="s">
        <v>70</v>
      </c>
      <c r="B89" s="167" t="s">
        <v>70</v>
      </c>
      <c r="C89" s="167" t="s">
        <v>318</v>
      </c>
      <c r="D89" s="167" t="s">
        <v>319</v>
      </c>
      <c r="E89" s="167" t="s">
        <v>122</v>
      </c>
      <c r="F89" s="167" t="s">
        <v>123</v>
      </c>
      <c r="G89" s="167" t="s">
        <v>316</v>
      </c>
      <c r="H89" s="167" t="s">
        <v>317</v>
      </c>
      <c r="I89" s="133">
        <v>20748</v>
      </c>
      <c r="J89" s="133">
        <v>20748</v>
      </c>
      <c r="K89" s="82"/>
      <c r="L89" s="82"/>
      <c r="M89" s="133">
        <v>20748</v>
      </c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</row>
    <row r="90" ht="17.25" customHeight="1" spans="1:24">
      <c r="A90" s="154" t="s">
        <v>70</v>
      </c>
      <c r="B90" s="167" t="s">
        <v>70</v>
      </c>
      <c r="C90" s="167" t="s">
        <v>318</v>
      </c>
      <c r="D90" s="167" t="s">
        <v>319</v>
      </c>
      <c r="E90" s="167" t="s">
        <v>122</v>
      </c>
      <c r="F90" s="167" t="s">
        <v>123</v>
      </c>
      <c r="G90" s="167" t="s">
        <v>316</v>
      </c>
      <c r="H90" s="167" t="s">
        <v>317</v>
      </c>
      <c r="I90" s="133">
        <v>37560</v>
      </c>
      <c r="J90" s="133">
        <v>37560</v>
      </c>
      <c r="K90" s="82"/>
      <c r="L90" s="82"/>
      <c r="M90" s="133">
        <v>37560</v>
      </c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</row>
    <row r="91" ht="17.25" customHeight="1" spans="1:24">
      <c r="A91" s="154" t="s">
        <v>70</v>
      </c>
      <c r="B91" s="167" t="s">
        <v>70</v>
      </c>
      <c r="C91" s="167" t="s">
        <v>318</v>
      </c>
      <c r="D91" s="167" t="s">
        <v>319</v>
      </c>
      <c r="E91" s="167" t="s">
        <v>154</v>
      </c>
      <c r="F91" s="167" t="s">
        <v>155</v>
      </c>
      <c r="G91" s="167" t="s">
        <v>316</v>
      </c>
      <c r="H91" s="167" t="s">
        <v>317</v>
      </c>
      <c r="I91" s="133">
        <v>109560</v>
      </c>
      <c r="J91" s="133">
        <v>109560</v>
      </c>
      <c r="K91" s="82"/>
      <c r="L91" s="82"/>
      <c r="M91" s="133">
        <v>109560</v>
      </c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</row>
    <row r="92" ht="17.25" customHeight="1" spans="1:24">
      <c r="A92" s="154" t="s">
        <v>70</v>
      </c>
      <c r="B92" s="167" t="s">
        <v>70</v>
      </c>
      <c r="C92" s="167" t="s">
        <v>318</v>
      </c>
      <c r="D92" s="167" t="s">
        <v>319</v>
      </c>
      <c r="E92" s="167" t="s">
        <v>154</v>
      </c>
      <c r="F92" s="167" t="s">
        <v>155</v>
      </c>
      <c r="G92" s="167" t="s">
        <v>316</v>
      </c>
      <c r="H92" s="167" t="s">
        <v>317</v>
      </c>
      <c r="I92" s="133">
        <v>57816</v>
      </c>
      <c r="J92" s="133">
        <v>57816</v>
      </c>
      <c r="K92" s="82"/>
      <c r="L92" s="82"/>
      <c r="M92" s="133">
        <v>57816</v>
      </c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</row>
    <row r="93" ht="17.25" customHeight="1" spans="1:24">
      <c r="A93" s="154" t="s">
        <v>70</v>
      </c>
      <c r="B93" s="167" t="s">
        <v>70</v>
      </c>
      <c r="C93" s="167" t="s">
        <v>318</v>
      </c>
      <c r="D93" s="167" t="s">
        <v>319</v>
      </c>
      <c r="E93" s="167" t="s">
        <v>160</v>
      </c>
      <c r="F93" s="167" t="s">
        <v>103</v>
      </c>
      <c r="G93" s="167" t="s">
        <v>316</v>
      </c>
      <c r="H93" s="167" t="s">
        <v>317</v>
      </c>
      <c r="I93" s="133">
        <v>8868</v>
      </c>
      <c r="J93" s="133">
        <v>8868</v>
      </c>
      <c r="K93" s="82"/>
      <c r="L93" s="82"/>
      <c r="M93" s="133">
        <v>8868</v>
      </c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</row>
    <row r="94" ht="17.25" customHeight="1" spans="1:24">
      <c r="A94" s="154" t="s">
        <v>70</v>
      </c>
      <c r="B94" s="167" t="s">
        <v>70</v>
      </c>
      <c r="C94" s="167" t="s">
        <v>318</v>
      </c>
      <c r="D94" s="167" t="s">
        <v>319</v>
      </c>
      <c r="E94" s="167" t="s">
        <v>160</v>
      </c>
      <c r="F94" s="167" t="s">
        <v>103</v>
      </c>
      <c r="G94" s="167" t="s">
        <v>316</v>
      </c>
      <c r="H94" s="167" t="s">
        <v>317</v>
      </c>
      <c r="I94" s="133">
        <v>16740</v>
      </c>
      <c r="J94" s="133">
        <v>16740</v>
      </c>
      <c r="K94" s="82"/>
      <c r="L94" s="82"/>
      <c r="M94" s="133">
        <v>16740</v>
      </c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</row>
    <row r="95" ht="17.25" customHeight="1" spans="1:24">
      <c r="A95" s="154" t="s">
        <v>70</v>
      </c>
      <c r="B95" s="167" t="s">
        <v>70</v>
      </c>
      <c r="C95" s="167" t="s">
        <v>318</v>
      </c>
      <c r="D95" s="167" t="s">
        <v>319</v>
      </c>
      <c r="E95" s="167" t="s">
        <v>161</v>
      </c>
      <c r="F95" s="167" t="s">
        <v>110</v>
      </c>
      <c r="G95" s="167" t="s">
        <v>316</v>
      </c>
      <c r="H95" s="167" t="s">
        <v>317</v>
      </c>
      <c r="I95" s="133">
        <v>317040</v>
      </c>
      <c r="J95" s="133">
        <v>317040</v>
      </c>
      <c r="K95" s="82"/>
      <c r="L95" s="82"/>
      <c r="M95" s="133">
        <v>317040</v>
      </c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</row>
    <row r="96" ht="17.25" customHeight="1" spans="1:24">
      <c r="A96" s="154" t="s">
        <v>70</v>
      </c>
      <c r="B96" s="167" t="s">
        <v>70</v>
      </c>
      <c r="C96" s="167" t="s">
        <v>318</v>
      </c>
      <c r="D96" s="167" t="s">
        <v>319</v>
      </c>
      <c r="E96" s="167" t="s">
        <v>161</v>
      </c>
      <c r="F96" s="167" t="s">
        <v>110</v>
      </c>
      <c r="G96" s="167" t="s">
        <v>316</v>
      </c>
      <c r="H96" s="167" t="s">
        <v>317</v>
      </c>
      <c r="I96" s="133">
        <v>177756</v>
      </c>
      <c r="J96" s="133">
        <v>177756</v>
      </c>
      <c r="K96" s="82"/>
      <c r="L96" s="82"/>
      <c r="M96" s="133">
        <v>177756</v>
      </c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</row>
    <row r="97" ht="17.25" customHeight="1" spans="1:24">
      <c r="A97" s="154" t="s">
        <v>70</v>
      </c>
      <c r="B97" s="167" t="s">
        <v>70</v>
      </c>
      <c r="C97" s="167" t="s">
        <v>318</v>
      </c>
      <c r="D97" s="167" t="s">
        <v>319</v>
      </c>
      <c r="E97" s="167" t="s">
        <v>164</v>
      </c>
      <c r="F97" s="167" t="s">
        <v>165</v>
      </c>
      <c r="G97" s="167" t="s">
        <v>316</v>
      </c>
      <c r="H97" s="167" t="s">
        <v>317</v>
      </c>
      <c r="I97" s="133">
        <v>62604</v>
      </c>
      <c r="J97" s="133">
        <v>62604</v>
      </c>
      <c r="K97" s="82"/>
      <c r="L97" s="82"/>
      <c r="M97" s="133">
        <v>62604</v>
      </c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</row>
    <row r="98" ht="17.25" customHeight="1" spans="1:24">
      <c r="A98" s="154" t="s">
        <v>70</v>
      </c>
      <c r="B98" s="167" t="s">
        <v>70</v>
      </c>
      <c r="C98" s="167" t="s">
        <v>318</v>
      </c>
      <c r="D98" s="167" t="s">
        <v>319</v>
      </c>
      <c r="E98" s="167" t="s">
        <v>164</v>
      </c>
      <c r="F98" s="167" t="s">
        <v>165</v>
      </c>
      <c r="G98" s="167" t="s">
        <v>316</v>
      </c>
      <c r="H98" s="167" t="s">
        <v>317</v>
      </c>
      <c r="I98" s="133">
        <v>115200</v>
      </c>
      <c r="J98" s="133">
        <v>115200</v>
      </c>
      <c r="K98" s="82"/>
      <c r="L98" s="82"/>
      <c r="M98" s="133">
        <v>115200</v>
      </c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</row>
    <row r="99" ht="17.25" customHeight="1" spans="1:24">
      <c r="A99" s="154" t="s">
        <v>70</v>
      </c>
      <c r="B99" s="167" t="s">
        <v>70</v>
      </c>
      <c r="C99" s="167" t="s">
        <v>318</v>
      </c>
      <c r="D99" s="167" t="s">
        <v>319</v>
      </c>
      <c r="E99" s="167" t="s">
        <v>168</v>
      </c>
      <c r="F99" s="167" t="s">
        <v>169</v>
      </c>
      <c r="G99" s="167" t="s">
        <v>316</v>
      </c>
      <c r="H99" s="167" t="s">
        <v>317</v>
      </c>
      <c r="I99" s="133">
        <v>70572</v>
      </c>
      <c r="J99" s="133">
        <v>70572</v>
      </c>
      <c r="K99" s="82"/>
      <c r="L99" s="82"/>
      <c r="M99" s="133">
        <v>70572</v>
      </c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</row>
    <row r="100" ht="17.25" customHeight="1" spans="1:24">
      <c r="A100" s="154" t="s">
        <v>70</v>
      </c>
      <c r="B100" s="167" t="s">
        <v>70</v>
      </c>
      <c r="C100" s="167" t="s">
        <v>318</v>
      </c>
      <c r="D100" s="167" t="s">
        <v>319</v>
      </c>
      <c r="E100" s="167" t="s">
        <v>168</v>
      </c>
      <c r="F100" s="167" t="s">
        <v>169</v>
      </c>
      <c r="G100" s="167" t="s">
        <v>316</v>
      </c>
      <c r="H100" s="167" t="s">
        <v>317</v>
      </c>
      <c r="I100" s="133">
        <v>133440</v>
      </c>
      <c r="J100" s="133">
        <v>133440</v>
      </c>
      <c r="K100" s="82"/>
      <c r="L100" s="82"/>
      <c r="M100" s="133">
        <v>133440</v>
      </c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</row>
    <row r="101" ht="17.25" customHeight="1" spans="1:24">
      <c r="A101" s="154" t="s">
        <v>70</v>
      </c>
      <c r="B101" s="167" t="s">
        <v>70</v>
      </c>
      <c r="C101" s="167" t="s">
        <v>320</v>
      </c>
      <c r="D101" s="167" t="s">
        <v>321</v>
      </c>
      <c r="E101" s="167" t="s">
        <v>109</v>
      </c>
      <c r="F101" s="167" t="s">
        <v>110</v>
      </c>
      <c r="G101" s="167" t="s">
        <v>304</v>
      </c>
      <c r="H101" s="167" t="s">
        <v>305</v>
      </c>
      <c r="I101" s="133">
        <v>6000</v>
      </c>
      <c r="J101" s="133">
        <v>6000</v>
      </c>
      <c r="K101" s="82"/>
      <c r="L101" s="82"/>
      <c r="M101" s="133">
        <v>6000</v>
      </c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</row>
    <row r="102" ht="17.25" customHeight="1" spans="1:24">
      <c r="A102" s="154" t="s">
        <v>70</v>
      </c>
      <c r="B102" s="167" t="s">
        <v>70</v>
      </c>
      <c r="C102" s="167" t="s">
        <v>320</v>
      </c>
      <c r="D102" s="167" t="s">
        <v>321</v>
      </c>
      <c r="E102" s="167" t="s">
        <v>109</v>
      </c>
      <c r="F102" s="167" t="s">
        <v>110</v>
      </c>
      <c r="G102" s="167" t="s">
        <v>304</v>
      </c>
      <c r="H102" s="167" t="s">
        <v>305</v>
      </c>
      <c r="I102" s="133">
        <v>24432</v>
      </c>
      <c r="J102" s="133">
        <v>24432</v>
      </c>
      <c r="K102" s="82"/>
      <c r="L102" s="82"/>
      <c r="M102" s="133">
        <v>24432</v>
      </c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</row>
    <row r="103" ht="17.25" customHeight="1" spans="1:24">
      <c r="A103" s="154" t="s">
        <v>70</v>
      </c>
      <c r="B103" s="167" t="s">
        <v>70</v>
      </c>
      <c r="C103" s="167" t="s">
        <v>320</v>
      </c>
      <c r="D103" s="167" t="s">
        <v>321</v>
      </c>
      <c r="E103" s="167" t="s">
        <v>118</v>
      </c>
      <c r="F103" s="167" t="s">
        <v>119</v>
      </c>
      <c r="G103" s="167" t="s">
        <v>304</v>
      </c>
      <c r="H103" s="167" t="s">
        <v>305</v>
      </c>
      <c r="I103" s="133">
        <v>24000</v>
      </c>
      <c r="J103" s="133">
        <v>24000</v>
      </c>
      <c r="K103" s="82"/>
      <c r="L103" s="82"/>
      <c r="M103" s="133">
        <v>24000</v>
      </c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</row>
    <row r="104" ht="17.25" customHeight="1" spans="1:24">
      <c r="A104" s="154" t="s">
        <v>70</v>
      </c>
      <c r="B104" s="167" t="s">
        <v>70</v>
      </c>
      <c r="C104" s="167" t="s">
        <v>320</v>
      </c>
      <c r="D104" s="167" t="s">
        <v>321</v>
      </c>
      <c r="E104" s="167" t="s">
        <v>118</v>
      </c>
      <c r="F104" s="167" t="s">
        <v>119</v>
      </c>
      <c r="G104" s="167" t="s">
        <v>304</v>
      </c>
      <c r="H104" s="167" t="s">
        <v>305</v>
      </c>
      <c r="I104" s="133">
        <v>99444</v>
      </c>
      <c r="J104" s="133">
        <v>99444</v>
      </c>
      <c r="K104" s="82"/>
      <c r="L104" s="82"/>
      <c r="M104" s="133">
        <v>99444</v>
      </c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</row>
    <row r="105" ht="17.25" customHeight="1" spans="1:24">
      <c r="A105" s="154" t="s">
        <v>70</v>
      </c>
      <c r="B105" s="167" t="s">
        <v>70</v>
      </c>
      <c r="C105" s="167" t="s">
        <v>320</v>
      </c>
      <c r="D105" s="167" t="s">
        <v>321</v>
      </c>
      <c r="E105" s="167" t="s">
        <v>122</v>
      </c>
      <c r="F105" s="167" t="s">
        <v>123</v>
      </c>
      <c r="G105" s="167" t="s">
        <v>304</v>
      </c>
      <c r="H105" s="167" t="s">
        <v>305</v>
      </c>
      <c r="I105" s="133">
        <v>12000</v>
      </c>
      <c r="J105" s="133">
        <v>12000</v>
      </c>
      <c r="K105" s="82"/>
      <c r="L105" s="82"/>
      <c r="M105" s="133">
        <v>12000</v>
      </c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</row>
    <row r="106" ht="17.25" customHeight="1" spans="1:24">
      <c r="A106" s="154" t="s">
        <v>70</v>
      </c>
      <c r="B106" s="167" t="s">
        <v>70</v>
      </c>
      <c r="C106" s="167" t="s">
        <v>320</v>
      </c>
      <c r="D106" s="167" t="s">
        <v>321</v>
      </c>
      <c r="E106" s="167" t="s">
        <v>122</v>
      </c>
      <c r="F106" s="167" t="s">
        <v>123</v>
      </c>
      <c r="G106" s="167" t="s">
        <v>304</v>
      </c>
      <c r="H106" s="167" t="s">
        <v>305</v>
      </c>
      <c r="I106" s="133">
        <v>51264</v>
      </c>
      <c r="J106" s="133">
        <v>51264</v>
      </c>
      <c r="K106" s="82"/>
      <c r="L106" s="82"/>
      <c r="M106" s="133">
        <v>51264</v>
      </c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</row>
    <row r="107" ht="17.25" customHeight="1" spans="1:24">
      <c r="A107" s="154" t="s">
        <v>70</v>
      </c>
      <c r="B107" s="167" t="s">
        <v>70</v>
      </c>
      <c r="C107" s="167" t="s">
        <v>320</v>
      </c>
      <c r="D107" s="167" t="s">
        <v>321</v>
      </c>
      <c r="E107" s="167" t="s">
        <v>154</v>
      </c>
      <c r="F107" s="167" t="s">
        <v>155</v>
      </c>
      <c r="G107" s="167" t="s">
        <v>304</v>
      </c>
      <c r="H107" s="167" t="s">
        <v>305</v>
      </c>
      <c r="I107" s="133">
        <v>152184</v>
      </c>
      <c r="J107" s="133">
        <v>152184</v>
      </c>
      <c r="K107" s="82"/>
      <c r="L107" s="82"/>
      <c r="M107" s="133">
        <v>152184</v>
      </c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</row>
    <row r="108" ht="17.25" customHeight="1" spans="1:24">
      <c r="A108" s="154" t="s">
        <v>70</v>
      </c>
      <c r="B108" s="167" t="s">
        <v>70</v>
      </c>
      <c r="C108" s="167" t="s">
        <v>320</v>
      </c>
      <c r="D108" s="167" t="s">
        <v>321</v>
      </c>
      <c r="E108" s="167" t="s">
        <v>154</v>
      </c>
      <c r="F108" s="167" t="s">
        <v>155</v>
      </c>
      <c r="G108" s="167" t="s">
        <v>304</v>
      </c>
      <c r="H108" s="167" t="s">
        <v>305</v>
      </c>
      <c r="I108" s="133">
        <v>36000</v>
      </c>
      <c r="J108" s="133">
        <v>36000</v>
      </c>
      <c r="K108" s="82"/>
      <c r="L108" s="82"/>
      <c r="M108" s="133">
        <v>36000</v>
      </c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</row>
    <row r="109" ht="17.25" customHeight="1" spans="1:24">
      <c r="A109" s="154" t="s">
        <v>70</v>
      </c>
      <c r="B109" s="167" t="s">
        <v>70</v>
      </c>
      <c r="C109" s="167" t="s">
        <v>320</v>
      </c>
      <c r="D109" s="167" t="s">
        <v>321</v>
      </c>
      <c r="E109" s="167" t="s">
        <v>160</v>
      </c>
      <c r="F109" s="167" t="s">
        <v>103</v>
      </c>
      <c r="G109" s="167" t="s">
        <v>304</v>
      </c>
      <c r="H109" s="167" t="s">
        <v>305</v>
      </c>
      <c r="I109" s="133">
        <v>24288</v>
      </c>
      <c r="J109" s="133">
        <v>24288</v>
      </c>
      <c r="K109" s="82"/>
      <c r="L109" s="82"/>
      <c r="M109" s="133">
        <v>24288</v>
      </c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</row>
    <row r="110" ht="17.25" customHeight="1" spans="1:24">
      <c r="A110" s="154" t="s">
        <v>70</v>
      </c>
      <c r="B110" s="167" t="s">
        <v>70</v>
      </c>
      <c r="C110" s="167" t="s">
        <v>320</v>
      </c>
      <c r="D110" s="167" t="s">
        <v>321</v>
      </c>
      <c r="E110" s="167" t="s">
        <v>160</v>
      </c>
      <c r="F110" s="167" t="s">
        <v>103</v>
      </c>
      <c r="G110" s="167" t="s">
        <v>304</v>
      </c>
      <c r="H110" s="167" t="s">
        <v>305</v>
      </c>
      <c r="I110" s="133">
        <v>6000</v>
      </c>
      <c r="J110" s="133">
        <v>6000</v>
      </c>
      <c r="K110" s="82"/>
      <c r="L110" s="82"/>
      <c r="M110" s="133">
        <v>6000</v>
      </c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</row>
    <row r="111" ht="17.25" customHeight="1" spans="1:24">
      <c r="A111" s="154" t="s">
        <v>70</v>
      </c>
      <c r="B111" s="167" t="s">
        <v>70</v>
      </c>
      <c r="C111" s="167" t="s">
        <v>320</v>
      </c>
      <c r="D111" s="167" t="s">
        <v>321</v>
      </c>
      <c r="E111" s="167" t="s">
        <v>161</v>
      </c>
      <c r="F111" s="167" t="s">
        <v>110</v>
      </c>
      <c r="G111" s="167" t="s">
        <v>304</v>
      </c>
      <c r="H111" s="167" t="s">
        <v>305</v>
      </c>
      <c r="I111" s="133">
        <v>453216</v>
      </c>
      <c r="J111" s="133">
        <v>453216</v>
      </c>
      <c r="K111" s="82"/>
      <c r="L111" s="82"/>
      <c r="M111" s="133">
        <v>453216</v>
      </c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</row>
    <row r="112" ht="17.25" customHeight="1" spans="1:24">
      <c r="A112" s="154" t="s">
        <v>70</v>
      </c>
      <c r="B112" s="167" t="s">
        <v>70</v>
      </c>
      <c r="C112" s="167" t="s">
        <v>320</v>
      </c>
      <c r="D112" s="167" t="s">
        <v>321</v>
      </c>
      <c r="E112" s="167" t="s">
        <v>161</v>
      </c>
      <c r="F112" s="167" t="s">
        <v>110</v>
      </c>
      <c r="G112" s="167" t="s">
        <v>304</v>
      </c>
      <c r="H112" s="167" t="s">
        <v>305</v>
      </c>
      <c r="I112" s="133">
        <v>96000</v>
      </c>
      <c r="J112" s="133">
        <v>96000</v>
      </c>
      <c r="K112" s="82"/>
      <c r="L112" s="82"/>
      <c r="M112" s="133">
        <v>96000</v>
      </c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</row>
    <row r="113" ht="17.25" customHeight="1" spans="1:24">
      <c r="A113" s="154" t="s">
        <v>70</v>
      </c>
      <c r="B113" s="167" t="s">
        <v>70</v>
      </c>
      <c r="C113" s="167" t="s">
        <v>320</v>
      </c>
      <c r="D113" s="167" t="s">
        <v>321</v>
      </c>
      <c r="E113" s="167" t="s">
        <v>164</v>
      </c>
      <c r="F113" s="167" t="s">
        <v>165</v>
      </c>
      <c r="G113" s="167" t="s">
        <v>304</v>
      </c>
      <c r="H113" s="167" t="s">
        <v>305</v>
      </c>
      <c r="I113" s="133">
        <v>160032</v>
      </c>
      <c r="J113" s="133">
        <v>160032</v>
      </c>
      <c r="K113" s="82"/>
      <c r="L113" s="82"/>
      <c r="M113" s="133">
        <v>160032</v>
      </c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</row>
    <row r="114" ht="17.25" customHeight="1" spans="1:24">
      <c r="A114" s="154" t="s">
        <v>70</v>
      </c>
      <c r="B114" s="167" t="s">
        <v>70</v>
      </c>
      <c r="C114" s="167" t="s">
        <v>320</v>
      </c>
      <c r="D114" s="167" t="s">
        <v>321</v>
      </c>
      <c r="E114" s="167" t="s">
        <v>164</v>
      </c>
      <c r="F114" s="167" t="s">
        <v>165</v>
      </c>
      <c r="G114" s="167" t="s">
        <v>304</v>
      </c>
      <c r="H114" s="167" t="s">
        <v>305</v>
      </c>
      <c r="I114" s="133">
        <v>36000</v>
      </c>
      <c r="J114" s="133">
        <v>36000</v>
      </c>
      <c r="K114" s="82"/>
      <c r="L114" s="82"/>
      <c r="M114" s="133">
        <v>36000</v>
      </c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</row>
    <row r="115" ht="17.25" customHeight="1" spans="1:24">
      <c r="A115" s="154" t="s">
        <v>70</v>
      </c>
      <c r="B115" s="167" t="s">
        <v>70</v>
      </c>
      <c r="C115" s="167" t="s">
        <v>320</v>
      </c>
      <c r="D115" s="167" t="s">
        <v>321</v>
      </c>
      <c r="E115" s="167" t="s">
        <v>168</v>
      </c>
      <c r="F115" s="167" t="s">
        <v>169</v>
      </c>
      <c r="G115" s="167" t="s">
        <v>304</v>
      </c>
      <c r="H115" s="167" t="s">
        <v>305</v>
      </c>
      <c r="I115" s="133">
        <v>42000</v>
      </c>
      <c r="J115" s="133">
        <v>42000</v>
      </c>
      <c r="K115" s="82"/>
      <c r="L115" s="82"/>
      <c r="M115" s="133">
        <v>42000</v>
      </c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</row>
    <row r="116" ht="17.25" customHeight="1" spans="1:24">
      <c r="A116" s="154" t="s">
        <v>70</v>
      </c>
      <c r="B116" s="167" t="s">
        <v>70</v>
      </c>
      <c r="C116" s="167" t="s">
        <v>320</v>
      </c>
      <c r="D116" s="167" t="s">
        <v>321</v>
      </c>
      <c r="E116" s="167" t="s">
        <v>168</v>
      </c>
      <c r="F116" s="167" t="s">
        <v>169</v>
      </c>
      <c r="G116" s="167" t="s">
        <v>304</v>
      </c>
      <c r="H116" s="167" t="s">
        <v>305</v>
      </c>
      <c r="I116" s="133">
        <v>188652</v>
      </c>
      <c r="J116" s="133">
        <v>188652</v>
      </c>
      <c r="K116" s="82"/>
      <c r="L116" s="82"/>
      <c r="M116" s="133">
        <v>188652</v>
      </c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</row>
    <row r="117" ht="17.25" customHeight="1" spans="1:24">
      <c r="A117" s="154" t="s">
        <v>70</v>
      </c>
      <c r="B117" s="167" t="s">
        <v>70</v>
      </c>
      <c r="C117" s="167" t="s">
        <v>322</v>
      </c>
      <c r="D117" s="167" t="s">
        <v>323</v>
      </c>
      <c r="E117" s="167" t="s">
        <v>148</v>
      </c>
      <c r="F117" s="167" t="s">
        <v>149</v>
      </c>
      <c r="G117" s="167" t="s">
        <v>324</v>
      </c>
      <c r="H117" s="167" t="s">
        <v>325</v>
      </c>
      <c r="I117" s="133">
        <v>9977.59</v>
      </c>
      <c r="J117" s="133">
        <v>9977.59</v>
      </c>
      <c r="K117" s="82"/>
      <c r="L117" s="82"/>
      <c r="M117" s="133">
        <v>9977.59</v>
      </c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</row>
    <row r="118" ht="17.25" customHeight="1" spans="1:24">
      <c r="A118" s="154" t="s">
        <v>70</v>
      </c>
      <c r="B118" s="167" t="s">
        <v>70</v>
      </c>
      <c r="C118" s="167" t="s">
        <v>322</v>
      </c>
      <c r="D118" s="167" t="s">
        <v>323</v>
      </c>
      <c r="E118" s="167" t="s">
        <v>148</v>
      </c>
      <c r="F118" s="167" t="s">
        <v>149</v>
      </c>
      <c r="G118" s="167" t="s">
        <v>324</v>
      </c>
      <c r="H118" s="167" t="s">
        <v>325</v>
      </c>
      <c r="I118" s="133">
        <v>7314.6</v>
      </c>
      <c r="J118" s="133">
        <v>7314.6</v>
      </c>
      <c r="K118" s="82"/>
      <c r="L118" s="82"/>
      <c r="M118" s="133">
        <v>7314.6</v>
      </c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</row>
    <row r="119" ht="17.25" customHeight="1" spans="1:24">
      <c r="A119" s="154" t="s">
        <v>70</v>
      </c>
      <c r="B119" s="167" t="s">
        <v>70</v>
      </c>
      <c r="C119" s="167" t="s">
        <v>326</v>
      </c>
      <c r="D119" s="167" t="s">
        <v>327</v>
      </c>
      <c r="E119" s="167" t="s">
        <v>138</v>
      </c>
      <c r="F119" s="167" t="s">
        <v>137</v>
      </c>
      <c r="G119" s="167" t="s">
        <v>324</v>
      </c>
      <c r="H119" s="167" t="s">
        <v>325</v>
      </c>
      <c r="I119" s="133">
        <v>30301.92</v>
      </c>
      <c r="J119" s="133">
        <v>30301.92</v>
      </c>
      <c r="K119" s="82"/>
      <c r="L119" s="82"/>
      <c r="M119" s="133">
        <v>30301.92</v>
      </c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</row>
    <row r="120" ht="17.25" customHeight="1" spans="1:24">
      <c r="A120" s="154" t="s">
        <v>70</v>
      </c>
      <c r="B120" s="167" t="s">
        <v>70</v>
      </c>
      <c r="C120" s="167" t="s">
        <v>328</v>
      </c>
      <c r="D120" s="167" t="s">
        <v>329</v>
      </c>
      <c r="E120" s="167" t="s">
        <v>143</v>
      </c>
      <c r="F120" s="167" t="s">
        <v>144</v>
      </c>
      <c r="G120" s="167" t="s">
        <v>289</v>
      </c>
      <c r="H120" s="167" t="s">
        <v>290</v>
      </c>
      <c r="I120" s="133">
        <v>285269.24</v>
      </c>
      <c r="J120" s="133">
        <v>285269.24</v>
      </c>
      <c r="K120" s="82"/>
      <c r="L120" s="82"/>
      <c r="M120" s="133">
        <v>285269.24</v>
      </c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</row>
    <row r="121" ht="17.25" customHeight="1" spans="1:24">
      <c r="A121" s="154" t="s">
        <v>70</v>
      </c>
      <c r="B121" s="167" t="s">
        <v>70</v>
      </c>
      <c r="C121" s="167" t="s">
        <v>328</v>
      </c>
      <c r="D121" s="167" t="s">
        <v>329</v>
      </c>
      <c r="E121" s="167" t="s">
        <v>143</v>
      </c>
      <c r="F121" s="167" t="s">
        <v>144</v>
      </c>
      <c r="G121" s="167" t="s">
        <v>289</v>
      </c>
      <c r="H121" s="167" t="s">
        <v>290</v>
      </c>
      <c r="I121" s="133">
        <v>32915.68</v>
      </c>
      <c r="J121" s="133">
        <v>32915.68</v>
      </c>
      <c r="K121" s="82"/>
      <c r="L121" s="82"/>
      <c r="M121" s="133">
        <v>32915.68</v>
      </c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</row>
    <row r="122" ht="17.25" customHeight="1" spans="1:24">
      <c r="A122" s="154" t="s">
        <v>70</v>
      </c>
      <c r="B122" s="167" t="s">
        <v>70</v>
      </c>
      <c r="C122" s="167" t="s">
        <v>328</v>
      </c>
      <c r="D122" s="167" t="s">
        <v>329</v>
      </c>
      <c r="E122" s="167" t="s">
        <v>143</v>
      </c>
      <c r="F122" s="167" t="s">
        <v>144</v>
      </c>
      <c r="G122" s="167" t="s">
        <v>289</v>
      </c>
      <c r="H122" s="167" t="s">
        <v>290</v>
      </c>
      <c r="I122" s="133">
        <v>7314.6</v>
      </c>
      <c r="J122" s="133">
        <v>7314.6</v>
      </c>
      <c r="K122" s="82"/>
      <c r="L122" s="82"/>
      <c r="M122" s="133">
        <v>7314.6</v>
      </c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</row>
    <row r="123" ht="17.25" customHeight="1" spans="1:24">
      <c r="A123" s="154" t="s">
        <v>70</v>
      </c>
      <c r="B123" s="167" t="s">
        <v>70</v>
      </c>
      <c r="C123" s="167" t="s">
        <v>328</v>
      </c>
      <c r="D123" s="167" t="s">
        <v>329</v>
      </c>
      <c r="E123" s="167" t="s">
        <v>145</v>
      </c>
      <c r="F123" s="167" t="s">
        <v>146</v>
      </c>
      <c r="G123" s="167" t="s">
        <v>289</v>
      </c>
      <c r="H123" s="167" t="s">
        <v>290</v>
      </c>
      <c r="I123" s="133">
        <v>360952.56</v>
      </c>
      <c r="J123" s="133">
        <v>360952.56</v>
      </c>
      <c r="K123" s="82"/>
      <c r="L123" s="82"/>
      <c r="M123" s="133">
        <v>360952.56</v>
      </c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</row>
    <row r="124" ht="17.25" customHeight="1" spans="1:24">
      <c r="A124" s="154" t="s">
        <v>70</v>
      </c>
      <c r="B124" s="167" t="s">
        <v>70</v>
      </c>
      <c r="C124" s="167" t="s">
        <v>328</v>
      </c>
      <c r="D124" s="167" t="s">
        <v>329</v>
      </c>
      <c r="E124" s="167" t="s">
        <v>145</v>
      </c>
      <c r="F124" s="167" t="s">
        <v>146</v>
      </c>
      <c r="G124" s="167" t="s">
        <v>289</v>
      </c>
      <c r="H124" s="167" t="s">
        <v>290</v>
      </c>
      <c r="I124" s="133">
        <v>9255.19</v>
      </c>
      <c r="J124" s="133">
        <v>9255.19</v>
      </c>
      <c r="K124" s="82"/>
      <c r="L124" s="82"/>
      <c r="M124" s="133">
        <v>9255.19</v>
      </c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</row>
    <row r="125" ht="17.25" customHeight="1" spans="1:24">
      <c r="A125" s="154" t="s">
        <v>70</v>
      </c>
      <c r="B125" s="167" t="s">
        <v>70</v>
      </c>
      <c r="C125" s="167" t="s">
        <v>328</v>
      </c>
      <c r="D125" s="167" t="s">
        <v>329</v>
      </c>
      <c r="E125" s="167" t="s">
        <v>145</v>
      </c>
      <c r="F125" s="167" t="s">
        <v>146</v>
      </c>
      <c r="G125" s="167" t="s">
        <v>289</v>
      </c>
      <c r="H125" s="167" t="s">
        <v>290</v>
      </c>
      <c r="I125" s="133">
        <v>41648.37</v>
      </c>
      <c r="J125" s="133">
        <v>41648.37</v>
      </c>
      <c r="K125" s="82"/>
      <c r="L125" s="82"/>
      <c r="M125" s="133">
        <v>41648.37</v>
      </c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</row>
    <row r="126" ht="17.25" customHeight="1" spans="1:24">
      <c r="A126" s="154" t="s">
        <v>70</v>
      </c>
      <c r="B126" s="167" t="s">
        <v>70</v>
      </c>
      <c r="C126" s="167" t="s">
        <v>328</v>
      </c>
      <c r="D126" s="167" t="s">
        <v>329</v>
      </c>
      <c r="E126" s="167" t="s">
        <v>291</v>
      </c>
      <c r="F126" s="167" t="s">
        <v>147</v>
      </c>
      <c r="G126" s="167" t="s">
        <v>292</v>
      </c>
      <c r="H126" s="167" t="s">
        <v>293</v>
      </c>
      <c r="I126" s="133">
        <v>182864.9</v>
      </c>
      <c r="J126" s="133">
        <v>182864.9</v>
      </c>
      <c r="K126" s="82"/>
      <c r="L126" s="82"/>
      <c r="M126" s="133">
        <v>182864.9</v>
      </c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</row>
    <row r="127" ht="17.25" customHeight="1" spans="1:24">
      <c r="A127" s="154" t="s">
        <v>70</v>
      </c>
      <c r="B127" s="167" t="s">
        <v>70</v>
      </c>
      <c r="C127" s="167" t="s">
        <v>328</v>
      </c>
      <c r="D127" s="167" t="s">
        <v>329</v>
      </c>
      <c r="E127" s="167" t="s">
        <v>291</v>
      </c>
      <c r="F127" s="167" t="s">
        <v>147</v>
      </c>
      <c r="G127" s="167" t="s">
        <v>292</v>
      </c>
      <c r="H127" s="167" t="s">
        <v>293</v>
      </c>
      <c r="I127" s="133">
        <v>231379.85</v>
      </c>
      <c r="J127" s="133">
        <v>231379.85</v>
      </c>
      <c r="K127" s="82"/>
      <c r="L127" s="82"/>
      <c r="M127" s="133">
        <v>231379.85</v>
      </c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</row>
    <row r="128" ht="17.25" customHeight="1" spans="1:24">
      <c r="A128" s="154" t="s">
        <v>70</v>
      </c>
      <c r="B128" s="167" t="s">
        <v>70</v>
      </c>
      <c r="C128" s="167" t="s">
        <v>328</v>
      </c>
      <c r="D128" s="167" t="s">
        <v>329</v>
      </c>
      <c r="E128" s="167" t="s">
        <v>148</v>
      </c>
      <c r="F128" s="167" t="s">
        <v>149</v>
      </c>
      <c r="G128" s="167" t="s">
        <v>324</v>
      </c>
      <c r="H128" s="167" t="s">
        <v>325</v>
      </c>
      <c r="I128" s="133">
        <v>27508</v>
      </c>
      <c r="J128" s="133">
        <v>27508</v>
      </c>
      <c r="K128" s="82"/>
      <c r="L128" s="82"/>
      <c r="M128" s="133">
        <v>27508</v>
      </c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</row>
    <row r="129" ht="17.25" customHeight="1" spans="1:24">
      <c r="A129" s="154" t="s">
        <v>70</v>
      </c>
      <c r="B129" s="167" t="s">
        <v>70</v>
      </c>
      <c r="C129" s="167" t="s">
        <v>328</v>
      </c>
      <c r="D129" s="167" t="s">
        <v>329</v>
      </c>
      <c r="E129" s="167" t="s">
        <v>148</v>
      </c>
      <c r="F129" s="167" t="s">
        <v>149</v>
      </c>
      <c r="G129" s="167" t="s">
        <v>324</v>
      </c>
      <c r="H129" s="167" t="s">
        <v>325</v>
      </c>
      <c r="I129" s="133">
        <v>22747</v>
      </c>
      <c r="J129" s="133">
        <v>22747</v>
      </c>
      <c r="K129" s="82"/>
      <c r="L129" s="82"/>
      <c r="M129" s="133">
        <v>22747</v>
      </c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</row>
    <row r="130" ht="17.25" customHeight="1" spans="1:24">
      <c r="A130" s="154" t="s">
        <v>70</v>
      </c>
      <c r="B130" s="167" t="s">
        <v>70</v>
      </c>
      <c r="C130" s="167" t="s">
        <v>330</v>
      </c>
      <c r="D130" s="167" t="s">
        <v>331</v>
      </c>
      <c r="E130" s="167" t="s">
        <v>130</v>
      </c>
      <c r="F130" s="167" t="s">
        <v>131</v>
      </c>
      <c r="G130" s="167" t="s">
        <v>332</v>
      </c>
      <c r="H130" s="167" t="s">
        <v>331</v>
      </c>
      <c r="I130" s="133">
        <v>330000</v>
      </c>
      <c r="J130" s="133">
        <v>330000</v>
      </c>
      <c r="K130" s="82"/>
      <c r="L130" s="82"/>
      <c r="M130" s="133">
        <v>330000</v>
      </c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</row>
    <row r="131" ht="17.25" customHeight="1" spans="1:24">
      <c r="A131" s="154" t="s">
        <v>70</v>
      </c>
      <c r="B131" s="167" t="s">
        <v>70</v>
      </c>
      <c r="C131" s="167" t="s">
        <v>333</v>
      </c>
      <c r="D131" s="167" t="s">
        <v>334</v>
      </c>
      <c r="E131" s="167" t="s">
        <v>161</v>
      </c>
      <c r="F131" s="167" t="s">
        <v>110</v>
      </c>
      <c r="G131" s="167" t="s">
        <v>296</v>
      </c>
      <c r="H131" s="167" t="s">
        <v>297</v>
      </c>
      <c r="I131" s="133">
        <v>129600</v>
      </c>
      <c r="J131" s="133">
        <v>129600</v>
      </c>
      <c r="K131" s="82"/>
      <c r="L131" s="82"/>
      <c r="M131" s="133">
        <v>129600</v>
      </c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</row>
    <row r="132" ht="17.25" customHeight="1" spans="1:24">
      <c r="A132" s="172" t="s">
        <v>233</v>
      </c>
      <c r="B132" s="100"/>
      <c r="C132" s="99"/>
      <c r="D132" s="99"/>
      <c r="E132" s="173"/>
      <c r="F132" s="99"/>
      <c r="G132" s="173"/>
      <c r="H132" s="174"/>
      <c r="I132" s="133">
        <v>14414647.08</v>
      </c>
      <c r="J132" s="133">
        <v>14414647.08</v>
      </c>
      <c r="K132" s="82"/>
      <c r="L132" s="82"/>
      <c r="M132" s="133">
        <v>14414647.08</v>
      </c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</row>
  </sheetData>
  <mergeCells count="31">
    <mergeCell ref="A3:X3"/>
    <mergeCell ref="A4:H4"/>
    <mergeCell ref="I5:X5"/>
    <mergeCell ref="J6:N6"/>
    <mergeCell ref="O6:Q6"/>
    <mergeCell ref="S6:X6"/>
    <mergeCell ref="A132:H13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8"/>
  <sheetViews>
    <sheetView showZeros="0" topLeftCell="G1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9"/>
      <c r="E2" s="2"/>
      <c r="F2" s="2"/>
      <c r="G2" s="2"/>
      <c r="H2" s="2"/>
      <c r="U2" s="149"/>
      <c r="W2" s="161" t="s">
        <v>335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"单位名称："&amp;"禄劝彝族苗族自治县九龙镇人民政府"</f>
        <v>单位名称：禄劝彝族苗族自治县九龙镇人民政府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9"/>
      <c r="W4" s="120" t="s">
        <v>1</v>
      </c>
    </row>
    <row r="5" ht="21.75" customHeight="1" spans="1:23">
      <c r="A5" s="9" t="s">
        <v>336</v>
      </c>
      <c r="B5" s="10" t="s">
        <v>244</v>
      </c>
      <c r="C5" s="9" t="s">
        <v>245</v>
      </c>
      <c r="D5" s="9" t="s">
        <v>337</v>
      </c>
      <c r="E5" s="10" t="s">
        <v>246</v>
      </c>
      <c r="F5" s="10" t="s">
        <v>247</v>
      </c>
      <c r="G5" s="10" t="s">
        <v>338</v>
      </c>
      <c r="H5" s="10" t="s">
        <v>339</v>
      </c>
      <c r="I5" s="29" t="s">
        <v>55</v>
      </c>
      <c r="J5" s="11" t="s">
        <v>340</v>
      </c>
      <c r="K5" s="12"/>
      <c r="L5" s="12"/>
      <c r="M5" s="13"/>
      <c r="N5" s="11" t="s">
        <v>252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30"/>
      <c r="C6" s="14"/>
      <c r="D6" s="14"/>
      <c r="E6" s="15"/>
      <c r="F6" s="15"/>
      <c r="G6" s="15"/>
      <c r="H6" s="15"/>
      <c r="I6" s="30"/>
      <c r="J6" s="155" t="s">
        <v>58</v>
      </c>
      <c r="K6" s="156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258</v>
      </c>
      <c r="U6" s="10" t="s">
        <v>66</v>
      </c>
      <c r="V6" s="10" t="s">
        <v>67</v>
      </c>
      <c r="W6" s="10" t="s">
        <v>68</v>
      </c>
    </row>
    <row r="7" ht="21" customHeight="1" spans="1:23">
      <c r="A7" s="30"/>
      <c r="B7" s="30"/>
      <c r="C7" s="30"/>
      <c r="D7" s="30"/>
      <c r="E7" s="30"/>
      <c r="F7" s="30"/>
      <c r="G7" s="30"/>
      <c r="H7" s="30"/>
      <c r="I7" s="30"/>
      <c r="J7" s="157" t="s">
        <v>57</v>
      </c>
      <c r="K7" s="158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ht="39.75" customHeight="1" spans="1:23">
      <c r="A8" s="17"/>
      <c r="B8" s="19"/>
      <c r="C8" s="17"/>
      <c r="D8" s="150"/>
      <c r="E8" s="15"/>
      <c r="F8" s="15"/>
      <c r="G8" s="15"/>
      <c r="H8" s="15"/>
      <c r="I8" s="19"/>
      <c r="J8" s="69" t="s">
        <v>57</v>
      </c>
      <c r="K8" s="69" t="s">
        <v>341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81">
        <v>3</v>
      </c>
      <c r="D9" s="151">
        <v>4</v>
      </c>
      <c r="E9" s="151">
        <v>5</v>
      </c>
      <c r="F9" s="151">
        <v>6</v>
      </c>
      <c r="G9" s="151">
        <v>7</v>
      </c>
      <c r="H9" s="151">
        <v>8</v>
      </c>
      <c r="I9" s="159">
        <v>9</v>
      </c>
      <c r="J9" s="20">
        <v>10</v>
      </c>
      <c r="K9" s="20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>
        <v>19</v>
      </c>
      <c r="T9" s="38">
        <v>20</v>
      </c>
      <c r="U9" s="20">
        <v>21</v>
      </c>
      <c r="V9" s="38">
        <v>22</v>
      </c>
      <c r="W9" s="20">
        <v>23</v>
      </c>
    </row>
    <row r="10" ht="21.75" customHeight="1" spans="1:23">
      <c r="A10" s="32" t="s">
        <v>342</v>
      </c>
      <c r="B10" s="237" t="s">
        <v>343</v>
      </c>
      <c r="C10" s="152" t="s">
        <v>344</v>
      </c>
      <c r="D10" s="153" t="s">
        <v>70</v>
      </c>
      <c r="E10" s="32" t="s">
        <v>106</v>
      </c>
      <c r="F10" s="32" t="s">
        <v>103</v>
      </c>
      <c r="G10" s="32" t="s">
        <v>281</v>
      </c>
      <c r="H10" s="32" t="s">
        <v>282</v>
      </c>
      <c r="I10" s="160">
        <v>300000</v>
      </c>
      <c r="J10" s="160">
        <v>300000</v>
      </c>
      <c r="K10" s="160">
        <v>300000</v>
      </c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</row>
    <row r="11" ht="18.75" customHeight="1" spans="1:23">
      <c r="A11" s="32" t="s">
        <v>345</v>
      </c>
      <c r="B11" s="238" t="s">
        <v>346</v>
      </c>
      <c r="C11" s="152" t="s">
        <v>347</v>
      </c>
      <c r="D11" s="154" t="s">
        <v>70</v>
      </c>
      <c r="E11" s="32" t="s">
        <v>174</v>
      </c>
      <c r="F11" s="32" t="s">
        <v>175</v>
      </c>
      <c r="G11" s="32" t="s">
        <v>281</v>
      </c>
      <c r="H11" s="32" t="s">
        <v>282</v>
      </c>
      <c r="I11" s="160">
        <v>900000</v>
      </c>
      <c r="J11" s="160">
        <v>900000</v>
      </c>
      <c r="K11" s="160">
        <v>900000</v>
      </c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</row>
    <row r="12" ht="18.75" customHeight="1" spans="1:23">
      <c r="A12" s="32" t="s">
        <v>345</v>
      </c>
      <c r="B12" s="238" t="s">
        <v>348</v>
      </c>
      <c r="C12" s="152" t="s">
        <v>349</v>
      </c>
      <c r="D12" s="154" t="s">
        <v>70</v>
      </c>
      <c r="E12" s="32" t="s">
        <v>176</v>
      </c>
      <c r="F12" s="32" t="s">
        <v>177</v>
      </c>
      <c r="G12" s="32" t="s">
        <v>350</v>
      </c>
      <c r="H12" s="32" t="s">
        <v>351</v>
      </c>
      <c r="I12" s="160">
        <v>254000</v>
      </c>
      <c r="J12" s="160">
        <v>254000</v>
      </c>
      <c r="K12" s="160">
        <v>254000</v>
      </c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</row>
    <row r="13" ht="18.75" customHeight="1" spans="1:23">
      <c r="A13" s="32" t="s">
        <v>352</v>
      </c>
      <c r="B13" s="238" t="s">
        <v>353</v>
      </c>
      <c r="C13" s="152" t="s">
        <v>354</v>
      </c>
      <c r="D13" s="154" t="s">
        <v>70</v>
      </c>
      <c r="E13" s="32" t="s">
        <v>174</v>
      </c>
      <c r="F13" s="32" t="s">
        <v>175</v>
      </c>
      <c r="G13" s="32" t="s">
        <v>296</v>
      </c>
      <c r="H13" s="32" t="s">
        <v>297</v>
      </c>
      <c r="I13" s="160">
        <v>5788136.4</v>
      </c>
      <c r="J13" s="160">
        <v>5788136.4</v>
      </c>
      <c r="K13" s="160">
        <v>5788136.4</v>
      </c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ht="18.75" customHeight="1" spans="1:23">
      <c r="A14" s="32" t="s">
        <v>352</v>
      </c>
      <c r="B14" s="238" t="s">
        <v>353</v>
      </c>
      <c r="C14" s="152" t="s">
        <v>354</v>
      </c>
      <c r="D14" s="154" t="s">
        <v>70</v>
      </c>
      <c r="E14" s="32" t="s">
        <v>176</v>
      </c>
      <c r="F14" s="32" t="s">
        <v>177</v>
      </c>
      <c r="G14" s="32" t="s">
        <v>296</v>
      </c>
      <c r="H14" s="32" t="s">
        <v>297</v>
      </c>
      <c r="I14" s="160">
        <v>1932000</v>
      </c>
      <c r="J14" s="160">
        <v>1932000</v>
      </c>
      <c r="K14" s="160">
        <v>1932000</v>
      </c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</row>
    <row r="15" ht="18.75" customHeight="1" spans="1:23">
      <c r="A15" s="32" t="s">
        <v>342</v>
      </c>
      <c r="B15" s="238" t="s">
        <v>355</v>
      </c>
      <c r="C15" s="152" t="s">
        <v>356</v>
      </c>
      <c r="D15" s="154" t="s">
        <v>70</v>
      </c>
      <c r="E15" s="32" t="s">
        <v>193</v>
      </c>
      <c r="F15" s="32" t="s">
        <v>194</v>
      </c>
      <c r="G15" s="32" t="s">
        <v>357</v>
      </c>
      <c r="H15" s="32" t="s">
        <v>358</v>
      </c>
      <c r="I15" s="160">
        <v>890000</v>
      </c>
      <c r="J15" s="160"/>
      <c r="K15" s="160"/>
      <c r="L15" s="160">
        <v>890000</v>
      </c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</row>
    <row r="16" ht="18.75" customHeight="1" spans="1:23">
      <c r="A16" s="32" t="s">
        <v>342</v>
      </c>
      <c r="B16" s="238" t="s">
        <v>359</v>
      </c>
      <c r="C16" s="152" t="s">
        <v>360</v>
      </c>
      <c r="D16" s="154" t="s">
        <v>70</v>
      </c>
      <c r="E16" s="32" t="s">
        <v>172</v>
      </c>
      <c r="F16" s="32" t="s">
        <v>173</v>
      </c>
      <c r="G16" s="32" t="s">
        <v>357</v>
      </c>
      <c r="H16" s="32" t="s">
        <v>358</v>
      </c>
      <c r="I16" s="160">
        <v>70000</v>
      </c>
      <c r="J16" s="160">
        <v>70000</v>
      </c>
      <c r="K16" s="160">
        <v>70000</v>
      </c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</row>
    <row r="17" ht="18.75" customHeight="1" spans="1:23">
      <c r="A17" s="32" t="s">
        <v>342</v>
      </c>
      <c r="B17" s="238" t="s">
        <v>361</v>
      </c>
      <c r="C17" s="152" t="s">
        <v>362</v>
      </c>
      <c r="D17" s="154" t="s">
        <v>70</v>
      </c>
      <c r="E17" s="32" t="s">
        <v>188</v>
      </c>
      <c r="F17" s="32" t="s">
        <v>189</v>
      </c>
      <c r="G17" s="32" t="s">
        <v>357</v>
      </c>
      <c r="H17" s="32" t="s">
        <v>358</v>
      </c>
      <c r="I17" s="160">
        <v>70000</v>
      </c>
      <c r="J17" s="160">
        <v>70000</v>
      </c>
      <c r="K17" s="160">
        <v>70000</v>
      </c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</row>
    <row r="18" ht="18.75" customHeight="1" spans="1:23">
      <c r="A18" s="35" t="s">
        <v>233</v>
      </c>
      <c r="B18" s="36"/>
      <c r="C18" s="36"/>
      <c r="D18" s="100"/>
      <c r="E18" s="100"/>
      <c r="F18" s="100"/>
      <c r="G18" s="100"/>
      <c r="H18" s="111"/>
      <c r="I18" s="160">
        <v>10204136.4</v>
      </c>
      <c r="J18" s="160">
        <v>9314136.4</v>
      </c>
      <c r="K18" s="160">
        <v>9314136.4</v>
      </c>
      <c r="L18" s="160">
        <v>890000</v>
      </c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</row>
  </sheetData>
  <mergeCells count="28">
    <mergeCell ref="A3:W3"/>
    <mergeCell ref="A4:H4"/>
    <mergeCell ref="J5:M5"/>
    <mergeCell ref="N5:P5"/>
    <mergeCell ref="R5:W5"/>
    <mergeCell ref="A18:H18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9"/>
  <sheetViews>
    <sheetView showZeros="0" topLeftCell="B1" workbookViewId="0">
      <pane ySplit="1" topLeftCell="A2" activePane="bottomLeft" state="frozen"/>
      <selection/>
      <selection pane="bottomLeft" activeCell="J21" sqref="J21:J2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363</v>
      </c>
    </row>
    <row r="3" ht="39.75" customHeight="1" spans="1:10">
      <c r="A3" s="67" t="str">
        <f>"2025"&amp;"年部门项目支出绩效目标表"</f>
        <v>2025年部门项目支出绩效目标表</v>
      </c>
      <c r="B3" s="4"/>
      <c r="C3" s="4"/>
      <c r="D3" s="4"/>
      <c r="E3" s="4"/>
      <c r="F3" s="68"/>
      <c r="G3" s="4"/>
      <c r="H3" s="68"/>
      <c r="I3" s="68"/>
      <c r="J3" s="4"/>
    </row>
    <row r="4" ht="17.25" customHeight="1" spans="1:1">
      <c r="A4" s="5" t="str">
        <f>"单位名称："&amp;"禄劝彝族苗族自治县九龙镇人民政府"</f>
        <v>单位名称：禄劝彝族苗族自治县九龙镇人民政府</v>
      </c>
    </row>
    <row r="5" ht="44.25" customHeight="1" spans="1:10">
      <c r="A5" s="69" t="s">
        <v>245</v>
      </c>
      <c r="B5" s="69" t="s">
        <v>364</v>
      </c>
      <c r="C5" s="69" t="s">
        <v>365</v>
      </c>
      <c r="D5" s="69" t="s">
        <v>366</v>
      </c>
      <c r="E5" s="69" t="s">
        <v>367</v>
      </c>
      <c r="F5" s="70" t="s">
        <v>368</v>
      </c>
      <c r="G5" s="69" t="s">
        <v>369</v>
      </c>
      <c r="H5" s="70" t="s">
        <v>370</v>
      </c>
      <c r="I5" s="70" t="s">
        <v>371</v>
      </c>
      <c r="J5" s="69" t="s">
        <v>372</v>
      </c>
    </row>
    <row r="6" ht="18.75" customHeight="1" spans="1:10">
      <c r="A6" s="139">
        <v>1</v>
      </c>
      <c r="B6" s="139">
        <v>2</v>
      </c>
      <c r="C6" s="139">
        <v>3</v>
      </c>
      <c r="D6" s="139">
        <v>4</v>
      </c>
      <c r="E6" s="139">
        <v>5</v>
      </c>
      <c r="F6" s="38">
        <v>6</v>
      </c>
      <c r="G6" s="139">
        <v>7</v>
      </c>
      <c r="H6" s="38">
        <v>8</v>
      </c>
      <c r="I6" s="38">
        <v>9</v>
      </c>
      <c r="J6" s="139">
        <v>10</v>
      </c>
    </row>
    <row r="7" ht="102" customHeight="1" spans="1:10">
      <c r="A7" s="140" t="s">
        <v>347</v>
      </c>
      <c r="B7" s="141" t="s">
        <v>373</v>
      </c>
      <c r="C7" s="142" t="s">
        <v>374</v>
      </c>
      <c r="D7" s="143" t="s">
        <v>375</v>
      </c>
      <c r="E7" s="143" t="s">
        <v>376</v>
      </c>
      <c r="F7" s="144" t="s">
        <v>377</v>
      </c>
      <c r="G7" s="143" t="s">
        <v>378</v>
      </c>
      <c r="H7" s="143" t="s">
        <v>379</v>
      </c>
      <c r="I7" s="144" t="s">
        <v>380</v>
      </c>
      <c r="J7" s="143" t="s">
        <v>381</v>
      </c>
    </row>
    <row r="8" ht="42" customHeight="1" spans="1:10">
      <c r="A8" s="140"/>
      <c r="B8" s="141"/>
      <c r="C8" s="145" t="s">
        <v>374</v>
      </c>
      <c r="D8" s="143" t="s">
        <v>375</v>
      </c>
      <c r="E8" s="143" t="s">
        <v>382</v>
      </c>
      <c r="F8" s="144" t="s">
        <v>377</v>
      </c>
      <c r="G8" s="143" t="s">
        <v>383</v>
      </c>
      <c r="H8" s="143" t="s">
        <v>384</v>
      </c>
      <c r="I8" s="144" t="s">
        <v>380</v>
      </c>
      <c r="J8" s="143" t="s">
        <v>385</v>
      </c>
    </row>
    <row r="9" ht="42" customHeight="1" spans="1:10">
      <c r="A9" s="140"/>
      <c r="B9" s="141"/>
      <c r="C9" s="145" t="s">
        <v>374</v>
      </c>
      <c r="D9" s="143" t="s">
        <v>386</v>
      </c>
      <c r="E9" s="143" t="s">
        <v>387</v>
      </c>
      <c r="F9" s="144" t="s">
        <v>388</v>
      </c>
      <c r="G9" s="143" t="s">
        <v>389</v>
      </c>
      <c r="H9" s="143" t="s">
        <v>390</v>
      </c>
      <c r="I9" s="144" t="s">
        <v>391</v>
      </c>
      <c r="J9" s="143" t="s">
        <v>392</v>
      </c>
    </row>
    <row r="10" ht="42" customHeight="1" spans="1:10">
      <c r="A10" s="140"/>
      <c r="B10" s="141"/>
      <c r="C10" s="145" t="s">
        <v>374</v>
      </c>
      <c r="D10" s="143" t="s">
        <v>386</v>
      </c>
      <c r="E10" s="143" t="s">
        <v>393</v>
      </c>
      <c r="F10" s="144" t="s">
        <v>388</v>
      </c>
      <c r="G10" s="143" t="s">
        <v>389</v>
      </c>
      <c r="H10" s="143" t="s">
        <v>390</v>
      </c>
      <c r="I10" s="144" t="s">
        <v>391</v>
      </c>
      <c r="J10" s="143" t="s">
        <v>394</v>
      </c>
    </row>
    <row r="11" ht="42" customHeight="1" spans="1:10">
      <c r="A11" s="140"/>
      <c r="B11" s="141"/>
      <c r="C11" s="145" t="s">
        <v>374</v>
      </c>
      <c r="D11" s="143" t="s">
        <v>395</v>
      </c>
      <c r="E11" s="143" t="s">
        <v>396</v>
      </c>
      <c r="F11" s="144" t="s">
        <v>377</v>
      </c>
      <c r="G11" s="143" t="s">
        <v>389</v>
      </c>
      <c r="H11" s="143" t="s">
        <v>390</v>
      </c>
      <c r="I11" s="144" t="s">
        <v>380</v>
      </c>
      <c r="J11" s="143" t="s">
        <v>397</v>
      </c>
    </row>
    <row r="12" ht="42" customHeight="1" spans="1:10">
      <c r="A12" s="140"/>
      <c r="B12" s="141"/>
      <c r="C12" s="145" t="s">
        <v>398</v>
      </c>
      <c r="D12" s="143" t="s">
        <v>399</v>
      </c>
      <c r="E12" s="143" t="s">
        <v>400</v>
      </c>
      <c r="F12" s="144" t="s">
        <v>377</v>
      </c>
      <c r="G12" s="143" t="s">
        <v>401</v>
      </c>
      <c r="H12" s="143" t="s">
        <v>390</v>
      </c>
      <c r="I12" s="144" t="s">
        <v>380</v>
      </c>
      <c r="J12" s="143" t="s">
        <v>402</v>
      </c>
    </row>
    <row r="13" ht="42" customHeight="1" spans="1:10">
      <c r="A13" s="140"/>
      <c r="B13" s="141"/>
      <c r="C13" s="145" t="s">
        <v>398</v>
      </c>
      <c r="D13" s="143" t="s">
        <v>399</v>
      </c>
      <c r="E13" s="143" t="s">
        <v>403</v>
      </c>
      <c r="F13" s="144" t="s">
        <v>388</v>
      </c>
      <c r="G13" s="143" t="s">
        <v>404</v>
      </c>
      <c r="H13" s="143" t="s">
        <v>390</v>
      </c>
      <c r="I13" s="144" t="s">
        <v>391</v>
      </c>
      <c r="J13" s="143" t="s">
        <v>405</v>
      </c>
    </row>
    <row r="14" ht="42" customHeight="1" spans="1:10">
      <c r="A14" s="140"/>
      <c r="B14" s="141"/>
      <c r="C14" s="145" t="s">
        <v>398</v>
      </c>
      <c r="D14" s="143" t="s">
        <v>399</v>
      </c>
      <c r="E14" s="143" t="s">
        <v>406</v>
      </c>
      <c r="F14" s="144" t="s">
        <v>388</v>
      </c>
      <c r="G14" s="143" t="s">
        <v>407</v>
      </c>
      <c r="H14" s="143" t="s">
        <v>408</v>
      </c>
      <c r="I14" s="144" t="s">
        <v>391</v>
      </c>
      <c r="J14" s="143" t="s">
        <v>409</v>
      </c>
    </row>
    <row r="15" ht="42" customHeight="1" spans="1:10">
      <c r="A15" s="146"/>
      <c r="B15" s="147"/>
      <c r="C15" s="145" t="s">
        <v>410</v>
      </c>
      <c r="D15" s="143" t="s">
        <v>411</v>
      </c>
      <c r="E15" s="143" t="s">
        <v>412</v>
      </c>
      <c r="F15" s="144" t="s">
        <v>388</v>
      </c>
      <c r="G15" s="143" t="s">
        <v>404</v>
      </c>
      <c r="H15" s="143" t="s">
        <v>390</v>
      </c>
      <c r="I15" s="144" t="s">
        <v>391</v>
      </c>
      <c r="J15" s="143" t="s">
        <v>413</v>
      </c>
    </row>
    <row r="16" ht="44.25" customHeight="1" spans="1:10">
      <c r="A16" s="10" t="s">
        <v>344</v>
      </c>
      <c r="B16" s="10" t="s">
        <v>414</v>
      </c>
      <c r="C16" s="143" t="s">
        <v>374</v>
      </c>
      <c r="D16" s="143" t="s">
        <v>375</v>
      </c>
      <c r="E16" s="143" t="s">
        <v>415</v>
      </c>
      <c r="F16" s="144" t="s">
        <v>388</v>
      </c>
      <c r="G16" s="143" t="s">
        <v>416</v>
      </c>
      <c r="H16" s="143" t="s">
        <v>417</v>
      </c>
      <c r="I16" s="144" t="s">
        <v>380</v>
      </c>
      <c r="J16" s="143" t="s">
        <v>418</v>
      </c>
    </row>
    <row r="17" ht="44.25" customHeight="1" spans="1:10">
      <c r="A17" s="15"/>
      <c r="B17" s="15"/>
      <c r="C17" s="143" t="s">
        <v>374</v>
      </c>
      <c r="D17" s="143" t="s">
        <v>395</v>
      </c>
      <c r="E17" s="143" t="s">
        <v>419</v>
      </c>
      <c r="F17" s="144" t="s">
        <v>388</v>
      </c>
      <c r="G17" s="143" t="s">
        <v>420</v>
      </c>
      <c r="H17" s="143" t="s">
        <v>421</v>
      </c>
      <c r="I17" s="144" t="s">
        <v>391</v>
      </c>
      <c r="J17" s="143" t="s">
        <v>422</v>
      </c>
    </row>
    <row r="18" ht="44.25" customHeight="1" spans="1:10">
      <c r="A18" s="15"/>
      <c r="B18" s="15"/>
      <c r="C18" s="143" t="s">
        <v>398</v>
      </c>
      <c r="D18" s="143" t="s">
        <v>423</v>
      </c>
      <c r="E18" s="143" t="s">
        <v>424</v>
      </c>
      <c r="F18" s="144" t="s">
        <v>388</v>
      </c>
      <c r="G18" s="143" t="s">
        <v>424</v>
      </c>
      <c r="H18" s="143" t="s">
        <v>425</v>
      </c>
      <c r="I18" s="144" t="s">
        <v>391</v>
      </c>
      <c r="J18" s="143" t="s">
        <v>424</v>
      </c>
    </row>
    <row r="19" ht="44.25" customHeight="1" spans="1:10">
      <c r="A19" s="15"/>
      <c r="B19" s="15"/>
      <c r="C19" s="143" t="s">
        <v>398</v>
      </c>
      <c r="D19" s="143" t="s">
        <v>399</v>
      </c>
      <c r="E19" s="143" t="s">
        <v>426</v>
      </c>
      <c r="F19" s="144" t="s">
        <v>388</v>
      </c>
      <c r="G19" s="143" t="s">
        <v>426</v>
      </c>
      <c r="H19" s="143" t="s">
        <v>425</v>
      </c>
      <c r="I19" s="144" t="s">
        <v>391</v>
      </c>
      <c r="J19" s="143" t="s">
        <v>426</v>
      </c>
    </row>
    <row r="20" ht="44.25" customHeight="1" spans="1:10">
      <c r="A20" s="18"/>
      <c r="B20" s="18"/>
      <c r="C20" s="143" t="s">
        <v>410</v>
      </c>
      <c r="D20" s="143" t="s">
        <v>411</v>
      </c>
      <c r="E20" s="143" t="s">
        <v>427</v>
      </c>
      <c r="F20" s="144" t="s">
        <v>377</v>
      </c>
      <c r="G20" s="143" t="s">
        <v>404</v>
      </c>
      <c r="H20" s="143" t="s">
        <v>390</v>
      </c>
      <c r="I20" s="144" t="s">
        <v>391</v>
      </c>
      <c r="J20" s="143" t="s">
        <v>428</v>
      </c>
    </row>
    <row r="21" ht="44.25" customHeight="1" spans="1:10">
      <c r="A21" s="148" t="s">
        <v>354</v>
      </c>
      <c r="B21" s="148" t="s">
        <v>429</v>
      </c>
      <c r="C21" s="143" t="s">
        <v>374</v>
      </c>
      <c r="D21" s="143" t="s">
        <v>375</v>
      </c>
      <c r="E21" s="143" t="s">
        <v>430</v>
      </c>
      <c r="F21" s="144" t="s">
        <v>388</v>
      </c>
      <c r="G21" s="143" t="s">
        <v>431</v>
      </c>
      <c r="H21" s="143" t="s">
        <v>432</v>
      </c>
      <c r="I21" s="144" t="s">
        <v>380</v>
      </c>
      <c r="J21" s="143" t="s">
        <v>433</v>
      </c>
    </row>
    <row r="22" ht="44.25" customHeight="1" spans="1:10">
      <c r="A22" s="148"/>
      <c r="B22" s="148"/>
      <c r="C22" s="143" t="s">
        <v>374</v>
      </c>
      <c r="D22" s="143" t="s">
        <v>375</v>
      </c>
      <c r="E22" s="143" t="s">
        <v>434</v>
      </c>
      <c r="F22" s="144" t="s">
        <v>388</v>
      </c>
      <c r="G22" s="143" t="s">
        <v>435</v>
      </c>
      <c r="H22" s="143" t="s">
        <v>436</v>
      </c>
      <c r="I22" s="144" t="s">
        <v>380</v>
      </c>
      <c r="J22" s="143" t="s">
        <v>433</v>
      </c>
    </row>
    <row r="23" ht="44.25" customHeight="1" spans="1:10">
      <c r="A23" s="148"/>
      <c r="B23" s="148"/>
      <c r="C23" s="143" t="s">
        <v>374</v>
      </c>
      <c r="D23" s="143" t="s">
        <v>375</v>
      </c>
      <c r="E23" s="143" t="s">
        <v>437</v>
      </c>
      <c r="F23" s="144" t="s">
        <v>388</v>
      </c>
      <c r="G23" s="143" t="s">
        <v>438</v>
      </c>
      <c r="H23" s="143" t="s">
        <v>436</v>
      </c>
      <c r="I23" s="144" t="s">
        <v>391</v>
      </c>
      <c r="J23" s="143" t="s">
        <v>439</v>
      </c>
    </row>
    <row r="24" ht="44.25" customHeight="1" spans="1:10">
      <c r="A24" s="148"/>
      <c r="B24" s="148"/>
      <c r="C24" s="143" t="s">
        <v>398</v>
      </c>
      <c r="D24" s="143" t="s">
        <v>399</v>
      </c>
      <c r="E24" s="143" t="s">
        <v>440</v>
      </c>
      <c r="F24" s="144" t="s">
        <v>388</v>
      </c>
      <c r="G24" s="143" t="s">
        <v>441</v>
      </c>
      <c r="H24" s="143" t="s">
        <v>442</v>
      </c>
      <c r="I24" s="144" t="s">
        <v>391</v>
      </c>
      <c r="J24" s="143" t="s">
        <v>443</v>
      </c>
    </row>
    <row r="25" ht="44.25" customHeight="1" spans="1:10">
      <c r="A25" s="148"/>
      <c r="B25" s="148"/>
      <c r="C25" s="143" t="s">
        <v>410</v>
      </c>
      <c r="D25" s="143" t="s">
        <v>411</v>
      </c>
      <c r="E25" s="143" t="s">
        <v>444</v>
      </c>
      <c r="F25" s="144" t="s">
        <v>377</v>
      </c>
      <c r="G25" s="143" t="s">
        <v>445</v>
      </c>
      <c r="H25" s="143" t="s">
        <v>390</v>
      </c>
      <c r="I25" s="144" t="s">
        <v>391</v>
      </c>
      <c r="J25" s="143" t="s">
        <v>446</v>
      </c>
    </row>
    <row r="26" ht="44.25" customHeight="1" spans="1:10">
      <c r="A26" s="148" t="s">
        <v>349</v>
      </c>
      <c r="B26" s="148" t="s">
        <v>429</v>
      </c>
      <c r="C26" s="143" t="s">
        <v>374</v>
      </c>
      <c r="D26" s="143" t="s">
        <v>375</v>
      </c>
      <c r="E26" s="143" t="s">
        <v>447</v>
      </c>
      <c r="F26" s="144" t="s">
        <v>388</v>
      </c>
      <c r="G26" s="143" t="s">
        <v>448</v>
      </c>
      <c r="H26" s="143" t="s">
        <v>436</v>
      </c>
      <c r="I26" s="144" t="s">
        <v>380</v>
      </c>
      <c r="J26" s="143" t="s">
        <v>449</v>
      </c>
    </row>
    <row r="27" ht="44.25" customHeight="1" spans="1:10">
      <c r="A27" s="148"/>
      <c r="B27" s="148"/>
      <c r="C27" s="143" t="s">
        <v>374</v>
      </c>
      <c r="D27" s="143" t="s">
        <v>375</v>
      </c>
      <c r="E27" s="143" t="s">
        <v>450</v>
      </c>
      <c r="F27" s="144" t="s">
        <v>388</v>
      </c>
      <c r="G27" s="143" t="s">
        <v>451</v>
      </c>
      <c r="H27" s="143" t="s">
        <v>452</v>
      </c>
      <c r="I27" s="144" t="s">
        <v>380</v>
      </c>
      <c r="J27" s="143" t="s">
        <v>453</v>
      </c>
    </row>
    <row r="28" ht="44.25" customHeight="1" spans="1:10">
      <c r="A28" s="148"/>
      <c r="B28" s="148"/>
      <c r="C28" s="143" t="s">
        <v>398</v>
      </c>
      <c r="D28" s="143" t="s">
        <v>423</v>
      </c>
      <c r="E28" s="143" t="s">
        <v>440</v>
      </c>
      <c r="F28" s="144" t="s">
        <v>388</v>
      </c>
      <c r="G28" s="143" t="s">
        <v>441</v>
      </c>
      <c r="H28" s="143" t="s">
        <v>390</v>
      </c>
      <c r="I28" s="144" t="s">
        <v>391</v>
      </c>
      <c r="J28" s="143" t="s">
        <v>443</v>
      </c>
    </row>
    <row r="29" ht="44.25" customHeight="1" spans="1:10">
      <c r="A29" s="148"/>
      <c r="B29" s="148"/>
      <c r="C29" s="143" t="s">
        <v>410</v>
      </c>
      <c r="D29" s="143" t="s">
        <v>411</v>
      </c>
      <c r="E29" s="143" t="s">
        <v>412</v>
      </c>
      <c r="F29" s="144" t="s">
        <v>377</v>
      </c>
      <c r="G29" s="143" t="s">
        <v>445</v>
      </c>
      <c r="H29" s="143" t="s">
        <v>390</v>
      </c>
      <c r="I29" s="144" t="s">
        <v>391</v>
      </c>
      <c r="J29" s="143" t="s">
        <v>454</v>
      </c>
    </row>
  </sheetData>
  <mergeCells count="10">
    <mergeCell ref="A3:J3"/>
    <mergeCell ref="A4:H4"/>
    <mergeCell ref="A7:A15"/>
    <mergeCell ref="A16:A20"/>
    <mergeCell ref="A21:A25"/>
    <mergeCell ref="A26:A29"/>
    <mergeCell ref="B7:B15"/>
    <mergeCell ref="B16:B20"/>
    <mergeCell ref="B21:B25"/>
    <mergeCell ref="B26:B29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2025-03-18T09:22:05Z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2052-11.8.2.12089</vt:lpwstr>
  </property>
</Properties>
</file>