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<sst xmlns="http://schemas.openxmlformats.org/spreadsheetml/2006/main" count="1867" uniqueCount="618">
  <si>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</si>
  <si>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</si>
  <si>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</si>
  <si>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</si>
  <si>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</si>
  <si>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</si>
  <si>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</si>
  <si>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</si>
  <si>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</si>
  <si>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</si>
  <si>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</si>
  <si>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</si>
  <si>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</si>
  <si>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</si>
  <si>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</si>
  <si>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</si>
  <si>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</si>
  <si>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</si>
  <si>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</si>
  <si>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</si>
  <si>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</si>
  <si>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</si>
  <si>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</si>
  <si>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</si>
  <si>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</si>
  <si>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</si>
  <si>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</si>
  <si>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</si>
  <si>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</si>
  <si>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</si>
  <si>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</si>
  <si>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</si>
  <si>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</si>
  <si>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</si>
  <si>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</si>
  <si>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</si>
  <si>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</si>
  <si>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</si>
  <si>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</si>
  <si>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</si>
  <si>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</si>
  <si>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</si>
  <si>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</si>
  <si>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</si>
  <si>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</si>
  <si>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</si>
  <si>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</si>
  <si>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</si>
  <si>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</si>
  <si>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</si>
  <si>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</si>
  <si>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</si>
  <si>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</si>
  <si>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</si>
  <si>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</si>
  <si>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</si>
  <si>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</si>
  <si>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</si>
  <si>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</si>
  <si>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</si>
  <si>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</si>
  <si>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</si>
  <si>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</si>
  <si>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</si>
  <si>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</si>
  <si>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</si>
  <si>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</si>
  <si>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</si>
  <si>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</si>
  <si>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133</t>
  </si>
  <si>
    <t>禄劝彝族苗族自治县应急管理局</t>
  </si>
  <si>
    <t>133001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</si>
  <si>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</si>
  <si>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</si>
  <si>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</si>
  <si>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</si>
  <si>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</si>
  <si>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</si>
  <si>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</si>
  <si>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</si>
  <si>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</si>
  <si>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</si>
  <si>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</si>
  <si>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</si>
  <si>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</si>
  <si>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</si>
  <si>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</si>
  <si>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</si>
  <si>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</si>
  <si>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</si>
  <si>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</si>
  <si>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</si>
  <si>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</si>
  <si>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</si>
  <si>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</si>
  <si>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</si>
  <si>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</si>
  <si>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</si>
  <si>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</si>
  <si>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</si>
  <si>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</si>
  <si>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</si>
  <si>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</si>
  <si>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</si>
  <si>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</si>
  <si>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</si>
  <si>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</si>
  <si>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</si>
  <si>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</si>
  <si>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</si>
  <si>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</si>
  <si>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</si>
  <si>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</si>
  <si>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</si>
  <si>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</si>
  <si>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</si>
  <si>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</si>
  <si>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</si>
  <si>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</si>
  <si>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</si>
  <si>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</si>
  <si>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</si>
  <si>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</si>
  <si>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</si>
  <si>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</si>
  <si>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</si>
  <si>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</si>
  <si>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224</t>
  </si>
  <si>
    <t>灾害防治及应急管理支出</t>
  </si>
  <si>
    <t>22401</t>
  </si>
  <si>
    <t>应急管理事务</t>
  </si>
  <si>
    <t>2240104</t>
  </si>
  <si>
    <t>灾害风险防治</t>
  </si>
  <si>
    <t>2240106</t>
  </si>
  <si>
    <t>安全监管</t>
  </si>
  <si>
    <t>2240109</t>
  </si>
  <si>
    <t>应急管理</t>
  </si>
  <si>
    <t>22405</t>
  </si>
  <si>
    <t>地震事务</t>
  </si>
  <si>
    <t>2240501</t>
  </si>
  <si>
    <t>行政运行</t>
  </si>
  <si>
    <t>2240505</t>
  </si>
  <si>
    <t>地震预测预报</t>
  </si>
  <si>
    <t>22407</t>
  </si>
  <si>
    <t>自然灾害救灾及恢复重建支出</t>
  </si>
  <si>
    <t>2240703</t>
  </si>
  <si>
    <t>自然灾害救灾补助</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</si>
  <si>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</si>
  <si>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</si>
  <si>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</si>
  <si>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</si>
  <si>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</si>
  <si>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</si>
  <si>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</si>
  <si>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</si>
  <si>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</si>
  <si>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</si>
  <si>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</si>
  <si>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</si>
  <si>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</si>
  <si>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</si>
  <si>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</si>
  <si>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</si>
  <si>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</si>
  <si>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</si>
  <si>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</si>
  <si>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</si>
  <si>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</si>
  <si>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</si>
  <si>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</si>
  <si>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</si>
  <si>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</si>
  <si>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</si>
  <si>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</si>
  <si>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</si>
  <si>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</si>
  <si>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</si>
  <si>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</si>
  <si>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</si>
  <si>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</si>
  <si>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</si>
  <si>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</si>
  <si>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</si>
  <si>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</si>
  <si>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</si>
  <si>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</si>
  <si>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</si>
  <si>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</si>
  <si>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</si>
  <si>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</si>
  <si>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</si>
  <si>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</si>
  <si>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</si>
  <si>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</si>
  <si>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</si>
  <si>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</si>
  <si>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</si>
  <si>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</si>
  <si>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</si>
  <si>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</si>
  <si>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</si>
  <si>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</si>
  <si>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</si>
  <si>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</si>
  <si>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</si>
  <si>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</si>
  <si>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</si>
  <si>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</si>
  <si>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</si>
  <si>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</si>
  <si>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</si>
  <si>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</si>
  <si>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530128231100001391202</t>
  </si>
  <si>
    <t>行政人员支出工资</t>
  </si>
  <si>
    <t>30101</t>
  </si>
  <si>
    <t>基本工资</t>
  </si>
  <si>
    <t>530128231100001391203</t>
  </si>
  <si>
    <t>行政人员支出津贴</t>
  </si>
  <si>
    <t>30102</t>
  </si>
  <si>
    <t>津贴补贴</t>
  </si>
  <si>
    <t>530128231100001391213</t>
  </si>
  <si>
    <t>公务员基础绩效奖</t>
  </si>
  <si>
    <t>30103</t>
  </si>
  <si>
    <t>奖金</t>
  </si>
  <si>
    <t>530128231100001391218</t>
  </si>
  <si>
    <t>行政年终一次性奖金</t>
  </si>
  <si>
    <t>530128231100001391226</t>
  </si>
  <si>
    <t>绩效考核奖励（2017提高部分）</t>
  </si>
  <si>
    <t>30107</t>
  </si>
  <si>
    <t>绩效工资</t>
  </si>
  <si>
    <t>530128231100001391228</t>
  </si>
  <si>
    <t>事业年终一次性奖金</t>
  </si>
  <si>
    <t>530128231100001391238</t>
  </si>
  <si>
    <t>事业人员支出工资</t>
  </si>
  <si>
    <t>530128231100001391251</t>
  </si>
  <si>
    <t>事业人员绩效工资</t>
  </si>
  <si>
    <t>530128231100001391255</t>
  </si>
  <si>
    <t>事业人员支出津贴</t>
  </si>
  <si>
    <t>530128231100001391266</t>
  </si>
  <si>
    <t>退休人员医疗保险及医疗统筹</t>
  </si>
  <si>
    <t>30111</t>
  </si>
  <si>
    <t>公务员医疗补助缴费</t>
  </si>
  <si>
    <t>30112</t>
  </si>
  <si>
    <t>其他社会保障缴费</t>
  </si>
  <si>
    <t>530128231100001391269</t>
  </si>
  <si>
    <t>工伤保险</t>
  </si>
  <si>
    <t>530128231100001391274</t>
  </si>
  <si>
    <t>失业保险</t>
  </si>
  <si>
    <t>530128231100001391278</t>
  </si>
  <si>
    <t>养老保险缴费</t>
  </si>
  <si>
    <t>30108</t>
  </si>
  <si>
    <t>机关事业单位基本养老保险缴费</t>
  </si>
  <si>
    <t>530128231100001391281</t>
  </si>
  <si>
    <t>30113</t>
  </si>
  <si>
    <t>530128231100001391296</t>
  </si>
  <si>
    <t>医疗保险缴费</t>
  </si>
  <si>
    <t>30110</t>
  </si>
  <si>
    <t>职工基本医疗保险缴费</t>
  </si>
  <si>
    <t>530128231100001391309</t>
  </si>
  <si>
    <t>公车购置及运维费</t>
  </si>
  <si>
    <t>30231</t>
  </si>
  <si>
    <t>公务用车运行维护费</t>
  </si>
  <si>
    <t>530128231100001391317</t>
  </si>
  <si>
    <t>公务交通补贴</t>
  </si>
  <si>
    <t>30239</t>
  </si>
  <si>
    <t>其他交通费用</t>
  </si>
  <si>
    <t>530128231100001391321</t>
  </si>
  <si>
    <t>工会经费</t>
  </si>
  <si>
    <t>30228</t>
  </si>
  <si>
    <t>530128231100001391350</t>
  </si>
  <si>
    <t>一般公用经费</t>
  </si>
  <si>
    <t>30201</t>
  </si>
  <si>
    <t>办公费</t>
  </si>
  <si>
    <t>530128251100003865474</t>
  </si>
  <si>
    <t>职业年金缴费</t>
  </si>
  <si>
    <t>30109</t>
  </si>
  <si>
    <t>预算05-1表</t>
  </si>
  <si>
    <t>项目分类</t>
  </si>
  <si>
    <t>项目单位</t>
  </si>
  <si>
    <t>经济科目编码</t>
  </si>
  <si>
    <t>经济科目名称</t>
  </si>
  <si>
    <t>本年拨款</t>
  </si>
  <si>
    <t>其中：本次下达</t>
  </si>
  <si>
    <t>其他人员支出</t>
  </si>
  <si>
    <t>530128221100000396947</t>
  </si>
  <si>
    <t>禄劝县非煤矿山企业信息化综合管理服务平台运行管理人员工资</t>
  </si>
  <si>
    <t>30199</t>
  </si>
  <si>
    <t>其他工资福利支出</t>
  </si>
  <si>
    <t>专项业务类</t>
  </si>
  <si>
    <t>530128210000000002154</t>
  </si>
  <si>
    <t>安全生产委员会工作经费</t>
  </si>
  <si>
    <t>530128231100001354155</t>
  </si>
  <si>
    <t>全县强震台、地震监测站运行维护经费</t>
  </si>
  <si>
    <t>30213</t>
  </si>
  <si>
    <t>维修（护）费</t>
  </si>
  <si>
    <t>530128251100003722493</t>
  </si>
  <si>
    <t>全县地震宏观观测点建设项目资金</t>
  </si>
  <si>
    <t>30218</t>
  </si>
  <si>
    <t>专用材料费</t>
  </si>
  <si>
    <t>530128251100003726936</t>
  </si>
  <si>
    <t>第一次全国自然灾害综合风险普查项目服务经费</t>
  </si>
  <si>
    <t>30227</t>
  </si>
  <si>
    <t>委托业务费</t>
  </si>
  <si>
    <t>民生类</t>
  </si>
  <si>
    <t>530128210000000002131</t>
  </si>
  <si>
    <t>自然灾害生活救助专项资金</t>
  </si>
  <si>
    <t>30305</t>
  </si>
  <si>
    <t>生活补助</t>
  </si>
  <si>
    <t>530128231100001332843</t>
  </si>
  <si>
    <t>县级救灾物资采购项目专项资金</t>
  </si>
  <si>
    <t>30224</t>
  </si>
  <si>
    <t>被装购置费</t>
  </si>
  <si>
    <t>事业发展类</t>
  </si>
  <si>
    <t>530128210000000002028</t>
  </si>
  <si>
    <t>安全生产综合监管工作经费</t>
  </si>
  <si>
    <t>530128231100001354530</t>
  </si>
  <si>
    <t>防震减灾业务工作经费</t>
  </si>
  <si>
    <t>530128231100001936071</t>
  </si>
  <si>
    <t>省级应急管理（第一批）专项转移支付资金</t>
  </si>
  <si>
    <t>530128231100002323565</t>
  </si>
  <si>
    <t>云龙水库大坝地震监测站委托管理经费</t>
  </si>
  <si>
    <t>530128241100002344776</t>
  </si>
  <si>
    <t>应急保障车辆购置经费</t>
  </si>
  <si>
    <t>31013</t>
  </si>
  <si>
    <t>公务用车购置</t>
  </si>
  <si>
    <t>530128251100003723523</t>
  </si>
  <si>
    <t>全县地震宏观观测点运行经费</t>
  </si>
  <si>
    <t>预算05-2表</t>
  </si>
  <si>
    <t>项目年度绩效目标</t>
  </si>
  <si>
    <t>一级指标</t>
  </si>
  <si>
    <t>二级指标</t>
  </si>
  <si>
    <t>三级指标</t>
  </si>
  <si>
    <t>指标性质</t>
  </si>
  <si>
    <t>指标值</t>
  </si>
  <si>
    <t>度量单位</t>
  </si>
  <si>
    <t>指标属性</t>
  </si>
  <si>
    <t>指标内容</t>
  </si>
  <si>
    <t>保障局机关正常运转。</t>
  </si>
  <si>
    <t>产出指标</t>
  </si>
  <si>
    <t>数量指标</t>
  </si>
  <si>
    <t>前兆监测设备仪器运行维护标定</t>
  </si>
  <si>
    <t>&gt;=</t>
  </si>
  <si>
    <t>次/年</t>
  </si>
  <si>
    <t>定量指标</t>
  </si>
  <si>
    <t>完成前兆设备标定和维护</t>
  </si>
  <si>
    <t>开展防震减灾科普活动和科普讲座</t>
  </si>
  <si>
    <t>完成科普讲座和活动7次</t>
  </si>
  <si>
    <t>地震应急预案修订</t>
  </si>
  <si>
    <t>完成县级预案和部门预案的修订</t>
  </si>
  <si>
    <t>质量指标</t>
  </si>
  <si>
    <t>强震台站和前兆监测设备仪器正常监测采数传数</t>
  </si>
  <si>
    <t>99</t>
  </si>
  <si>
    <t>%</t>
  </si>
  <si>
    <t>保障设备不间断采数和传数</t>
  </si>
  <si>
    <t>公众防震减灾科普知识普及率和知晓率</t>
  </si>
  <si>
    <t>80</t>
  </si>
  <si>
    <t>提高社会民众的科普知识普及率和知晓率</t>
  </si>
  <si>
    <t>地震应急预案实用性可操作性强</t>
  </si>
  <si>
    <t>预案的可操作性和实用性</t>
  </si>
  <si>
    <t>效益指标</t>
  </si>
  <si>
    <t>社会效益</t>
  </si>
  <si>
    <t>提高我县市民防震减灾科普知识普及率及知晓率。</t>
  </si>
  <si>
    <t>=</t>
  </si>
  <si>
    <t>90</t>
  </si>
  <si>
    <t>定性指标</t>
  </si>
  <si>
    <t>社会民众的防震减灾科普知晓率提高</t>
  </si>
  <si>
    <t>满意度指标</t>
  </si>
  <si>
    <t>服务对象满意度</t>
  </si>
  <si>
    <t>防震减灾工作满意度</t>
  </si>
  <si>
    <t>社会问卷调查防震减灾工作满意度达到99%</t>
  </si>
  <si>
    <t>为保障受灾人员基本生活，根据《自然灾害救助条例》相关规定，当发生较大自然灾害时需按照本单位职责职能做好本行政区域内的自然灾害救助工作。并会同有关部门组织协调紧急转移安置受灾群众、因灾毁损房屋恢复重建补助和受灾群众生活救助工作。</t>
  </si>
  <si>
    <t>自然灾害、事故灾难生活救助乡镇数</t>
  </si>
  <si>
    <t>&lt;=</t>
  </si>
  <si>
    <t>17</t>
  </si>
  <si>
    <t>个</t>
  </si>
  <si>
    <t>反映自灾害、事故灾难生活救助乡镇数。</t>
  </si>
  <si>
    <t>自然灾害救灾资金拨付率</t>
  </si>
  <si>
    <t>95</t>
  </si>
  <si>
    <t>自然灾害救灾资金拨付率=（救灾资金总额-救灾资金拨付金额）/救灾资金总额*100%</t>
  </si>
  <si>
    <t>自然灾害救灾资金使用率</t>
  </si>
  <si>
    <t>自然灾害救灾资金使用率=（救灾资金总额-救灾资金使用金额）/救灾资金总额*100%</t>
  </si>
  <si>
    <t>时效指标</t>
  </si>
  <si>
    <t>自然灾害救灾资金拨付时限</t>
  </si>
  <si>
    <t>工作日</t>
  </si>
  <si>
    <t>反映救灾资金拨付时限</t>
  </si>
  <si>
    <t>提升灾民的生活状况，维护社会团结稳定</t>
  </si>
  <si>
    <t>效果显著</t>
  </si>
  <si>
    <t>反映救灾资金是否保障受灾群众基本生活</t>
  </si>
  <si>
    <t>可持续影响</t>
  </si>
  <si>
    <t>维护社会团结稳定，提升灾民的安全感</t>
  </si>
  <si>
    <t>受灾群众投诉率</t>
  </si>
  <si>
    <t>反映受灾群众对本单位救灾工作的满意度</t>
  </si>
  <si>
    <t>自然灾害救助专项资金</t>
  </si>
  <si>
    <t>确保受灾群众生活基本得到保障</t>
  </si>
  <si>
    <t>发放补助人数</t>
  </si>
  <si>
    <t>35393</t>
  </si>
  <si>
    <t>人</t>
  </si>
  <si>
    <t>发放自然灾害救助35393人次</t>
  </si>
  <si>
    <t>县应急部门发放补助时限</t>
  </si>
  <si>
    <t>30</t>
  </si>
  <si>
    <t>天</t>
  </si>
  <si>
    <t>收到资金后1个月内发放</t>
  </si>
  <si>
    <t>补助发放覆盖率</t>
  </si>
  <si>
    <t>100</t>
  </si>
  <si>
    <t>补助发放覆盖全部受灾群众</t>
  </si>
  <si>
    <t>救助对象满意度</t>
  </si>
  <si>
    <t>97</t>
  </si>
  <si>
    <t>救助对象满意度达97%以上</t>
  </si>
  <si>
    <t>2025年完成对全县团街、茂山等九个强震台网的仪器维护及标定，同时做好蓝湾温泉地震前兆监测、马豆沟区域测震台、云龙水库地震监测站正常监测、取数和传数工作。</t>
  </si>
  <si>
    <t>强震台站、基本站、基准站、地震监测站运行、维护次数</t>
  </si>
  <si>
    <t>次</t>
  </si>
  <si>
    <t>反映全县强震台站、基本站、基准站、地震监测站运行、维护次数。</t>
  </si>
  <si>
    <t>强震台站、地震监测站信息数据质量准确</t>
  </si>
  <si>
    <t>确保仪器监测正常，监测数据完整。</t>
  </si>
  <si>
    <t>成本指标</t>
  </si>
  <si>
    <t>经济成本指标</t>
  </si>
  <si>
    <t>19</t>
  </si>
  <si>
    <t>万元</t>
  </si>
  <si>
    <t>反映维护强震台、地震监测站运投入资金情况</t>
  </si>
  <si>
    <t>强震台、地震监测站建设、运行符合《地震观测环境技术要求》通过率</t>
  </si>
  <si>
    <t>确保强震台、地震监测站建设、运行符合《地震观测环境技术要求》</t>
  </si>
  <si>
    <t>系统正常使用年限</t>
  </si>
  <si>
    <t>1.00</t>
  </si>
  <si>
    <t>年</t>
  </si>
  <si>
    <t>确保强震台、地震监测站正常运转</t>
  </si>
  <si>
    <t>使用人员投诉率</t>
  </si>
  <si>
    <t>使用对象对信息系统使用的投诉率低于5%。</t>
  </si>
  <si>
    <t>禄劝彝族苗族自治县“互联网+企业生产”信息化综合管理服务平台（指挥中心）建设项目已完成竣工验收工作，为了实现信息化平台对全县非煤矿山企业管理，合理利用资源、保护生态环境，消除安全隐患，确保税款应收尽收的目标，采用劳务派遣用工性质，实行劳动合同制管理的方式，招聘了一批运行管理人员，协助开展““互联网+企业生产”信息化综合管理服务系统平台（指挥中心）运行情况监管，指挥中心信息接报、整理、报送，非涉密性行政事务和公共服务管理、值班等工作，因此本年度需做好禄劝彝族苗族自治县“互联网+企业生产”信息化综合管理服务平台管理人员的劳务报酬、社会保险和福利待遇保障工作，从而实现平台高效运转。</t>
  </si>
  <si>
    <t>平台运行管理人员数</t>
  </si>
  <si>
    <t>反映禄劝彝族苗族自治县“互联网+企业生产”信息化综合管理服务平台（指挥中心）管理人员数</t>
  </si>
  <si>
    <t>平台运行管理人员年度考核通过率</t>
  </si>
  <si>
    <t>反映平台运行管理人员的履职情况。</t>
  </si>
  <si>
    <t>前三季度预算执行进度情况</t>
  </si>
  <si>
    <t>75</t>
  </si>
  <si>
    <t>反映资金前三季度预算执行情况</t>
  </si>
  <si>
    <t>50</t>
  </si>
  <si>
    <t>反映年度资金预算情况</t>
  </si>
  <si>
    <t>平台运行管理人员业务处理能力水平</t>
  </si>
  <si>
    <t>反映平台运行管理人员业务处理能力水平</t>
  </si>
  <si>
    <t>平台运行管理人员履职尽责程度</t>
  </si>
  <si>
    <t>反映平台运行管理人员履职尽责程度</t>
  </si>
  <si>
    <t>平台运行管理人员对本工作的满意度</t>
  </si>
  <si>
    <t>反映平台运行管理人员对本工作的评价情况</t>
  </si>
  <si>
    <t>根据禄机事通〔2024〕3号同意禄劝彝族苗族自治县应急管理局2025年度公务用车购置预算经费的申请，按照公务用车购置审批程序办理公务用车购置事项。</t>
  </si>
  <si>
    <t>购置防震应急保障车辆</t>
  </si>
  <si>
    <t>辆</t>
  </si>
  <si>
    <t>反映购置防震应急保障车辆数</t>
  </si>
  <si>
    <t>防震应急保障车辆验收合格率</t>
  </si>
  <si>
    <t>反映防震应急保障车辆验收合格情况</t>
  </si>
  <si>
    <t>购置防震应急保障车辆完成时限</t>
  </si>
  <si>
    <t>反映购置防震应急保障车辆完成时限</t>
  </si>
  <si>
    <t>18</t>
  </si>
  <si>
    <t>反映购置应急保障车辆资金投入情况</t>
  </si>
  <si>
    <t>经济效益</t>
  </si>
  <si>
    <t>租车费用降低率</t>
  </si>
  <si>
    <t>60</t>
  </si>
  <si>
    <t>反映购置应急保障车辆之后，租车费用比上年减少，节约成本</t>
  </si>
  <si>
    <t>应急保障提升效果</t>
  </si>
  <si>
    <t>反映应急保障提升效果情况</t>
  </si>
  <si>
    <t>使用对象对应急保障车辆使用情况满意度</t>
  </si>
  <si>
    <t>反映使用对象对应急保障车辆使用情况满意度</t>
  </si>
  <si>
    <t>根据《昆明市减灾委员会办公室关于做好昆明市 2021—2023 年防灾减灾救灾相关政策落实及资金物资管理使用情况专项审计调查发现问题整改工作的通知》要求，需要禄劝县人民政府，继续按要求制作和安装地震宏观观测点标识牌，并规范标识牌的内容。2025年在全县17个乡镇（街道)选择较好的水库、畜牧（水产）养殖场所、龙潭、自流井等建设17个宏观观测点，并聘用固定宏观观测员，长期管理观测点环境和开展日常宏观观测工作的年度目标。</t>
  </si>
  <si>
    <t>本年度组织培训期数</t>
  </si>
  <si>
    <t>反映本年度对全县地震宏观观测员的培训情况</t>
  </si>
  <si>
    <t>培训参加人次</t>
  </si>
  <si>
    <t>人次</t>
  </si>
  <si>
    <t>反映本年度对全县17个乡镇（街道）地震宏观观测员的培训情况</t>
  </si>
  <si>
    <t>培训出勤率</t>
  </si>
  <si>
    <t>98</t>
  </si>
  <si>
    <t>反映宏观观测员培训情况</t>
  </si>
  <si>
    <t>地震宏观观测运行经费投入情况。</t>
  </si>
  <si>
    <t>参训人员达标率</t>
  </si>
  <si>
    <t>反映参训人员的培训情况</t>
  </si>
  <si>
    <t>地震宏观观测员报送信息质量</t>
  </si>
  <si>
    <t>反映地震宏观联络员经过培训之后防震减灾方面的业务处理能力</t>
  </si>
  <si>
    <t>防震减灾部门相关人员对地震宏观观测员工作开展情况满意度</t>
  </si>
  <si>
    <t>反映地震宏观观测员工作开展情况</t>
  </si>
  <si>
    <t>根据云南丰源水务股份有限公司与禄劝县防震减灾局签订的《云龙水库大坝地震监测站委托管理协议》，委托防震减灾局对云龙水库大坝地震监测站内测震、强震动等监测仪器设备进行管理；同时对监测数据进行处理及分析研究，并提供检测结果。按照协议约定由云南丰源水务股份有限公司支付禄劝县防震减灾局委托管理费102000元，委托管理费用包含防震减灾局聘请工作人员技术费用。</t>
  </si>
  <si>
    <t>委托管理工作人员数</t>
  </si>
  <si>
    <t>反映云龙水库大坝地震监测站委托管理工作人员数。</t>
  </si>
  <si>
    <t>云龙水库大坝地震监测站信息数据质量准确率</t>
  </si>
  <si>
    <t>反映云龙水库大坝地震监测站信息数据质量准确率</t>
  </si>
  <si>
    <t>云龙水库大坝地震监测站运行符合《地震观测环境技术要求》通过率</t>
  </si>
  <si>
    <t>反映云龙水库大坝地震监测站运行情况</t>
  </si>
  <si>
    <t>甲方对云龙水库大坝地震监测站运行情况满意度</t>
  </si>
  <si>
    <t>反映对云龙水库大坝地震监测站运行情况满意度</t>
  </si>
  <si>
    <t>为完成《昆明市减灾委员会办公室关于做好昆明市 2021—2023 年防灾减灾救灾相关政策落实及资金物资管理使用情况专项审计调查发现问题整改工作的通知》（昆减办〔2024〕 2 号）要求，需要于2025年在全县17个乡镇（街道)选择较好的水库、畜牧（水产）养殖场所、龙潭、自流井等建设17个宏观观测点，并设立宏观观测标识牌，并聘用固定宏观观测员，长期管理观测点环境和开展日常宏观观测工作的年度目标。</t>
  </si>
  <si>
    <t>设立地震宏观观测标识牌</t>
  </si>
  <si>
    <t>反映地震宏观观测点建设完成情况。</t>
  </si>
  <si>
    <t>标识牌镀锌方管厚度</t>
  </si>
  <si>
    <t>毫米</t>
  </si>
  <si>
    <t>反映标识牌质量情况</t>
  </si>
  <si>
    <t>标识牌左右立柱</t>
  </si>
  <si>
    <t>80×80×2200</t>
  </si>
  <si>
    <t>标识牌左右立柱挖洞</t>
  </si>
  <si>
    <t>直径400，深度400，宽度400</t>
  </si>
  <si>
    <t>标识牌板面</t>
  </si>
  <si>
    <t>1200×800</t>
  </si>
  <si>
    <t>宏观观测点选址、建设完成时间</t>
  </si>
  <si>
    <t>300</t>
  </si>
  <si>
    <t>反映宏观观测点选址、建设完成时间</t>
  </si>
  <si>
    <t>反映建设地震宏观观测点所投入的资金</t>
  </si>
  <si>
    <t>地震宏观观测点在地震短临预报中的作用</t>
  </si>
  <si>
    <t>反映在建设宏观观测点所发挥的效果与作用</t>
  </si>
  <si>
    <t>使用人员满意度</t>
  </si>
  <si>
    <t>反映使用人员满意度情况。</t>
  </si>
  <si>
    <t>为完成禄劝县应急救灾物资储备不满足Ⅱ级响应紧急转移安置条件，以及位置偏远、交通不便的乡镇救灾物资储备标准不达标的整改工作，为落实审计整改要求，切实提高应急救灾保障能力，结合全县救灾物资储备和省、市代储物资储备数量，2025年需采购救灾物资214.0448万元，对所需救灾物资按规定进行采购、更新、补充。</t>
  </si>
  <si>
    <t>购置救灾物资数</t>
  </si>
  <si>
    <t>15469</t>
  </si>
  <si>
    <t>件</t>
  </si>
  <si>
    <t>反映购置救灾物资情况</t>
  </si>
  <si>
    <t>为完成禄劝县应急救灾物资储备不满足Ⅱ级响应紧急转移安置条件，以及位置偏远、交通不便的乡镇救灾物资储备标准不达标的整改工作，为落实审计整改要求，切实提高应急救灾保障能力，结合全县救灾物资储备和省、市代储物资储备数量，2025年需采购救灾物资218.0448万元，对所需救灾物资按规定进行采购、更新、补充。</t>
  </si>
  <si>
    <t>救灾物资验收合格率</t>
  </si>
  <si>
    <t>反映购置救灾物资装备验收情况。（救灾物资装备验收合格率=（救灾物资装备验收合格数/救灾物资装备购置数）*100%</t>
  </si>
  <si>
    <t>完成项目时间</t>
  </si>
  <si>
    <t>反映完成项目时间</t>
  </si>
  <si>
    <t>2140448</t>
  </si>
  <si>
    <t>元</t>
  </si>
  <si>
    <t>反映购置购置救灾物资资金投入情况</t>
  </si>
  <si>
    <t>资金支出进度</t>
  </si>
  <si>
    <t>反映专项资金使用情况</t>
  </si>
  <si>
    <t>偏远乡镇救灾物资储备规模达标率</t>
  </si>
  <si>
    <t>反映救灾物资所发挥的效果</t>
  </si>
  <si>
    <t>接收人员对救灾物资质量满意度</t>
  </si>
  <si>
    <t>反映接收人员满意度</t>
  </si>
  <si>
    <t xml:space="preserve">根据《云南省人民政府办公厅关于做好第一次全国自然灾害综合风险普查工作的通知》要求，做好普查成果的自检与纵向汇交，横向汇集上级审核后的县级各行业部门普查成果，形成禄劝县第一次全国自然灾害综合风险普查成果，并组织普查成果的验收工作，总结普查工作经验，完成编制普查报告，做好本次普查成果数据的本地化应用和共享。2022年2月14日经公开招标实施《禄劝县全国第一次自然灾害风险风险普查及应急系统普查第三方服务项目》，确定广东新禾道信息科技有限公司为中标人，2023年2月17日该项目已顺利通过国家、省、市质检，并完成《禄劝县第一次全国自然灾害综合风险普查工作总结报告》并提交市普查办。同时县防震减灾局与云南省地震工程勘察院签订了《禄劝县地震灾害风险普查服务合同》，该项目已通过专家组检查，达到数据质检要求，需支付剩余尾款。 </t>
  </si>
  <si>
    <t>调查任务覆盖乡（镇、街道）数</t>
  </si>
  <si>
    <t>反应开展全国第一次自然灾害风险普查工作覆盖面。</t>
  </si>
  <si>
    <t>根据《云南省人民政府办公厅关于做好第一次全国自然灾害综合风险普查工作的通知》要求，做好普查成果的自检与纵向汇交，横向汇集上级审核后的县级各行业部门普查成果，形成禄劝县第一次全国自然灾害综合风险普查成果，并组织普查成果的验收工作，总结普查工作经验，完成编制普查报告，做好本次普查成果数据的本地化应用和共享。2022年2月14日经公开招标实施《禄劝县全国第一次自然灾害风险风险普查及应急系统普查第三方服务项目》，确定广东新禾道信息科技有限公司为中标人，2023年2月17日该项目已顺利通过国家、省、市质检，并完成《禄劝县第一次全国自然灾害综合风险普查工作总结报告》并提交市普查办。同时县防震减灾局与云南省地震工程勘察院签订了《禄劝县地震灾害风险普查服务合同》，该项目已通过专家组检查，达到数据质检要求，需支付剩余尾款。2021年昆明市财政局 昆明市应急管理局分别下达禄劝县第一次全国自然灾害综合风险普查市级补助专项资金昆财建〔2021〕93号150万元，2021年自然灾害防治体系建设补助资金预算（全国自然灾害综合风险普查经费昆财建〔2021〕123号70万元，2022年自然灾害防治体系建设补助资金60万元，合计280万元。截止2023年12月31日第一次全国自然灾害综合风险普查市级补助专项资金支出133.90万元，剩余16.10万元未支出，2021年自然灾害防治体系建设补助资金预算（全国自然灾害综合风险普查经费）支出36.60万元，剩余33.40万元未支出，2022年自然灾害防治体系建设补助资金60万元，支出53万元，剩余7万元未支出，三笔未支出资金合计456.50万元。计划用这三笔资金支付尾款，但由于三笔资金因结转超两年被收回统筹，由于尾款39.06万元未支付给第三方服务单位，根据昆减办〔2024〕2号《关于做好昆明市2021—2023年防灾减灾救灾相关政策落实及资金物资管理使用情况专项审计调查发现问题整改工作的通知》要求，禄劝县采取措施积极筹措资金支付尾款。</t>
  </si>
  <si>
    <t>普查数据成果国家质检核查通过率</t>
  </si>
  <si>
    <t>《禄劝县全国第一次自然灾害风险风险普查及应急系统普查第三方服务项目》及《禄劝县地震灾害风险普查服务合同》两个项目验收情况。</t>
  </si>
  <si>
    <t>完成时限</t>
  </si>
  <si>
    <t>反映完成第一次全国自然灾害风险普查工作完成时限</t>
  </si>
  <si>
    <t>39.06</t>
  </si>
  <si>
    <t>反映资金保障情况</t>
  </si>
  <si>
    <t>普查成果的应用保障全县经济社会高质量发展</t>
  </si>
  <si>
    <t>反映自然灾害风险普查成果的应用情况</t>
  </si>
  <si>
    <t>普查成果为自然灾害防治、应急管理等工作提供科学依据，减轻灾害损失</t>
  </si>
  <si>
    <t>普查工作对于提高地方政府自然灾害防治水平的影响</t>
  </si>
  <si>
    <t>普查行业部门满意度</t>
  </si>
  <si>
    <t>反应普查行业部门满意度</t>
  </si>
  <si>
    <t>2025年依法监督检查工贸生产经营单位贯彻执行安全生产法律法规情况及其安全生产条件和有关设备（特种设备除外）、材料、劳动防护用品的安全生产管理工作。做好监督管理工贸行业安全生产工作，危险化学品安全生产监管工作和危险化学品安全监管综合工作，烟花爆竹生产、经营的安全生产监督管理工作。开展安全生产宣传教育和培训工作，组织指导并监督特种作业人员的操作资格考核工作和危险化学品、烟花爆竹、金属冶炼等生产经营单位主要负责人、安全生产管理人员的安全生产知识和管理能力考核工作，监督检查工贸生产经营单位安全生产培训工作。为全县安全生产工作提供支持保障，达到与上年相比安全生产事故率有所下降的目的。</t>
  </si>
  <si>
    <t>安全生产隐患排查数</t>
  </si>
  <si>
    <t>490</t>
  </si>
  <si>
    <t>反映县安委办全年督导检查次数。</t>
  </si>
  <si>
    <t>全县各类安全生产事故同比下降率</t>
  </si>
  <si>
    <t>生产安全事故降低率=完成率*标准分值</t>
  </si>
  <si>
    <t>反映县安委办所完成的工作情况</t>
  </si>
  <si>
    <t>反映资金投入情况</t>
  </si>
  <si>
    <t>安全生产事故引发的直接经济损失同比下降率</t>
  </si>
  <si>
    <t>安全生产事故引发的直接经济损失同比下降率=（本年经济损失数-上年经济损失数）/上年经济损失数*100%</t>
  </si>
  <si>
    <t>安全生产隐患整改率</t>
  </si>
  <si>
    <t>安全生产隐患整改率=隐患整改数/隐患数*100%</t>
  </si>
  <si>
    <t>服务对象关于安全生产工作的投诉率</t>
  </si>
  <si>
    <t>公众满意度=投诉率*标准分值</t>
  </si>
  <si>
    <t>2025年通过开展安全生产风险隐患排查治理工作，对禄劝县应急管理局职责范围内的A、B级生产经营单位实现执法检查全覆盖，对C级生产经营单位开展双随机抽查执法检查。加大对重点行业领域、重点企业、重点生产环节的执法力度，确保隐患问题查处和整改措施落实到位，切实消除事故隐患，提升企业安全管理水平。实现安全生产监督检查计划内生产经营单位执法检查覆盖率、问题隐患整改率、严重违法行为立案率达到100%，确保全县安全生产事故和伤亡人数总量双下降的年度目标。</t>
  </si>
  <si>
    <t>安全生产监督检查重点企业数</t>
  </si>
  <si>
    <t>家</t>
  </si>
  <si>
    <t>反映开展安全生产隐患排查整治情况</t>
  </si>
  <si>
    <t>全年生产安全类事故下降率</t>
  </si>
  <si>
    <t>全年生产安全类事故下降率=（本年生产安全类事故-上年生产安全类事故）/上年生产安全类事故*100%</t>
  </si>
  <si>
    <t>完成年度预定项目时间</t>
  </si>
  <si>
    <t>反映项目完成时间</t>
  </si>
  <si>
    <t>反映开展安全生产综合监管工作，投入的预算资金。</t>
  </si>
  <si>
    <t>生产安全类事故引发的直接经济损失同比下降率</t>
  </si>
  <si>
    <t>生产安全类事故引发的直接经济损失同比下降率=（本年生产安全类事故引发的经济损失-上年生产安全类事故引发的经济损失）/上年生产安全类事故引发的经济损失*100%</t>
  </si>
  <si>
    <t>预算06表</t>
  </si>
  <si>
    <t>政府性基金预算支出预算表</t>
  </si>
  <si>
    <t>单位名称：昆明市发展和改革委员会</t>
  </si>
  <si>
    <t>政府性基金预算支出</t>
  </si>
  <si>
    <t>备注：本单位2025年无政府性基金预算，此表为空。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</si>
  <si>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</si>
  <si>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</si>
  <si>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</si>
  <si>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</si>
  <si>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</si>
  <si>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</si>
  <si>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</si>
  <si>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</si>
  <si>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</si>
  <si>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</si>
  <si>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</si>
  <si>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轿车</t>
  </si>
  <si>
    <t>预算08表</t>
  </si>
  <si>
    <t>政府购买服务项目</t>
  </si>
  <si>
    <t>政府购买服务指导性目录代码</t>
  </si>
  <si>
    <t>基本支出/项目支出</t>
  </si>
  <si>
    <t>所属服务类别</t>
  </si>
  <si>
    <t>所属服务领域</t>
  </si>
  <si>
    <t>购买内容简述</t>
  </si>
  <si>
    <t>备注：本单位2025年无政府购买服务预算，此表为空。</t>
  </si>
  <si>
    <t>预算09-1表</t>
  </si>
  <si>
    <t>单位名称（项目）</t>
  </si>
  <si>
    <t>备注：本单位2025年无对下转移支付预算，此表为空。</t>
  </si>
  <si>
    <t>预算09-2表</t>
  </si>
  <si>
    <t>备注：本单位2025年无对下转移支付，此表为空。</t>
  </si>
  <si>
    <t xml:space="preserve">预算10表
</t>
  </si>
  <si>
    <t>资产类别</t>
  </si>
  <si>
    <t>资产分类代码.名称</t>
  </si>
  <si>
    <t>资产名称</t>
  </si>
  <si>
    <t>计量单位</t>
  </si>
  <si>
    <t>财政部门批复数（元）</t>
  </si>
  <si>
    <t>单价</t>
  </si>
  <si>
    <t>金额</t>
  </si>
  <si>
    <t>设备</t>
  </si>
  <si>
    <t>A02030501 轿车</t>
  </si>
  <si>
    <t>预算11表</t>
  </si>
  <si>
    <t>上级补助</t>
  </si>
  <si>
    <t>备注：本单位本年度无上级补助项目支出预算，此表为空。</t>
  </si>
  <si>
    <t>预算12表</t>
  </si>
  <si>
    <t>项目级次</t>
  </si>
  <si>
    <t>116 其他人员支出</t>
  </si>
  <si>
    <t>本级</t>
  </si>
  <si>
    <t>311 专项业务类</t>
  </si>
  <si>
    <t>0</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</si>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</sst>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theme="1"/>
      <name val="宋体"/>
      <charset val="134"/>
      <scheme val="minor"/>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style="thin">
        <color rgb="FF000000"/>
      </left>
      <right/>
      <top/>
      <bottom/>
      <diagonal/>
    </border>
    <border>
      <left style="thin">
        <color auto="1"/>
      </left>
      <right style="thin">
        <color auto="1"/>
      </right>
      <top/>
      <bottom style="thin">
        <color auto="1"/>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8" applyNumberFormat="0" applyFill="0" applyAlignment="0" applyProtection="0">
      <alignment vertical="center"/>
    </xf>
    <xf numFmtId="0" fontId="22" fillId="0" borderId="18" applyNumberFormat="0" applyFill="0" applyAlignment="0" applyProtection="0">
      <alignment vertical="center"/>
    </xf>
    <xf numFmtId="0" fontId="23" fillId="0" borderId="19" applyNumberFormat="0" applyFill="0" applyAlignment="0" applyProtection="0">
      <alignment vertical="center"/>
    </xf>
    <xf numFmtId="0" fontId="23" fillId="0" borderId="0" applyNumberFormat="0" applyFill="0" applyBorder="0" applyAlignment="0" applyProtection="0">
      <alignment vertical="center"/>
    </xf>
    <xf numFmtId="0" fontId="24" fillId="4" borderId="20" applyNumberFormat="0" applyAlignment="0" applyProtection="0">
      <alignment vertical="center"/>
    </xf>
    <xf numFmtId="0" fontId="25" fillId="5" borderId="21" applyNumberFormat="0" applyAlignment="0" applyProtection="0">
      <alignment vertical="center"/>
    </xf>
    <xf numFmtId="0" fontId="26" fillId="5" borderId="20" applyNumberFormat="0" applyAlignment="0" applyProtection="0">
      <alignment vertical="center"/>
    </xf>
    <xf numFmtId="0" fontId="27" fillId="6" borderId="22" applyNumberFormat="0" applyAlignment="0" applyProtection="0">
      <alignment vertical="center"/>
    </xf>
    <xf numFmtId="0" fontId="28" fillId="0" borderId="23" applyNumberFormat="0" applyFill="0" applyAlignment="0" applyProtection="0">
      <alignment vertical="center"/>
    </xf>
    <xf numFmtId="0" fontId="29" fillId="0" borderId="24"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176" fontId="35" fillId="0" borderId="7">
      <alignment horizontal="right" vertical="center"/>
    </xf>
    <xf numFmtId="177" fontId="35" fillId="0" borderId="7">
      <alignment horizontal="right" vertical="center"/>
    </xf>
    <xf numFmtId="10" fontId="35" fillId="0" borderId="7">
      <alignment horizontal="right" vertical="center"/>
    </xf>
    <xf numFmtId="178" fontId="35" fillId="0" borderId="7">
      <alignment horizontal="right" vertical="center"/>
    </xf>
    <xf numFmtId="49" fontId="35" fillId="0" borderId="7">
      <alignment horizontal="left" vertical="center" wrapText="1"/>
    </xf>
    <xf numFmtId="178" fontId="35" fillId="0" borderId="7">
      <alignment horizontal="right" vertical="center"/>
    </xf>
    <xf numFmtId="179" fontId="35" fillId="0" borderId="7">
      <alignment horizontal="right" vertical="center"/>
    </xf>
    <xf numFmtId="180" fontId="35" fillId="0" borderId="7">
      <alignment horizontal="right" vertical="center"/>
    </xf>
  </cellStyleXfs>
  <cellXfs count="205">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2"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0" fillId="0" borderId="0" xfId="0" applyFont="1" applyBorder="1" applyAlignment="1">
      <alignment horizontal="left" vertical="center"/>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right" vertical="center" wrapText="1"/>
    </xf>
    <xf numFmtId="0" fontId="4" fillId="2" borderId="8" xfId="0" applyFont="1" applyFill="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1" fillId="0" borderId="2" xfId="0" applyFont="1" applyBorder="1" applyAlignment="1">
      <alignment horizontal="center" vertical="center"/>
    </xf>
    <xf numFmtId="0" fontId="1" fillId="0" borderId="9" xfId="0" applyFont="1" applyBorder="1" applyAlignment="1">
      <alignment horizontal="center" vertical="center"/>
    </xf>
    <xf numFmtId="178" fontId="5" fillId="0" borderId="7" xfId="0" applyNumberFormat="1" applyFont="1" applyBorder="1" applyAlignment="1">
      <alignment horizontal="right" vertical="center"/>
    </xf>
    <xf numFmtId="178" fontId="5" fillId="0" borderId="2" xfId="0" applyNumberFormat="1" applyFont="1" applyBorder="1" applyAlignment="1">
      <alignment horizontal="right" vertical="center"/>
    </xf>
    <xf numFmtId="178" fontId="5" fillId="0" borderId="9" xfId="0" applyNumberFormat="1" applyFont="1" applyBorder="1" applyAlignment="1">
      <alignment horizontal="right" vertical="center"/>
    </xf>
    <xf numFmtId="0" fontId="1" fillId="0" borderId="0" xfId="0" applyFont="1" applyBorder="1" applyAlignment="1">
      <alignment wrapText="1"/>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2" xfId="0" applyFont="1" applyBorder="1" applyAlignment="1" applyProtection="1">
      <alignment horizontal="center" vertical="center"/>
      <protection locked="0"/>
    </xf>
    <xf numFmtId="0" fontId="4" fillId="0" borderId="12"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49" fontId="5" fillId="0" borderId="7" xfId="53" applyNumberFormat="1" applyFont="1" applyBorder="1">
      <alignment horizontal="left" vertical="center" wrapText="1"/>
    </xf>
    <xf numFmtId="0" fontId="2" fillId="0" borderId="15" xfId="0" applyFont="1" applyBorder="1" applyAlignment="1">
      <alignment horizontal="center" vertical="center"/>
    </xf>
    <xf numFmtId="0" fontId="2" fillId="0" borderId="16" xfId="0" applyFont="1" applyBorder="1" applyAlignment="1" applyProtection="1">
      <alignment horizontal="left" vertical="center"/>
      <protection locked="0"/>
    </xf>
    <xf numFmtId="0" fontId="2" fillId="0" borderId="16" xfId="0" applyFont="1" applyBorder="1" applyAlignment="1">
      <alignment horizontal="left" vertical="center"/>
    </xf>
    <xf numFmtId="0" fontId="9" fillId="0" borderId="0" xfId="0" applyFont="1" applyBorder="1" applyAlignment="1"/>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6" xfId="0" applyFont="1" applyBorder="1" applyAlignment="1">
      <alignment horizontal="center" vertical="center" wrapText="1"/>
    </xf>
    <xf numFmtId="0" fontId="2" fillId="2" borderId="14"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6"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wrapText="1"/>
    </xf>
    <xf numFmtId="3" fontId="2" fillId="0" borderId="14" xfId="0" applyNumberFormat="1" applyFont="1" applyBorder="1" applyAlignment="1">
      <alignment horizontal="right" vertical="center"/>
    </xf>
    <xf numFmtId="0" fontId="2" fillId="2" borderId="14"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Font="1" applyBorder="1" applyAlignment="1"/>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pplyProtection="1">
      <alignment horizontal="center" vertical="center" wrapText="1"/>
      <protection locked="0"/>
    </xf>
    <xf numFmtId="0" fontId="4" fillId="0" borderId="14"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12"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3" fillId="0" borderId="7" xfId="0" applyFont="1" applyBorder="1" applyAlignment="1" applyProtection="1">
      <alignment horizontal="center" vertical="center" wrapText="1"/>
      <protection locked="0"/>
    </xf>
    <xf numFmtId="0" fontId="13"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4" fillId="0" borderId="7" xfId="0" applyFont="1" applyBorder="1" applyAlignment="1">
      <alignment horizontal="center" vertical="center"/>
    </xf>
    <xf numFmtId="0" fontId="14" fillId="0" borderId="7" xfId="0" applyFont="1" applyBorder="1" applyAlignment="1" applyProtection="1">
      <alignment horizontal="center" vertical="center" wrapText="1"/>
      <protection locked="0"/>
    </xf>
    <xf numFmtId="178" fontId="15" fillId="0" borderId="7" xfId="0" applyNumberFormat="1" applyFont="1" applyBorder="1" applyAlignment="1">
      <alignment horizontal="right" vertical="center"/>
    </xf>
    <xf numFmtId="0" fontId="13" fillId="2" borderId="1" xfId="0" applyFont="1" applyFill="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2" borderId="6" xfId="0" applyFont="1" applyFill="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178" fontId="5" fillId="0" borderId="7" xfId="0" applyNumberFormat="1" applyFont="1" applyFill="1" applyBorder="1" applyAlignment="1">
      <alignment horizontal="right" vertical="center"/>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protection locked="0"/>
    </xf>
    <xf numFmtId="0" fontId="1" fillId="0" borderId="16"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2" fillId="2" borderId="14"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7" activePane="bottomLeft" state="frozen"/>
      <selection/>
      <selection pane="bottomLeft" activeCell="D37" sqref="D37"/>
    </sheetView>
  </sheetViews>
  <sheetFormatPr defaultColWidth="8.575" defaultRowHeight="12.75" customHeight="1" outlineLevelCol="3"/>
  <cols>
    <col min="1" max="4" width="41" customWidth="1"/>
  </cols>
  <sheetData>
    <row r="1" customHeight="1" spans="1:4">
      <c r="A1" s="1"/>
      <c r="B1" s="1"/>
      <c r="C1" s="1"/>
      <c r="D1" s="1"/>
    </row>
    <row r="2" ht="15" customHeight="1" spans="1:4">
      <c r="A2" s="46"/>
      <c r="B2" s="46"/>
      <c r="C2" s="46"/>
      <c r="D2" s="63" t="s">
        <v>0</v>
      </c>
    </row>
    <row r="3" ht="41.25" customHeight="1" spans="1:1">
      <c r="A3" s="41" t="str">
        <f>"2025"&amp;"年部门财务收支预算总表"</f>
        <v>2025年部门财务收支预算总表</v>
      </c>
    </row>
    <row r="4" ht="17.25" customHeight="1" spans="1:4">
      <c r="A4" s="44" t="str">
        <f>"单位名称："&amp;"禄劝彝族苗族自治县应急管理局"</f>
        <v>单位名称：禄劝彝族苗族自治县应急管理局</v>
      </c>
      <c r="B4" s="168"/>
      <c r="D4" s="149" t="s">
        <v>1</v>
      </c>
    </row>
    <row r="5" ht="23.25" customHeight="1" spans="1:4">
      <c r="A5" s="169" t="s">
        <v>2</v>
      </c>
      <c r="B5" s="170"/>
      <c r="C5" s="169" t="s">
        <v>3</v>
      </c>
      <c r="D5" s="170"/>
    </row>
    <row r="6" ht="24" customHeight="1" spans="1:4">
      <c r="A6" s="169" t="s">
        <v>4</v>
      </c>
      <c r="B6" s="169" t="s">
        <v>5</v>
      </c>
      <c r="C6" s="169" t="s">
        <v>6</v>
      </c>
      <c r="D6" s="169" t="s">
        <v>5</v>
      </c>
    </row>
    <row r="7" ht="17.25" customHeight="1" spans="1:4">
      <c r="A7" s="171" t="s">
        <v>7</v>
      </c>
      <c r="B7" s="81">
        <v>14281172.13</v>
      </c>
      <c r="C7" s="171" t="s">
        <v>8</v>
      </c>
      <c r="D7" s="81"/>
    </row>
    <row r="8" ht="17.25" customHeight="1" spans="1:4">
      <c r="A8" s="171" t="s">
        <v>9</v>
      </c>
      <c r="B8" s="81"/>
      <c r="C8" s="171" t="s">
        <v>10</v>
      </c>
      <c r="D8" s="81"/>
    </row>
    <row r="9" ht="17.25" customHeight="1" spans="1:4">
      <c r="A9" s="171" t="s">
        <v>11</v>
      </c>
      <c r="B9" s="81"/>
      <c r="C9" s="204" t="s">
        <v>12</v>
      </c>
      <c r="D9" s="81"/>
    </row>
    <row r="10" ht="17.25" customHeight="1" spans="1:4">
      <c r="A10" s="171" t="s">
        <v>13</v>
      </c>
      <c r="B10" s="81"/>
      <c r="C10" s="204" t="s">
        <v>14</v>
      </c>
      <c r="D10" s="81"/>
    </row>
    <row r="11" ht="17.25" customHeight="1" spans="1:4">
      <c r="A11" s="171" t="s">
        <v>15</v>
      </c>
      <c r="B11" s="81"/>
      <c r="C11" s="204" t="s">
        <v>16</v>
      </c>
      <c r="D11" s="81"/>
    </row>
    <row r="12" ht="17.25" customHeight="1" spans="1:4">
      <c r="A12" s="171" t="s">
        <v>17</v>
      </c>
      <c r="B12" s="81"/>
      <c r="C12" s="204" t="s">
        <v>18</v>
      </c>
      <c r="D12" s="81"/>
    </row>
    <row r="13" ht="17.25" customHeight="1" spans="1:4">
      <c r="A13" s="171" t="s">
        <v>19</v>
      </c>
      <c r="B13" s="81"/>
      <c r="C13" s="32" t="s">
        <v>20</v>
      </c>
      <c r="D13" s="81"/>
    </row>
    <row r="14" ht="17.25" customHeight="1" spans="1:4">
      <c r="A14" s="171" t="s">
        <v>21</v>
      </c>
      <c r="B14" s="81"/>
      <c r="C14" s="32" t="s">
        <v>22</v>
      </c>
      <c r="D14" s="81">
        <v>1197553.53</v>
      </c>
    </row>
    <row r="15" ht="17.25" customHeight="1" spans="1:4">
      <c r="A15" s="171" t="s">
        <v>23</v>
      </c>
      <c r="B15" s="81"/>
      <c r="C15" s="32" t="s">
        <v>24</v>
      </c>
      <c r="D15" s="81">
        <v>828023.08</v>
      </c>
    </row>
    <row r="16" ht="17.25" customHeight="1" spans="1:4">
      <c r="A16" s="171" t="s">
        <v>25</v>
      </c>
      <c r="B16" s="81"/>
      <c r="C16" s="32" t="s">
        <v>26</v>
      </c>
      <c r="D16" s="81"/>
    </row>
    <row r="17" ht="17.25" customHeight="1" spans="1:4">
      <c r="A17" s="154"/>
      <c r="B17" s="81"/>
      <c r="C17" s="32" t="s">
        <v>27</v>
      </c>
      <c r="D17" s="81"/>
    </row>
    <row r="18" ht="17.25" customHeight="1" spans="1:4">
      <c r="A18" s="172"/>
      <c r="B18" s="81"/>
      <c r="C18" s="32" t="s">
        <v>28</v>
      </c>
      <c r="D18" s="81"/>
    </row>
    <row r="19" ht="17.25" customHeight="1" spans="1:4">
      <c r="A19" s="172"/>
      <c r="B19" s="81"/>
      <c r="C19" s="32" t="s">
        <v>29</v>
      </c>
      <c r="D19" s="81"/>
    </row>
    <row r="20" ht="17.25" customHeight="1" spans="1:4">
      <c r="A20" s="172"/>
      <c r="B20" s="81"/>
      <c r="C20" s="32" t="s">
        <v>30</v>
      </c>
      <c r="D20" s="81"/>
    </row>
    <row r="21" ht="17.25" customHeight="1" spans="1:4">
      <c r="A21" s="172"/>
      <c r="B21" s="81"/>
      <c r="C21" s="32" t="s">
        <v>31</v>
      </c>
      <c r="D21" s="81"/>
    </row>
    <row r="22" ht="17.25" customHeight="1" spans="1:4">
      <c r="A22" s="172"/>
      <c r="B22" s="81"/>
      <c r="C22" s="32" t="s">
        <v>32</v>
      </c>
      <c r="D22" s="81"/>
    </row>
    <row r="23" ht="17.25" customHeight="1" spans="1:4">
      <c r="A23" s="172"/>
      <c r="B23" s="81"/>
      <c r="C23" s="32" t="s">
        <v>33</v>
      </c>
      <c r="D23" s="81"/>
    </row>
    <row r="24" ht="17.25" customHeight="1" spans="1:4">
      <c r="A24" s="172"/>
      <c r="B24" s="81"/>
      <c r="C24" s="32" t="s">
        <v>34</v>
      </c>
      <c r="D24" s="81"/>
    </row>
    <row r="25" ht="17.25" customHeight="1" spans="1:4">
      <c r="A25" s="172"/>
      <c r="B25" s="81"/>
      <c r="C25" s="32" t="s">
        <v>35</v>
      </c>
      <c r="D25" s="81">
        <v>698681.52</v>
      </c>
    </row>
    <row r="26" ht="17.25" customHeight="1" spans="1:4">
      <c r="A26" s="172"/>
      <c r="B26" s="81"/>
      <c r="C26" s="32" t="s">
        <v>36</v>
      </c>
      <c r="D26" s="81"/>
    </row>
    <row r="27" ht="17.25" customHeight="1" spans="1:4">
      <c r="A27" s="172"/>
      <c r="B27" s="81"/>
      <c r="C27" s="154" t="s">
        <v>37</v>
      </c>
      <c r="D27" s="81"/>
    </row>
    <row r="28" ht="17.25" customHeight="1" spans="1:4">
      <c r="A28" s="172"/>
      <c r="B28" s="81"/>
      <c r="C28" s="32" t="s">
        <v>38</v>
      </c>
      <c r="D28" s="81">
        <v>11748714</v>
      </c>
    </row>
    <row r="29" ht="16.5" customHeight="1" spans="1:4">
      <c r="A29" s="172"/>
      <c r="B29" s="81"/>
      <c r="C29" s="32" t="s">
        <v>39</v>
      </c>
      <c r="D29" s="81"/>
    </row>
    <row r="30" ht="16.5" customHeight="1" spans="1:4">
      <c r="A30" s="172"/>
      <c r="B30" s="81"/>
      <c r="C30" s="154" t="s">
        <v>40</v>
      </c>
      <c r="D30" s="81"/>
    </row>
    <row r="31" ht="17.25" customHeight="1" spans="1:4">
      <c r="A31" s="172"/>
      <c r="B31" s="81"/>
      <c r="C31" s="154" t="s">
        <v>41</v>
      </c>
      <c r="D31" s="81"/>
    </row>
    <row r="32" ht="17.25" customHeight="1" spans="1:4">
      <c r="A32" s="172"/>
      <c r="B32" s="81"/>
      <c r="C32" s="32" t="s">
        <v>42</v>
      </c>
      <c r="D32" s="81"/>
    </row>
    <row r="33" ht="16.5" customHeight="1" spans="1:4">
      <c r="A33" s="172" t="s">
        <v>43</v>
      </c>
      <c r="B33" s="81">
        <v>14281172.13</v>
      </c>
      <c r="C33" s="172" t="s">
        <v>44</v>
      </c>
      <c r="D33" s="81">
        <v>14472972.13</v>
      </c>
    </row>
    <row r="34" ht="16.5" customHeight="1" spans="1:4">
      <c r="A34" s="154" t="s">
        <v>45</v>
      </c>
      <c r="B34" s="81">
        <v>191800</v>
      </c>
      <c r="C34" s="154" t="s">
        <v>46</v>
      </c>
      <c r="D34" s="81"/>
    </row>
    <row r="35" ht="16.5" customHeight="1" spans="1:4">
      <c r="A35" s="32" t="s">
        <v>47</v>
      </c>
      <c r="B35" s="81">
        <v>191800</v>
      </c>
      <c r="C35" s="32" t="s">
        <v>47</v>
      </c>
      <c r="D35" s="81"/>
    </row>
    <row r="36" ht="16.5" customHeight="1" spans="1:4">
      <c r="A36" s="32" t="s">
        <v>48</v>
      </c>
      <c r="B36" s="81"/>
      <c r="C36" s="32" t="s">
        <v>49</v>
      </c>
      <c r="D36" s="81"/>
    </row>
    <row r="37" ht="16.5" customHeight="1" spans="1:4">
      <c r="A37" s="173" t="s">
        <v>50</v>
      </c>
      <c r="B37" s="81">
        <v>14472972.13</v>
      </c>
      <c r="C37" s="173" t="s">
        <v>51</v>
      </c>
      <c r="D37" s="81">
        <v>14472972.13</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E21" sqref="E2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26">
        <v>1</v>
      </c>
      <c r="B2" s="127">
        <v>0</v>
      </c>
      <c r="C2" s="126">
        <v>1</v>
      </c>
      <c r="D2" s="128"/>
      <c r="E2" s="128"/>
      <c r="F2" s="125" t="s">
        <v>566</v>
      </c>
    </row>
    <row r="3" ht="42" customHeight="1" spans="1:6">
      <c r="A3" s="129" t="str">
        <f>"2025"&amp;"年部门政府性基金预算支出预算表"</f>
        <v>2025年部门政府性基金预算支出预算表</v>
      </c>
      <c r="B3" s="129" t="s">
        <v>567</v>
      </c>
      <c r="C3" s="130"/>
      <c r="D3" s="131"/>
      <c r="E3" s="131"/>
      <c r="F3" s="131"/>
    </row>
    <row r="4" ht="13.5" customHeight="1" spans="1:6">
      <c r="A4" s="5" t="str">
        <f>"单位名称："&amp;"禄劝彝族苗族自治县应急管理局"</f>
        <v>单位名称：禄劝彝族苗族自治县应急管理局</v>
      </c>
      <c r="B4" s="5" t="s">
        <v>568</v>
      </c>
      <c r="C4" s="126"/>
      <c r="D4" s="128"/>
      <c r="E4" s="128"/>
      <c r="F4" s="125" t="s">
        <v>1</v>
      </c>
    </row>
    <row r="5" ht="19.5" customHeight="1" spans="1:6">
      <c r="A5" s="132" t="s">
        <v>195</v>
      </c>
      <c r="B5" s="133" t="s">
        <v>73</v>
      </c>
      <c r="C5" s="132" t="s">
        <v>74</v>
      </c>
      <c r="D5" s="11" t="s">
        <v>569</v>
      </c>
      <c r="E5" s="12"/>
      <c r="F5" s="13"/>
    </row>
    <row r="6" ht="18.75" customHeight="1" spans="1:6">
      <c r="A6" s="134"/>
      <c r="B6" s="135"/>
      <c r="C6" s="134"/>
      <c r="D6" s="16" t="s">
        <v>55</v>
      </c>
      <c r="E6" s="11" t="s">
        <v>76</v>
      </c>
      <c r="F6" s="16" t="s">
        <v>77</v>
      </c>
    </row>
    <row r="7" ht="18.75" customHeight="1" spans="1:6">
      <c r="A7" s="67">
        <v>1</v>
      </c>
      <c r="B7" s="136" t="s">
        <v>84</v>
      </c>
      <c r="C7" s="67">
        <v>3</v>
      </c>
      <c r="D7" s="137">
        <v>4</v>
      </c>
      <c r="E7" s="137">
        <v>5</v>
      </c>
      <c r="F7" s="137">
        <v>6</v>
      </c>
    </row>
    <row r="8" ht="21" customHeight="1" spans="1:6">
      <c r="A8" s="21"/>
      <c r="B8" s="21"/>
      <c r="C8" s="21"/>
      <c r="D8" s="81"/>
      <c r="E8" s="81"/>
      <c r="F8" s="81"/>
    </row>
    <row r="9" ht="18.75" customHeight="1" spans="1:6">
      <c r="A9" s="138" t="s">
        <v>185</v>
      </c>
      <c r="B9" s="138" t="s">
        <v>185</v>
      </c>
      <c r="C9" s="139" t="s">
        <v>185</v>
      </c>
      <c r="D9" s="81"/>
      <c r="E9" s="81"/>
      <c r="F9" s="81"/>
    </row>
    <row r="10" customHeight="1" spans="1:2">
      <c r="A10" s="140" t="s">
        <v>570</v>
      </c>
      <c r="B10" s="140"/>
    </row>
  </sheetData>
  <mergeCells count="8">
    <mergeCell ref="A3:F3"/>
    <mergeCell ref="A4:C4"/>
    <mergeCell ref="D5:F5"/>
    <mergeCell ref="A9:C9"/>
    <mergeCell ref="A10:B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O26" sqref="O26"/>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5"/>
      <c r="C2" s="85"/>
      <c r="R2" s="3"/>
      <c r="S2" s="3" t="s">
        <v>571</v>
      </c>
    </row>
    <row r="3" ht="41.25" customHeight="1" spans="1:19">
      <c r="A3" s="72" t="str">
        <f>"2025"&amp;"年部门政府采购预算表"</f>
        <v>2025年部门政府采购预算表</v>
      </c>
      <c r="B3" s="65"/>
      <c r="C3" s="65"/>
      <c r="D3" s="4"/>
      <c r="E3" s="4"/>
      <c r="F3" s="4"/>
      <c r="G3" s="4"/>
      <c r="H3" s="4"/>
      <c r="I3" s="4"/>
      <c r="J3" s="4"/>
      <c r="K3" s="4"/>
      <c r="L3" s="4"/>
      <c r="M3" s="65"/>
      <c r="N3" s="4"/>
      <c r="O3" s="4"/>
      <c r="P3" s="65"/>
      <c r="Q3" s="4"/>
      <c r="R3" s="65"/>
      <c r="S3" s="65"/>
    </row>
    <row r="4" ht="18.75" customHeight="1" spans="1:19">
      <c r="A4" s="115" t="str">
        <f>"单位名称："&amp;"禄劝彝族苗族自治县应急管理局"</f>
        <v>单位名称：禄劝彝族苗族自治县应急管理局</v>
      </c>
      <c r="B4" s="87"/>
      <c r="C4" s="87"/>
      <c r="D4" s="7"/>
      <c r="E4" s="7"/>
      <c r="F4" s="7"/>
      <c r="G4" s="7"/>
      <c r="H4" s="7"/>
      <c r="I4" s="7"/>
      <c r="J4" s="7"/>
      <c r="K4" s="7"/>
      <c r="L4" s="7"/>
      <c r="R4" s="8"/>
      <c r="S4" s="125" t="s">
        <v>1</v>
      </c>
    </row>
    <row r="5" ht="15.75" customHeight="1" spans="1:19">
      <c r="A5" s="10" t="s">
        <v>194</v>
      </c>
      <c r="B5" s="89" t="s">
        <v>195</v>
      </c>
      <c r="C5" s="89" t="s">
        <v>572</v>
      </c>
      <c r="D5" s="91" t="s">
        <v>573</v>
      </c>
      <c r="E5" s="91" t="s">
        <v>574</v>
      </c>
      <c r="F5" s="91" t="s">
        <v>575</v>
      </c>
      <c r="G5" s="91" t="s">
        <v>576</v>
      </c>
      <c r="H5" s="91" t="s">
        <v>577</v>
      </c>
      <c r="I5" s="105" t="s">
        <v>202</v>
      </c>
      <c r="J5" s="105"/>
      <c r="K5" s="105"/>
      <c r="L5" s="105"/>
      <c r="M5" s="106"/>
      <c r="N5" s="105"/>
      <c r="O5" s="105"/>
      <c r="P5" s="111"/>
      <c r="Q5" s="105"/>
      <c r="R5" s="106"/>
      <c r="S5" s="112"/>
    </row>
    <row r="6" ht="17.25" customHeight="1" spans="1:19">
      <c r="A6" s="15"/>
      <c r="B6" s="92"/>
      <c r="C6" s="92"/>
      <c r="D6" s="94"/>
      <c r="E6" s="94"/>
      <c r="F6" s="94"/>
      <c r="G6" s="94"/>
      <c r="H6" s="94"/>
      <c r="I6" s="94" t="s">
        <v>55</v>
      </c>
      <c r="J6" s="94" t="s">
        <v>58</v>
      </c>
      <c r="K6" s="94" t="s">
        <v>578</v>
      </c>
      <c r="L6" s="94" t="s">
        <v>579</v>
      </c>
      <c r="M6" s="93" t="s">
        <v>580</v>
      </c>
      <c r="N6" s="107" t="s">
        <v>581</v>
      </c>
      <c r="O6" s="107"/>
      <c r="P6" s="113"/>
      <c r="Q6" s="107"/>
      <c r="R6" s="114"/>
      <c r="S6" s="95"/>
    </row>
    <row r="7" ht="54" customHeight="1" spans="1:19">
      <c r="A7" s="18"/>
      <c r="B7" s="95"/>
      <c r="C7" s="95"/>
      <c r="D7" s="97"/>
      <c r="E7" s="97"/>
      <c r="F7" s="97"/>
      <c r="G7" s="97"/>
      <c r="H7" s="97"/>
      <c r="I7" s="97"/>
      <c r="J7" s="97" t="s">
        <v>57</v>
      </c>
      <c r="K7" s="97"/>
      <c r="L7" s="97"/>
      <c r="M7" s="96"/>
      <c r="N7" s="97" t="s">
        <v>57</v>
      </c>
      <c r="O7" s="97" t="s">
        <v>64</v>
      </c>
      <c r="P7" s="95" t="s">
        <v>65</v>
      </c>
      <c r="Q7" s="97" t="s">
        <v>66</v>
      </c>
      <c r="R7" s="96" t="s">
        <v>67</v>
      </c>
      <c r="S7" s="95" t="s">
        <v>68</v>
      </c>
    </row>
    <row r="8" ht="18" customHeight="1" spans="1:19">
      <c r="A8" s="116">
        <v>1</v>
      </c>
      <c r="B8" s="116" t="s">
        <v>84</v>
      </c>
      <c r="C8" s="117">
        <v>3</v>
      </c>
      <c r="D8" s="117">
        <v>4</v>
      </c>
      <c r="E8" s="116">
        <v>5</v>
      </c>
      <c r="F8" s="116">
        <v>6</v>
      </c>
      <c r="G8" s="116">
        <v>7</v>
      </c>
      <c r="H8" s="116">
        <v>8</v>
      </c>
      <c r="I8" s="116">
        <v>9</v>
      </c>
      <c r="J8" s="116">
        <v>10</v>
      </c>
      <c r="K8" s="116">
        <v>11</v>
      </c>
      <c r="L8" s="116">
        <v>12</v>
      </c>
      <c r="M8" s="116">
        <v>13</v>
      </c>
      <c r="N8" s="116">
        <v>14</v>
      </c>
      <c r="O8" s="116">
        <v>15</v>
      </c>
      <c r="P8" s="116">
        <v>16</v>
      </c>
      <c r="Q8" s="116">
        <v>17</v>
      </c>
      <c r="R8" s="116">
        <v>18</v>
      </c>
      <c r="S8" s="116">
        <v>19</v>
      </c>
    </row>
    <row r="9" ht="21" customHeight="1" spans="1:19">
      <c r="A9" s="118" t="s">
        <v>70</v>
      </c>
      <c r="B9" s="119" t="s">
        <v>70</v>
      </c>
      <c r="C9" s="119" t="s">
        <v>322</v>
      </c>
      <c r="D9" s="120" t="s">
        <v>191</v>
      </c>
      <c r="E9" s="120" t="s">
        <v>582</v>
      </c>
      <c r="F9" s="120" t="s">
        <v>445</v>
      </c>
      <c r="G9" s="121">
        <v>1</v>
      </c>
      <c r="H9" s="81">
        <v>180000</v>
      </c>
      <c r="I9" s="81">
        <v>180000</v>
      </c>
      <c r="J9" s="81">
        <v>180000</v>
      </c>
      <c r="K9" s="81"/>
      <c r="L9" s="81"/>
      <c r="M9" s="81"/>
      <c r="N9" s="81"/>
      <c r="O9" s="81"/>
      <c r="P9" s="81"/>
      <c r="Q9" s="81"/>
      <c r="R9" s="81"/>
      <c r="S9" s="81"/>
    </row>
    <row r="10" ht="21" customHeight="1" spans="1:19">
      <c r="A10" s="99" t="s">
        <v>185</v>
      </c>
      <c r="B10" s="100"/>
      <c r="C10" s="100"/>
      <c r="D10" s="101"/>
      <c r="E10" s="101"/>
      <c r="F10" s="101"/>
      <c r="G10" s="122"/>
      <c r="H10" s="81">
        <v>180000</v>
      </c>
      <c r="I10" s="81">
        <v>180000</v>
      </c>
      <c r="J10" s="81">
        <v>180000</v>
      </c>
      <c r="K10" s="81"/>
      <c r="L10" s="81"/>
      <c r="M10" s="81"/>
      <c r="N10" s="81"/>
      <c r="O10" s="81"/>
      <c r="P10" s="81"/>
      <c r="Q10" s="81"/>
      <c r="R10" s="81"/>
      <c r="S10" s="81"/>
    </row>
    <row r="11" ht="21" customHeight="1" spans="1:19">
      <c r="A11" s="115"/>
      <c r="B11" s="5"/>
      <c r="C11" s="5"/>
      <c r="D11" s="115"/>
      <c r="E11" s="115"/>
      <c r="F11" s="115"/>
      <c r="G11" s="123"/>
      <c r="H11" s="124"/>
      <c r="I11" s="124"/>
      <c r="J11" s="124"/>
      <c r="K11" s="124"/>
      <c r="L11" s="124"/>
      <c r="M11" s="124"/>
      <c r="N11" s="124"/>
      <c r="O11" s="124"/>
      <c r="P11" s="124"/>
      <c r="Q11" s="124"/>
      <c r="R11" s="124"/>
      <c r="S11" s="124"/>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D28" sqref="D28"/>
    </sheetView>
  </sheetViews>
  <sheetFormatPr defaultColWidth="9.14166666666667" defaultRowHeight="14.25" customHeight="1"/>
  <cols>
    <col min="1" max="1" width="21.125" customWidth="1"/>
    <col min="2" max="2" width="20.75" customWidth="1"/>
    <col min="3" max="3" width="23.625" customWidth="1"/>
    <col min="4" max="4" width="22.875" customWidth="1"/>
    <col min="5" max="5" width="17.25" customWidth="1"/>
    <col min="6" max="6" width="12.75" customWidth="1"/>
    <col min="7" max="7" width="12.25" customWidth="1"/>
    <col min="8" max="8" width="12.875" customWidth="1"/>
    <col min="9" max="9" width="15.25"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4"/>
      <c r="B2" s="85"/>
      <c r="C2" s="85"/>
      <c r="D2" s="85"/>
      <c r="E2" s="85"/>
      <c r="F2" s="85"/>
      <c r="G2" s="85"/>
      <c r="H2" s="84"/>
      <c r="I2" s="84"/>
      <c r="J2" s="84"/>
      <c r="K2" s="84"/>
      <c r="L2" s="84"/>
      <c r="M2" s="84"/>
      <c r="N2" s="103"/>
      <c r="O2" s="84"/>
      <c r="P2" s="84"/>
      <c r="Q2" s="85"/>
      <c r="R2" s="84"/>
      <c r="S2" s="109"/>
      <c r="T2" s="109" t="s">
        <v>583</v>
      </c>
    </row>
    <row r="3" ht="41.25" customHeight="1" spans="1:20">
      <c r="A3" s="72" t="str">
        <f>"2025"&amp;"年部门政府购买服务预算表"</f>
        <v>2025年部门政府购买服务预算表</v>
      </c>
      <c r="B3" s="65"/>
      <c r="C3" s="65"/>
      <c r="D3" s="65"/>
      <c r="E3" s="65"/>
      <c r="F3" s="65"/>
      <c r="G3" s="65"/>
      <c r="H3" s="86"/>
      <c r="I3" s="86"/>
      <c r="J3" s="86"/>
      <c r="K3" s="86"/>
      <c r="L3" s="86"/>
      <c r="M3" s="86"/>
      <c r="N3" s="104"/>
      <c r="O3" s="86"/>
      <c r="P3" s="86"/>
      <c r="Q3" s="65"/>
      <c r="R3" s="86"/>
      <c r="S3" s="104"/>
      <c r="T3" s="65"/>
    </row>
    <row r="4" ht="22.5" customHeight="1" spans="1:20">
      <c r="A4" s="73" t="str">
        <f>"单位名称："&amp;"禄劝彝族苗族自治县应急管理局"</f>
        <v>单位名称：禄劝彝族苗族自治县应急管理局</v>
      </c>
      <c r="B4" s="87"/>
      <c r="C4" s="87"/>
      <c r="D4" s="87"/>
      <c r="E4" s="87"/>
      <c r="F4" s="87"/>
      <c r="G4" s="87"/>
      <c r="H4" s="88"/>
      <c r="I4" s="88"/>
      <c r="J4" s="88"/>
      <c r="K4" s="88"/>
      <c r="L4" s="88"/>
      <c r="M4" s="88"/>
      <c r="N4" s="103"/>
      <c r="O4" s="84"/>
      <c r="P4" s="84"/>
      <c r="Q4" s="85"/>
      <c r="R4" s="84"/>
      <c r="S4" s="110"/>
      <c r="T4" s="109" t="s">
        <v>1</v>
      </c>
    </row>
    <row r="5" ht="24" customHeight="1" spans="1:20">
      <c r="A5" s="10" t="s">
        <v>194</v>
      </c>
      <c r="B5" s="89" t="s">
        <v>195</v>
      </c>
      <c r="C5" s="89" t="s">
        <v>572</v>
      </c>
      <c r="D5" s="89" t="s">
        <v>584</v>
      </c>
      <c r="E5" s="90" t="s">
        <v>585</v>
      </c>
      <c r="F5" s="90" t="s">
        <v>586</v>
      </c>
      <c r="G5" s="90" t="s">
        <v>587</v>
      </c>
      <c r="H5" s="91" t="s">
        <v>588</v>
      </c>
      <c r="I5" s="91" t="s">
        <v>589</v>
      </c>
      <c r="J5" s="105" t="s">
        <v>202</v>
      </c>
      <c r="K5" s="105"/>
      <c r="L5" s="105"/>
      <c r="M5" s="105"/>
      <c r="N5" s="106"/>
      <c r="O5" s="105"/>
      <c r="P5" s="105"/>
      <c r="Q5" s="111"/>
      <c r="R5" s="105"/>
      <c r="S5" s="106"/>
      <c r="T5" s="112"/>
    </row>
    <row r="6" ht="24" customHeight="1" spans="1:20">
      <c r="A6" s="15"/>
      <c r="B6" s="92"/>
      <c r="C6" s="92"/>
      <c r="D6" s="92"/>
      <c r="E6" s="93"/>
      <c r="F6" s="93"/>
      <c r="G6" s="93"/>
      <c r="H6" s="94"/>
      <c r="I6" s="94"/>
      <c r="J6" s="94" t="s">
        <v>55</v>
      </c>
      <c r="K6" s="94" t="s">
        <v>58</v>
      </c>
      <c r="L6" s="94" t="s">
        <v>578</v>
      </c>
      <c r="M6" s="94" t="s">
        <v>579</v>
      </c>
      <c r="N6" s="93" t="s">
        <v>580</v>
      </c>
      <c r="O6" s="107" t="s">
        <v>581</v>
      </c>
      <c r="P6" s="107"/>
      <c r="Q6" s="113"/>
      <c r="R6" s="107"/>
      <c r="S6" s="114"/>
      <c r="T6" s="95"/>
    </row>
    <row r="7" ht="54" customHeight="1" spans="1:20">
      <c r="A7" s="18"/>
      <c r="B7" s="95"/>
      <c r="C7" s="95"/>
      <c r="D7" s="95"/>
      <c r="E7" s="96"/>
      <c r="F7" s="96"/>
      <c r="G7" s="96"/>
      <c r="H7" s="97"/>
      <c r="I7" s="97"/>
      <c r="J7" s="97"/>
      <c r="K7" s="97" t="s">
        <v>57</v>
      </c>
      <c r="L7" s="97"/>
      <c r="M7" s="97"/>
      <c r="N7" s="96"/>
      <c r="O7" s="97" t="s">
        <v>57</v>
      </c>
      <c r="P7" s="97" t="s">
        <v>64</v>
      </c>
      <c r="Q7" s="95" t="s">
        <v>65</v>
      </c>
      <c r="R7" s="97" t="s">
        <v>66</v>
      </c>
      <c r="S7" s="96" t="s">
        <v>67</v>
      </c>
      <c r="T7" s="95" t="s">
        <v>68</v>
      </c>
    </row>
    <row r="8" ht="17.25" customHeight="1" spans="1:20">
      <c r="A8" s="19">
        <v>1</v>
      </c>
      <c r="B8" s="95">
        <v>2</v>
      </c>
      <c r="C8" s="19">
        <v>3</v>
      </c>
      <c r="D8" s="19">
        <v>4</v>
      </c>
      <c r="E8" s="95">
        <v>5</v>
      </c>
      <c r="F8" s="19">
        <v>6</v>
      </c>
      <c r="G8" s="19">
        <v>7</v>
      </c>
      <c r="H8" s="95">
        <v>8</v>
      </c>
      <c r="I8" s="19">
        <v>9</v>
      </c>
      <c r="J8" s="19">
        <v>10</v>
      </c>
      <c r="K8" s="95">
        <v>11</v>
      </c>
      <c r="L8" s="19">
        <v>12</v>
      </c>
      <c r="M8" s="19">
        <v>13</v>
      </c>
      <c r="N8" s="95">
        <v>14</v>
      </c>
      <c r="O8" s="19">
        <v>15</v>
      </c>
      <c r="P8" s="19">
        <v>16</v>
      </c>
      <c r="Q8" s="95">
        <v>17</v>
      </c>
      <c r="R8" s="19">
        <v>18</v>
      </c>
      <c r="S8" s="19">
        <v>19</v>
      </c>
      <c r="T8" s="19">
        <v>20</v>
      </c>
    </row>
    <row r="9" ht="21" customHeight="1" spans="1:20">
      <c r="A9" s="98"/>
      <c r="B9" s="98"/>
      <c r="C9" s="98"/>
      <c r="D9" s="98"/>
      <c r="E9" s="98"/>
      <c r="F9" s="98"/>
      <c r="G9" s="98"/>
      <c r="H9" s="98"/>
      <c r="I9" s="98"/>
      <c r="J9" s="81"/>
      <c r="K9" s="81"/>
      <c r="L9" s="81"/>
      <c r="M9" s="81"/>
      <c r="N9" s="81"/>
      <c r="O9" s="81"/>
      <c r="P9" s="81"/>
      <c r="Q9" s="81"/>
      <c r="R9" s="81"/>
      <c r="S9" s="81"/>
      <c r="T9" s="81"/>
    </row>
    <row r="10" ht="21" customHeight="1" spans="1:20">
      <c r="A10" s="99" t="s">
        <v>185</v>
      </c>
      <c r="B10" s="100"/>
      <c r="C10" s="100"/>
      <c r="D10" s="100"/>
      <c r="E10" s="100"/>
      <c r="F10" s="100"/>
      <c r="G10" s="100"/>
      <c r="H10" s="101"/>
      <c r="I10" s="108"/>
      <c r="J10" s="81"/>
      <c r="K10" s="81"/>
      <c r="L10" s="81"/>
      <c r="M10" s="81"/>
      <c r="N10" s="81"/>
      <c r="O10" s="81"/>
      <c r="P10" s="81"/>
      <c r="Q10" s="81"/>
      <c r="R10" s="81"/>
      <c r="S10" s="81"/>
      <c r="T10" s="81"/>
    </row>
    <row r="11" customHeight="1" spans="1:2">
      <c r="A11" s="102" t="s">
        <v>590</v>
      </c>
      <c r="B11" s="102"/>
    </row>
  </sheetData>
  <mergeCells count="20">
    <mergeCell ref="A3:T3"/>
    <mergeCell ref="A4:I4"/>
    <mergeCell ref="J5:T5"/>
    <mergeCell ref="O6:T6"/>
    <mergeCell ref="A10:I10"/>
    <mergeCell ref="A11:B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0"/>
  <sheetViews>
    <sheetView showZeros="0" workbookViewId="0">
      <pane ySplit="1" topLeftCell="A2" activePane="bottomLeft" state="frozen"/>
      <selection/>
      <selection pane="bottomLeft" activeCell="B18" sqref="B18"/>
    </sheetView>
  </sheetViews>
  <sheetFormatPr defaultColWidth="9.14166666666667" defaultRowHeight="14.25" customHeight="1" outlineLevelCol="3"/>
  <cols>
    <col min="1" max="1" width="37.7083333333333" customWidth="1"/>
    <col min="2" max="4" width="20" customWidth="1"/>
  </cols>
  <sheetData>
    <row r="1" customHeight="1" spans="1:4">
      <c r="A1" s="1"/>
      <c r="B1" s="1"/>
      <c r="C1" s="1"/>
      <c r="D1" s="1" t="s">
        <v>591</v>
      </c>
    </row>
    <row r="2" ht="17.25" customHeight="1" spans="4:4">
      <c r="D2" s="71"/>
    </row>
    <row r="3" ht="41.25" customHeight="1" spans="1:4">
      <c r="A3" s="72" t="str">
        <f>"2025"&amp;"年对下转移支付预算表"</f>
        <v>2025年对下转移支付预算表</v>
      </c>
      <c r="B3" s="4"/>
      <c r="C3" s="4"/>
      <c r="D3" s="4"/>
    </row>
    <row r="4" ht="18" customHeight="1" spans="1:4">
      <c r="A4" s="73" t="str">
        <f>"单位名称："&amp;"禄劝彝族苗族自治县应急管理局"</f>
        <v>单位名称：禄劝彝族苗族自治县应急管理局</v>
      </c>
      <c r="B4" s="73"/>
      <c r="C4" s="73"/>
      <c r="D4" s="74" t="s">
        <v>1</v>
      </c>
    </row>
    <row r="5" ht="19.5" customHeight="1" spans="1:4">
      <c r="A5" s="75" t="s">
        <v>592</v>
      </c>
      <c r="B5" s="76" t="s">
        <v>202</v>
      </c>
      <c r="C5" s="76"/>
      <c r="D5" s="76"/>
    </row>
    <row r="6" ht="40.5" customHeight="1" spans="1:4">
      <c r="A6" s="19"/>
      <c r="B6" s="29" t="s">
        <v>55</v>
      </c>
      <c r="C6" s="77" t="s">
        <v>58</v>
      </c>
      <c r="D6" s="78" t="s">
        <v>578</v>
      </c>
    </row>
    <row r="7" ht="19.5" customHeight="1" spans="1:4">
      <c r="A7" s="20">
        <v>1</v>
      </c>
      <c r="B7" s="20">
        <v>2</v>
      </c>
      <c r="C7" s="79">
        <v>3</v>
      </c>
      <c r="D7" s="80">
        <v>4</v>
      </c>
    </row>
    <row r="8" ht="19.5" customHeight="1" spans="1:4">
      <c r="A8" s="30"/>
      <c r="B8" s="81"/>
      <c r="C8" s="82"/>
      <c r="D8" s="83"/>
    </row>
    <row r="9" ht="19.5" customHeight="1" spans="1:4">
      <c r="A9" s="68"/>
      <c r="B9" s="81"/>
      <c r="C9" s="82"/>
      <c r="D9" s="83"/>
    </row>
    <row r="10" customHeight="1" spans="1:1">
      <c r="A10" t="s">
        <v>593</v>
      </c>
    </row>
  </sheetData>
  <mergeCells count="3">
    <mergeCell ref="A3:D3"/>
    <mergeCell ref="B5:D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G26" sqref="G26"/>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594</v>
      </c>
    </row>
    <row r="3" ht="41.25" customHeight="1" spans="1:10">
      <c r="A3" s="64" t="str">
        <f>"2025"&amp;"年对下转移支付绩效目标表"</f>
        <v>2025年对下转移支付绩效目标表</v>
      </c>
      <c r="B3" s="4"/>
      <c r="C3" s="4"/>
      <c r="D3" s="4"/>
      <c r="E3" s="4"/>
      <c r="F3" s="65"/>
      <c r="G3" s="4"/>
      <c r="H3" s="65"/>
      <c r="I3" s="65"/>
      <c r="J3" s="4"/>
    </row>
    <row r="4" ht="17.25" customHeight="1" spans="1:1">
      <c r="A4" s="5" t="str">
        <f>"单位名称："&amp;"禄劝彝族苗族自治县应急管理局"</f>
        <v>单位名称：禄劝彝族苗族自治县应急管理局</v>
      </c>
    </row>
    <row r="5" ht="44.25" customHeight="1" spans="1:10">
      <c r="A5" s="66" t="s">
        <v>592</v>
      </c>
      <c r="B5" s="66" t="s">
        <v>328</v>
      </c>
      <c r="C5" s="66" t="s">
        <v>329</v>
      </c>
      <c r="D5" s="66" t="s">
        <v>330</v>
      </c>
      <c r="E5" s="66" t="s">
        <v>331</v>
      </c>
      <c r="F5" s="67" t="s">
        <v>332</v>
      </c>
      <c r="G5" s="66" t="s">
        <v>333</v>
      </c>
      <c r="H5" s="67" t="s">
        <v>334</v>
      </c>
      <c r="I5" s="67" t="s">
        <v>335</v>
      </c>
      <c r="J5" s="66" t="s">
        <v>336</v>
      </c>
    </row>
    <row r="6" ht="14.25" customHeight="1" spans="1:10">
      <c r="A6" s="66">
        <v>1</v>
      </c>
      <c r="B6" s="66">
        <v>2</v>
      </c>
      <c r="C6" s="66">
        <v>3</v>
      </c>
      <c r="D6" s="66">
        <v>4</v>
      </c>
      <c r="E6" s="66">
        <v>5</v>
      </c>
      <c r="F6" s="67">
        <v>6</v>
      </c>
      <c r="G6" s="66">
        <v>7</v>
      </c>
      <c r="H6" s="67">
        <v>8</v>
      </c>
      <c r="I6" s="67">
        <v>9</v>
      </c>
      <c r="J6" s="66">
        <v>10</v>
      </c>
    </row>
    <row r="7" ht="42" customHeight="1" spans="1:10">
      <c r="A7" s="30"/>
      <c r="B7" s="68"/>
      <c r="C7" s="68"/>
      <c r="D7" s="68"/>
      <c r="E7" s="54"/>
      <c r="F7" s="69"/>
      <c r="G7" s="54"/>
      <c r="H7" s="69"/>
      <c r="I7" s="69"/>
      <c r="J7" s="54"/>
    </row>
    <row r="8" ht="42" customHeight="1" spans="1:10">
      <c r="A8" s="30"/>
      <c r="B8" s="21"/>
      <c r="C8" s="21"/>
      <c r="D8" s="21"/>
      <c r="E8" s="30"/>
      <c r="F8" s="21"/>
      <c r="G8" s="30"/>
      <c r="H8" s="21"/>
      <c r="I8" s="21"/>
      <c r="J8" s="30"/>
    </row>
    <row r="9" ht="26" customHeight="1" spans="1:1">
      <c r="A9" s="70" t="s">
        <v>595</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pane ySplit="1" topLeftCell="A2" activePane="bottomLeft" state="frozen"/>
      <selection/>
      <selection pane="bottomLeft" activeCell="F14" sqref="F14"/>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8" t="s">
        <v>596</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tr">
        <f>"单位名称："&amp;"禄劝彝族苗族自治县应急管理局"</f>
        <v>单位名称：禄劝彝族苗族自治县应急管理局</v>
      </c>
      <c r="B4" s="45"/>
      <c r="C4" s="45"/>
      <c r="D4" s="46"/>
      <c r="F4" s="43"/>
      <c r="G4" s="42"/>
      <c r="H4" s="42"/>
      <c r="I4" s="63" t="s">
        <v>1</v>
      </c>
    </row>
    <row r="5" ht="28.5" customHeight="1" spans="1:9">
      <c r="A5" s="47" t="s">
        <v>194</v>
      </c>
      <c r="B5" s="48" t="s">
        <v>195</v>
      </c>
      <c r="C5" s="49" t="s">
        <v>597</v>
      </c>
      <c r="D5" s="47" t="s">
        <v>598</v>
      </c>
      <c r="E5" s="47" t="s">
        <v>599</v>
      </c>
      <c r="F5" s="47" t="s">
        <v>600</v>
      </c>
      <c r="G5" s="48" t="s">
        <v>601</v>
      </c>
      <c r="H5" s="36"/>
      <c r="I5" s="47"/>
    </row>
    <row r="6" ht="21" customHeight="1" spans="1:9">
      <c r="A6" s="49"/>
      <c r="B6" s="50"/>
      <c r="C6" s="50"/>
      <c r="D6" s="51"/>
      <c r="E6" s="50"/>
      <c r="F6" s="50"/>
      <c r="G6" s="48" t="s">
        <v>576</v>
      </c>
      <c r="H6" s="48" t="s">
        <v>602</v>
      </c>
      <c r="I6" s="48" t="s">
        <v>603</v>
      </c>
    </row>
    <row r="7" ht="17.25" customHeight="1" spans="1:9">
      <c r="A7" s="52" t="s">
        <v>83</v>
      </c>
      <c r="B7" s="53" t="s">
        <v>84</v>
      </c>
      <c r="C7" s="52" t="s">
        <v>85</v>
      </c>
      <c r="D7" s="54" t="s">
        <v>86</v>
      </c>
      <c r="E7" s="52" t="s">
        <v>87</v>
      </c>
      <c r="F7" s="53" t="s">
        <v>88</v>
      </c>
      <c r="G7" s="55" t="s">
        <v>89</v>
      </c>
      <c r="H7" s="54" t="s">
        <v>90</v>
      </c>
      <c r="I7" s="54">
        <v>9</v>
      </c>
    </row>
    <row r="8" ht="19.5" customHeight="1" spans="1:9">
      <c r="A8" s="56" t="s">
        <v>70</v>
      </c>
      <c r="B8" s="32" t="s">
        <v>70</v>
      </c>
      <c r="C8" s="32" t="s">
        <v>604</v>
      </c>
      <c r="D8" s="30" t="s">
        <v>605</v>
      </c>
      <c r="E8" s="21" t="s">
        <v>582</v>
      </c>
      <c r="F8" s="55" t="s">
        <v>445</v>
      </c>
      <c r="G8" s="57">
        <v>1</v>
      </c>
      <c r="H8" s="58">
        <v>180000</v>
      </c>
      <c r="I8" s="58">
        <v>180000</v>
      </c>
    </row>
    <row r="9" ht="19.5" customHeight="1" spans="1:9">
      <c r="A9" s="59" t="s">
        <v>55</v>
      </c>
      <c r="B9" s="60"/>
      <c r="C9" s="60"/>
      <c r="D9" s="61"/>
      <c r="E9" s="62"/>
      <c r="F9" s="62"/>
      <c r="G9" s="57">
        <v>1</v>
      </c>
      <c r="H9" s="58">
        <v>180000</v>
      </c>
      <c r="I9" s="58">
        <v>180000</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G26" sqref="G26"/>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606</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"单位名称："&amp;"禄劝彝族苗族自治县应急管理局"</f>
        <v>单位名称：禄劝彝族苗族自治县应急管理局</v>
      </c>
      <c r="B4" s="6"/>
      <c r="C4" s="6"/>
      <c r="D4" s="6"/>
      <c r="E4" s="6"/>
      <c r="F4" s="6"/>
      <c r="G4" s="6"/>
      <c r="H4" s="7"/>
      <c r="I4" s="7"/>
      <c r="J4" s="7"/>
      <c r="K4" s="8" t="s">
        <v>1</v>
      </c>
    </row>
    <row r="5" ht="21.75" customHeight="1" spans="1:11">
      <c r="A5" s="9" t="s">
        <v>277</v>
      </c>
      <c r="B5" s="9" t="s">
        <v>197</v>
      </c>
      <c r="C5" s="9" t="s">
        <v>278</v>
      </c>
      <c r="D5" s="10" t="s">
        <v>198</v>
      </c>
      <c r="E5" s="10" t="s">
        <v>199</v>
      </c>
      <c r="F5" s="10" t="s">
        <v>279</v>
      </c>
      <c r="G5" s="10" t="s">
        <v>280</v>
      </c>
      <c r="H5" s="28" t="s">
        <v>55</v>
      </c>
      <c r="I5" s="11" t="s">
        <v>607</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1"/>
      <c r="C9" s="30"/>
      <c r="D9" s="30"/>
      <c r="E9" s="30"/>
      <c r="F9" s="30"/>
      <c r="G9" s="30"/>
      <c r="H9" s="31"/>
      <c r="I9" s="37"/>
      <c r="J9" s="37"/>
      <c r="K9" s="31"/>
    </row>
    <row r="10" ht="18.75" customHeight="1" spans="1:11">
      <c r="A10" s="32"/>
      <c r="B10" s="21"/>
      <c r="C10" s="21"/>
      <c r="D10" s="21"/>
      <c r="E10" s="21"/>
      <c r="F10" s="21"/>
      <c r="G10" s="21"/>
      <c r="H10" s="23"/>
      <c r="I10" s="23"/>
      <c r="J10" s="23"/>
      <c r="K10" s="31"/>
    </row>
    <row r="11" ht="18.75" customHeight="1" spans="1:11">
      <c r="A11" s="33" t="s">
        <v>185</v>
      </c>
      <c r="B11" s="34"/>
      <c r="C11" s="34"/>
      <c r="D11" s="34"/>
      <c r="E11" s="34"/>
      <c r="F11" s="34"/>
      <c r="G11" s="35"/>
      <c r="H11" s="23"/>
      <c r="I11" s="23"/>
      <c r="J11" s="23"/>
      <c r="K11" s="31"/>
    </row>
    <row r="12" customHeight="1" spans="1:1">
      <c r="A12" t="s">
        <v>608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2"/>
  <sheetViews>
    <sheetView showZeros="0" workbookViewId="0">
      <pane ySplit="1" topLeftCell="A2" activePane="bottomLeft" state="frozen"/>
      <selection/>
      <selection pane="bottomLeft" activeCell="E26" sqref="E26"/>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609</v>
      </c>
    </row>
    <row r="3" ht="41.25" customHeight="1" spans="1:7">
      <c r="A3" s="4" t="str">
        <f>"2025"&amp;"年部门项目中期规划预算表"</f>
        <v>2025年部门项目中期规划预算表</v>
      </c>
      <c r="B3" s="4"/>
      <c r="C3" s="4"/>
      <c r="D3" s="4"/>
      <c r="E3" s="4"/>
      <c r="F3" s="4"/>
      <c r="G3" s="4"/>
    </row>
    <row r="4" ht="13.5" customHeight="1" spans="1:7">
      <c r="A4" s="5" t="str">
        <f>"单位名称："&amp;"禄劝彝族苗族自治县应急管理局"</f>
        <v>单位名称：禄劝彝族苗族自治县应急管理局</v>
      </c>
      <c r="B4" s="6"/>
      <c r="C4" s="6"/>
      <c r="D4" s="6"/>
      <c r="E4" s="7"/>
      <c r="F4" s="7"/>
      <c r="G4" s="8" t="s">
        <v>1</v>
      </c>
    </row>
    <row r="5" ht="21.75" customHeight="1" spans="1:7">
      <c r="A5" s="9" t="s">
        <v>278</v>
      </c>
      <c r="B5" s="9" t="s">
        <v>277</v>
      </c>
      <c r="C5" s="9" t="s">
        <v>197</v>
      </c>
      <c r="D5" s="10" t="s">
        <v>610</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5373048</v>
      </c>
      <c r="F9" s="23"/>
      <c r="G9" s="23"/>
    </row>
    <row r="10" ht="31" customHeight="1" spans="1:7">
      <c r="A10" s="21" t="s">
        <v>70</v>
      </c>
      <c r="B10" s="21" t="s">
        <v>611</v>
      </c>
      <c r="C10" s="21" t="s">
        <v>285</v>
      </c>
      <c r="D10" s="21" t="s">
        <v>612</v>
      </c>
      <c r="E10" s="23">
        <v>250000</v>
      </c>
      <c r="F10" s="23">
        <v>500000</v>
      </c>
      <c r="G10" s="23">
        <v>500000</v>
      </c>
    </row>
    <row r="11" ht="18.75" customHeight="1" spans="1:7">
      <c r="A11" s="21" t="s">
        <v>70</v>
      </c>
      <c r="B11" s="21" t="s">
        <v>613</v>
      </c>
      <c r="C11" s="21" t="s">
        <v>290</v>
      </c>
      <c r="D11" s="21" t="s">
        <v>612</v>
      </c>
      <c r="E11" s="23">
        <v>30000</v>
      </c>
      <c r="F11" s="23">
        <v>30000</v>
      </c>
      <c r="G11" s="23">
        <v>30000</v>
      </c>
    </row>
    <row r="12" ht="18.75" customHeight="1" spans="1:7">
      <c r="A12" s="21" t="s">
        <v>70</v>
      </c>
      <c r="B12" s="21" t="s">
        <v>613</v>
      </c>
      <c r="C12" s="21" t="s">
        <v>292</v>
      </c>
      <c r="D12" s="21" t="s">
        <v>612</v>
      </c>
      <c r="E12" s="23">
        <v>50000</v>
      </c>
      <c r="F12" s="23">
        <v>50000</v>
      </c>
      <c r="G12" s="23">
        <v>50000</v>
      </c>
    </row>
    <row r="13" ht="18.75" customHeight="1" spans="1:7">
      <c r="A13" s="21" t="s">
        <v>70</v>
      </c>
      <c r="B13" s="21" t="s">
        <v>613</v>
      </c>
      <c r="C13" s="21" t="s">
        <v>296</v>
      </c>
      <c r="D13" s="21" t="s">
        <v>612</v>
      </c>
      <c r="E13" s="23">
        <v>50000</v>
      </c>
      <c r="F13" s="24" t="s">
        <v>614</v>
      </c>
      <c r="G13" s="24" t="s">
        <v>614</v>
      </c>
    </row>
    <row r="14" ht="32" customHeight="1" spans="1:7">
      <c r="A14" s="21" t="s">
        <v>70</v>
      </c>
      <c r="B14" s="21" t="s">
        <v>613</v>
      </c>
      <c r="C14" s="21" t="s">
        <v>300</v>
      </c>
      <c r="D14" s="21" t="s">
        <v>612</v>
      </c>
      <c r="E14" s="23">
        <v>390600</v>
      </c>
      <c r="F14" s="24" t="s">
        <v>614</v>
      </c>
      <c r="G14" s="24" t="s">
        <v>614</v>
      </c>
    </row>
    <row r="15" ht="18.75" customHeight="1" spans="1:7">
      <c r="A15" s="21" t="s">
        <v>70</v>
      </c>
      <c r="B15" s="21" t="s">
        <v>615</v>
      </c>
      <c r="C15" s="21" t="s">
        <v>305</v>
      </c>
      <c r="D15" s="21" t="s">
        <v>612</v>
      </c>
      <c r="E15" s="23">
        <v>2000000</v>
      </c>
      <c r="F15" s="23">
        <v>2000000</v>
      </c>
      <c r="G15" s="23">
        <v>2000000</v>
      </c>
    </row>
    <row r="16" ht="18.75" customHeight="1" spans="1:7">
      <c r="A16" s="21" t="s">
        <v>70</v>
      </c>
      <c r="B16" s="21" t="s">
        <v>615</v>
      </c>
      <c r="C16" s="21" t="s">
        <v>309</v>
      </c>
      <c r="D16" s="21" t="s">
        <v>612</v>
      </c>
      <c r="E16" s="23">
        <v>2140448</v>
      </c>
      <c r="F16" s="24" t="s">
        <v>614</v>
      </c>
      <c r="G16" s="24" t="s">
        <v>614</v>
      </c>
    </row>
    <row r="17" ht="18.75" customHeight="1" spans="1:7">
      <c r="A17" s="21" t="s">
        <v>70</v>
      </c>
      <c r="B17" s="21" t="s">
        <v>616</v>
      </c>
      <c r="C17" s="21" t="s">
        <v>314</v>
      </c>
      <c r="D17" s="21" t="s">
        <v>612</v>
      </c>
      <c r="E17" s="23">
        <v>100000</v>
      </c>
      <c r="F17" s="23">
        <v>100000</v>
      </c>
      <c r="G17" s="23">
        <v>100000</v>
      </c>
    </row>
    <row r="18" ht="18.75" customHeight="1" spans="1:7">
      <c r="A18" s="21" t="s">
        <v>70</v>
      </c>
      <c r="B18" s="21" t="s">
        <v>616</v>
      </c>
      <c r="C18" s="21" t="s">
        <v>316</v>
      </c>
      <c r="D18" s="21" t="s">
        <v>612</v>
      </c>
      <c r="E18" s="23">
        <v>50000</v>
      </c>
      <c r="F18" s="23">
        <v>50000</v>
      </c>
      <c r="G18" s="23">
        <v>50000</v>
      </c>
    </row>
    <row r="19" ht="18.75" customHeight="1" spans="1:7">
      <c r="A19" s="21" t="s">
        <v>70</v>
      </c>
      <c r="B19" s="21" t="s">
        <v>616</v>
      </c>
      <c r="C19" s="21" t="s">
        <v>320</v>
      </c>
      <c r="D19" s="21" t="s">
        <v>612</v>
      </c>
      <c r="E19" s="23">
        <v>102000</v>
      </c>
      <c r="F19" s="23">
        <v>102000</v>
      </c>
      <c r="G19" s="23">
        <v>102000</v>
      </c>
    </row>
    <row r="20" ht="18.75" customHeight="1" spans="1:7">
      <c r="A20" s="21" t="s">
        <v>70</v>
      </c>
      <c r="B20" s="21" t="s">
        <v>616</v>
      </c>
      <c r="C20" s="21" t="s">
        <v>322</v>
      </c>
      <c r="D20" s="21" t="s">
        <v>612</v>
      </c>
      <c r="E20" s="23">
        <v>180000</v>
      </c>
      <c r="F20" s="24" t="s">
        <v>614</v>
      </c>
      <c r="G20" s="24" t="s">
        <v>614</v>
      </c>
    </row>
    <row r="21" ht="18.75" customHeight="1" spans="1:7">
      <c r="A21" s="21" t="s">
        <v>70</v>
      </c>
      <c r="B21" s="21" t="s">
        <v>616</v>
      </c>
      <c r="C21" s="21" t="s">
        <v>326</v>
      </c>
      <c r="D21" s="21" t="s">
        <v>612</v>
      </c>
      <c r="E21" s="23">
        <v>30000</v>
      </c>
      <c r="F21" s="24" t="s">
        <v>614</v>
      </c>
      <c r="G21" s="24" t="s">
        <v>614</v>
      </c>
    </row>
    <row r="22" ht="18.75" customHeight="1" spans="1:7">
      <c r="A22" s="25" t="s">
        <v>55</v>
      </c>
      <c r="B22" s="26" t="s">
        <v>617</v>
      </c>
      <c r="C22" s="26"/>
      <c r="D22" s="27"/>
      <c r="E22" s="23">
        <v>5373048</v>
      </c>
      <c r="F22" s="23">
        <v>2832000</v>
      </c>
      <c r="G22" s="23">
        <v>2832000</v>
      </c>
    </row>
  </sheetData>
  <mergeCells count="11">
    <mergeCell ref="A3:G3"/>
    <mergeCell ref="A4:D4"/>
    <mergeCell ref="E5:G5"/>
    <mergeCell ref="A22:D22"/>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ignoredErrors>
    <ignoredError sqref="F13:G13 F14:G14 F16:G16 F20:G20 F21:G21"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L39" sqref="L39"/>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3" t="s">
        <v>52</v>
      </c>
    </row>
    <row r="3" ht="41.25" customHeight="1" spans="1:1">
      <c r="A3" s="41" t="str">
        <f>"2025"&amp;"年部门收入预算表"</f>
        <v>2025年部门收入预算表</v>
      </c>
    </row>
    <row r="4" ht="17.25" customHeight="1" spans="1:19">
      <c r="A4" s="44" t="str">
        <f>"单位名称："&amp;"禄劝彝族苗族自治县应急管理局"</f>
        <v>单位名称：禄劝彝族苗族自治县应急管理局</v>
      </c>
      <c r="S4" s="46" t="s">
        <v>1</v>
      </c>
    </row>
    <row r="5" ht="21.75" customHeight="1" spans="1:19">
      <c r="A5" s="190" t="s">
        <v>53</v>
      </c>
      <c r="B5" s="191" t="s">
        <v>54</v>
      </c>
      <c r="C5" s="191" t="s">
        <v>55</v>
      </c>
      <c r="D5" s="192" t="s">
        <v>56</v>
      </c>
      <c r="E5" s="192"/>
      <c r="F5" s="192"/>
      <c r="G5" s="192"/>
      <c r="H5" s="192"/>
      <c r="I5" s="138"/>
      <c r="J5" s="192"/>
      <c r="K5" s="192"/>
      <c r="L5" s="192"/>
      <c r="M5" s="192"/>
      <c r="N5" s="199"/>
      <c r="O5" s="192" t="s">
        <v>45</v>
      </c>
      <c r="P5" s="192"/>
      <c r="Q5" s="192"/>
      <c r="R5" s="192"/>
      <c r="S5" s="199"/>
    </row>
    <row r="6" ht="27" customHeight="1" spans="1:19">
      <c r="A6" s="193"/>
      <c r="B6" s="194"/>
      <c r="C6" s="194"/>
      <c r="D6" s="194" t="s">
        <v>57</v>
      </c>
      <c r="E6" s="194" t="s">
        <v>58</v>
      </c>
      <c r="F6" s="194" t="s">
        <v>59</v>
      </c>
      <c r="G6" s="194" t="s">
        <v>60</v>
      </c>
      <c r="H6" s="194" t="s">
        <v>61</v>
      </c>
      <c r="I6" s="200" t="s">
        <v>62</v>
      </c>
      <c r="J6" s="201"/>
      <c r="K6" s="201"/>
      <c r="L6" s="201"/>
      <c r="M6" s="201"/>
      <c r="N6" s="202"/>
      <c r="O6" s="194" t="s">
        <v>57</v>
      </c>
      <c r="P6" s="194" t="s">
        <v>58</v>
      </c>
      <c r="Q6" s="194" t="s">
        <v>59</v>
      </c>
      <c r="R6" s="194" t="s">
        <v>60</v>
      </c>
      <c r="S6" s="194" t="s">
        <v>63</v>
      </c>
    </row>
    <row r="7" ht="30" customHeight="1" spans="1:19">
      <c r="A7" s="195"/>
      <c r="B7" s="108"/>
      <c r="C7" s="122"/>
      <c r="D7" s="122"/>
      <c r="E7" s="122"/>
      <c r="F7" s="122"/>
      <c r="G7" s="122"/>
      <c r="H7" s="122"/>
      <c r="I7" s="69" t="s">
        <v>57</v>
      </c>
      <c r="J7" s="202" t="s">
        <v>64</v>
      </c>
      <c r="K7" s="202" t="s">
        <v>65</v>
      </c>
      <c r="L7" s="202" t="s">
        <v>66</v>
      </c>
      <c r="M7" s="202" t="s">
        <v>67</v>
      </c>
      <c r="N7" s="202" t="s">
        <v>68</v>
      </c>
      <c r="O7" s="203"/>
      <c r="P7" s="203"/>
      <c r="Q7" s="203"/>
      <c r="R7" s="203"/>
      <c r="S7" s="122"/>
    </row>
    <row r="8" ht="15" customHeight="1" spans="1:19">
      <c r="A8" s="196">
        <v>1</v>
      </c>
      <c r="B8" s="196">
        <v>2</v>
      </c>
      <c r="C8" s="196">
        <v>3</v>
      </c>
      <c r="D8" s="196">
        <v>4</v>
      </c>
      <c r="E8" s="196">
        <v>5</v>
      </c>
      <c r="F8" s="196">
        <v>6</v>
      </c>
      <c r="G8" s="196">
        <v>7</v>
      </c>
      <c r="H8" s="196">
        <v>8</v>
      </c>
      <c r="I8" s="69">
        <v>9</v>
      </c>
      <c r="J8" s="196">
        <v>10</v>
      </c>
      <c r="K8" s="196">
        <v>11</v>
      </c>
      <c r="L8" s="196">
        <v>12</v>
      </c>
      <c r="M8" s="196">
        <v>13</v>
      </c>
      <c r="N8" s="196">
        <v>14</v>
      </c>
      <c r="O8" s="196">
        <v>15</v>
      </c>
      <c r="P8" s="196">
        <v>16</v>
      </c>
      <c r="Q8" s="196">
        <v>17</v>
      </c>
      <c r="R8" s="196">
        <v>18</v>
      </c>
      <c r="S8" s="196">
        <v>19</v>
      </c>
    </row>
    <row r="9" ht="18" customHeight="1" spans="1:19">
      <c r="A9" s="21" t="s">
        <v>69</v>
      </c>
      <c r="B9" s="21" t="s">
        <v>70</v>
      </c>
      <c r="C9" s="81">
        <v>14472972.13</v>
      </c>
      <c r="D9" s="81">
        <v>14281172.13</v>
      </c>
      <c r="E9" s="81">
        <v>14281172.13</v>
      </c>
      <c r="F9" s="81"/>
      <c r="G9" s="81"/>
      <c r="H9" s="81"/>
      <c r="I9" s="81"/>
      <c r="J9" s="81"/>
      <c r="K9" s="81"/>
      <c r="L9" s="81"/>
      <c r="M9" s="81"/>
      <c r="N9" s="81"/>
      <c r="O9" s="81">
        <v>191800</v>
      </c>
      <c r="P9" s="81">
        <v>191800</v>
      </c>
      <c r="Q9" s="81"/>
      <c r="R9" s="81"/>
      <c r="S9" s="81"/>
    </row>
    <row r="10" ht="18" customHeight="1" spans="1:19">
      <c r="A10" s="197" t="s">
        <v>71</v>
      </c>
      <c r="B10" s="197" t="s">
        <v>70</v>
      </c>
      <c r="C10" s="81">
        <v>14472972.13</v>
      </c>
      <c r="D10" s="81">
        <v>14281172.13</v>
      </c>
      <c r="E10" s="81">
        <v>14281172.13</v>
      </c>
      <c r="F10" s="81"/>
      <c r="G10" s="81"/>
      <c r="H10" s="81"/>
      <c r="I10" s="81"/>
      <c r="J10" s="81"/>
      <c r="K10" s="81"/>
      <c r="L10" s="81"/>
      <c r="M10" s="81"/>
      <c r="N10" s="81"/>
      <c r="O10" s="81">
        <v>191800</v>
      </c>
      <c r="P10" s="81">
        <v>191800</v>
      </c>
      <c r="Q10" s="81"/>
      <c r="R10" s="81"/>
      <c r="S10" s="81"/>
    </row>
    <row r="11" ht="18" customHeight="1" spans="1:19">
      <c r="A11" s="49" t="s">
        <v>55</v>
      </c>
      <c r="B11" s="198"/>
      <c r="C11" s="81">
        <v>14472972.13</v>
      </c>
      <c r="D11" s="81">
        <v>14281172.13</v>
      </c>
      <c r="E11" s="81">
        <v>14281172.13</v>
      </c>
      <c r="F11" s="81"/>
      <c r="G11" s="81"/>
      <c r="H11" s="81"/>
      <c r="I11" s="81"/>
      <c r="J11" s="81"/>
      <c r="K11" s="81"/>
      <c r="L11" s="81"/>
      <c r="M11" s="81"/>
      <c r="N11" s="81"/>
      <c r="O11" s="81">
        <v>191800</v>
      </c>
      <c r="P11" s="81">
        <v>191800</v>
      </c>
      <c r="Q11" s="81"/>
      <c r="R11" s="81"/>
      <c r="S11" s="81"/>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3"/>
  <sheetViews>
    <sheetView showGridLines="0" showZeros="0" workbookViewId="0">
      <pane ySplit="1" topLeftCell="A9" activePane="bottomLeft" state="frozen"/>
      <selection/>
      <selection pane="bottomLeft" activeCell="D14" sqref="D14"/>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6" t="s">
        <v>72</v>
      </c>
    </row>
    <row r="3" ht="41.25" customHeight="1" spans="1:1">
      <c r="A3" s="41" t="str">
        <f>"2025"&amp;"年部门支出预算表"</f>
        <v>2025年部门支出预算表</v>
      </c>
    </row>
    <row r="4" ht="17.25" customHeight="1" spans="1:15">
      <c r="A4" s="44" t="str">
        <f>"单位名称："&amp;"禄劝彝族苗族自治县应急管理局"</f>
        <v>单位名称：禄劝彝族苗族自治县应急管理局</v>
      </c>
      <c r="O4" s="46" t="s">
        <v>1</v>
      </c>
    </row>
    <row r="5" ht="27" customHeight="1" spans="1:15">
      <c r="A5" s="175" t="s">
        <v>73</v>
      </c>
      <c r="B5" s="175" t="s">
        <v>74</v>
      </c>
      <c r="C5" s="175" t="s">
        <v>55</v>
      </c>
      <c r="D5" s="176" t="s">
        <v>58</v>
      </c>
      <c r="E5" s="177"/>
      <c r="F5" s="178"/>
      <c r="G5" s="179" t="s">
        <v>59</v>
      </c>
      <c r="H5" s="179" t="s">
        <v>60</v>
      </c>
      <c r="I5" s="179" t="s">
        <v>75</v>
      </c>
      <c r="J5" s="176" t="s">
        <v>62</v>
      </c>
      <c r="K5" s="177"/>
      <c r="L5" s="177"/>
      <c r="M5" s="177"/>
      <c r="N5" s="187"/>
      <c r="O5" s="188"/>
    </row>
    <row r="6" ht="42" customHeight="1" spans="1:15">
      <c r="A6" s="180"/>
      <c r="B6" s="180"/>
      <c r="C6" s="181"/>
      <c r="D6" s="182" t="s">
        <v>57</v>
      </c>
      <c r="E6" s="182" t="s">
        <v>76</v>
      </c>
      <c r="F6" s="182" t="s">
        <v>77</v>
      </c>
      <c r="G6" s="181"/>
      <c r="H6" s="181"/>
      <c r="I6" s="189"/>
      <c r="J6" s="182" t="s">
        <v>57</v>
      </c>
      <c r="K6" s="169" t="s">
        <v>78</v>
      </c>
      <c r="L6" s="169" t="s">
        <v>79</v>
      </c>
      <c r="M6" s="169" t="s">
        <v>80</v>
      </c>
      <c r="N6" s="169" t="s">
        <v>81</v>
      </c>
      <c r="O6" s="169" t="s">
        <v>82</v>
      </c>
    </row>
    <row r="7" ht="18" customHeight="1" spans="1:15">
      <c r="A7" s="52" t="s">
        <v>83</v>
      </c>
      <c r="B7" s="52" t="s">
        <v>84</v>
      </c>
      <c r="C7" s="52" t="s">
        <v>85</v>
      </c>
      <c r="D7" s="55" t="s">
        <v>86</v>
      </c>
      <c r="E7" s="55" t="s">
        <v>87</v>
      </c>
      <c r="F7" s="55" t="s">
        <v>88</v>
      </c>
      <c r="G7" s="55" t="s">
        <v>89</v>
      </c>
      <c r="H7" s="55" t="s">
        <v>90</v>
      </c>
      <c r="I7" s="55" t="s">
        <v>91</v>
      </c>
      <c r="J7" s="55" t="s">
        <v>92</v>
      </c>
      <c r="K7" s="55" t="s">
        <v>93</v>
      </c>
      <c r="L7" s="55" t="s">
        <v>94</v>
      </c>
      <c r="M7" s="55" t="s">
        <v>95</v>
      </c>
      <c r="N7" s="52" t="s">
        <v>96</v>
      </c>
      <c r="O7" s="55" t="s">
        <v>97</v>
      </c>
    </row>
    <row r="8" ht="21" customHeight="1" spans="1:15">
      <c r="A8" s="56" t="s">
        <v>98</v>
      </c>
      <c r="B8" s="56" t="s">
        <v>99</v>
      </c>
      <c r="C8" s="81">
        <v>1197553.53</v>
      </c>
      <c r="D8" s="81">
        <v>1197553.53</v>
      </c>
      <c r="E8" s="81">
        <v>1197553.53</v>
      </c>
      <c r="F8" s="81"/>
      <c r="G8" s="81"/>
      <c r="H8" s="81"/>
      <c r="I8" s="81"/>
      <c r="J8" s="81"/>
      <c r="K8" s="81"/>
      <c r="L8" s="81"/>
      <c r="M8" s="81"/>
      <c r="N8" s="81"/>
      <c r="O8" s="81"/>
    </row>
    <row r="9" ht="21" customHeight="1" spans="1:15">
      <c r="A9" s="183" t="s">
        <v>100</v>
      </c>
      <c r="B9" s="183" t="s">
        <v>101</v>
      </c>
      <c r="C9" s="184">
        <v>1183623.36</v>
      </c>
      <c r="D9" s="81">
        <v>1183623.36</v>
      </c>
      <c r="E9" s="81">
        <v>1183623.36</v>
      </c>
      <c r="F9" s="81"/>
      <c r="G9" s="81"/>
      <c r="H9" s="81"/>
      <c r="I9" s="81"/>
      <c r="J9" s="81"/>
      <c r="K9" s="81"/>
      <c r="L9" s="81"/>
      <c r="M9" s="81"/>
      <c r="N9" s="81"/>
      <c r="O9" s="81"/>
    </row>
    <row r="10" ht="21" customHeight="1" spans="1:15">
      <c r="A10" s="185" t="s">
        <v>102</v>
      </c>
      <c r="B10" s="185" t="s">
        <v>103</v>
      </c>
      <c r="C10" s="184">
        <v>883623.36</v>
      </c>
      <c r="D10" s="81">
        <v>883623.36</v>
      </c>
      <c r="E10" s="81">
        <v>883623.36</v>
      </c>
      <c r="F10" s="81"/>
      <c r="G10" s="81"/>
      <c r="H10" s="81"/>
      <c r="I10" s="81"/>
      <c r="J10" s="81"/>
      <c r="K10" s="81"/>
      <c r="L10" s="81"/>
      <c r="M10" s="81"/>
      <c r="N10" s="81"/>
      <c r="O10" s="81"/>
    </row>
    <row r="11" ht="21" customHeight="1" spans="1:15">
      <c r="A11" s="185" t="s">
        <v>104</v>
      </c>
      <c r="B11" s="185" t="s">
        <v>105</v>
      </c>
      <c r="C11" s="184">
        <v>300000</v>
      </c>
      <c r="D11" s="81">
        <v>300000</v>
      </c>
      <c r="E11" s="81">
        <v>300000</v>
      </c>
      <c r="F11" s="81"/>
      <c r="G11" s="81"/>
      <c r="H11" s="81"/>
      <c r="I11" s="81"/>
      <c r="J11" s="81"/>
      <c r="K11" s="81"/>
      <c r="L11" s="81"/>
      <c r="M11" s="81"/>
      <c r="N11" s="81"/>
      <c r="O11" s="81"/>
    </row>
    <row r="12" ht="21" customHeight="1" spans="1:15">
      <c r="A12" s="183" t="s">
        <v>106</v>
      </c>
      <c r="B12" s="183" t="s">
        <v>107</v>
      </c>
      <c r="C12" s="184">
        <v>13930.17</v>
      </c>
      <c r="D12" s="81">
        <v>13930.17</v>
      </c>
      <c r="E12" s="81">
        <v>13930.17</v>
      </c>
      <c r="F12" s="81"/>
      <c r="G12" s="81"/>
      <c r="H12" s="81"/>
      <c r="I12" s="81"/>
      <c r="J12" s="81"/>
      <c r="K12" s="81"/>
      <c r="L12" s="81"/>
      <c r="M12" s="81"/>
      <c r="N12" s="81"/>
      <c r="O12" s="81"/>
    </row>
    <row r="13" ht="21" customHeight="1" spans="1:15">
      <c r="A13" s="185" t="s">
        <v>108</v>
      </c>
      <c r="B13" s="185" t="s">
        <v>107</v>
      </c>
      <c r="C13" s="184">
        <v>13930.17</v>
      </c>
      <c r="D13" s="81">
        <v>13930.17</v>
      </c>
      <c r="E13" s="81">
        <v>13930.17</v>
      </c>
      <c r="F13" s="81"/>
      <c r="G13" s="81"/>
      <c r="H13" s="81"/>
      <c r="I13" s="81"/>
      <c r="J13" s="81"/>
      <c r="K13" s="81"/>
      <c r="L13" s="81"/>
      <c r="M13" s="81"/>
      <c r="N13" s="81"/>
      <c r="O13" s="81"/>
    </row>
    <row r="14" ht="21" customHeight="1" spans="1:15">
      <c r="A14" s="56" t="s">
        <v>109</v>
      </c>
      <c r="B14" s="56" t="s">
        <v>110</v>
      </c>
      <c r="C14" s="184">
        <v>828023.08</v>
      </c>
      <c r="D14" s="81">
        <v>828023.08</v>
      </c>
      <c r="E14" s="81">
        <v>828023.08</v>
      </c>
      <c r="F14" s="81"/>
      <c r="G14" s="81"/>
      <c r="H14" s="81"/>
      <c r="I14" s="81"/>
      <c r="J14" s="81"/>
      <c r="K14" s="81"/>
      <c r="L14" s="81"/>
      <c r="M14" s="81"/>
      <c r="N14" s="81"/>
      <c r="O14" s="81"/>
    </row>
    <row r="15" ht="21" customHeight="1" spans="1:15">
      <c r="A15" s="183" t="s">
        <v>111</v>
      </c>
      <c r="B15" s="183" t="s">
        <v>112</v>
      </c>
      <c r="C15" s="184">
        <v>828023.08</v>
      </c>
      <c r="D15" s="81">
        <v>828023.08</v>
      </c>
      <c r="E15" s="81">
        <v>828023.08</v>
      </c>
      <c r="F15" s="81"/>
      <c r="G15" s="81"/>
      <c r="H15" s="81"/>
      <c r="I15" s="81"/>
      <c r="J15" s="81"/>
      <c r="K15" s="81"/>
      <c r="L15" s="81"/>
      <c r="M15" s="81"/>
      <c r="N15" s="81"/>
      <c r="O15" s="81"/>
    </row>
    <row r="16" ht="21" customHeight="1" spans="1:15">
      <c r="A16" s="185" t="s">
        <v>113</v>
      </c>
      <c r="B16" s="185" t="s">
        <v>114</v>
      </c>
      <c r="C16" s="184">
        <v>298275.22</v>
      </c>
      <c r="D16" s="81">
        <v>298275.22</v>
      </c>
      <c r="E16" s="81">
        <v>298275.22</v>
      </c>
      <c r="F16" s="81"/>
      <c r="G16" s="81"/>
      <c r="H16" s="81"/>
      <c r="I16" s="81"/>
      <c r="J16" s="81"/>
      <c r="K16" s="81"/>
      <c r="L16" s="81"/>
      <c r="M16" s="81"/>
      <c r="N16" s="81"/>
      <c r="O16" s="81"/>
    </row>
    <row r="17" ht="21" customHeight="1" spans="1:15">
      <c r="A17" s="185" t="s">
        <v>115</v>
      </c>
      <c r="B17" s="185" t="s">
        <v>116</v>
      </c>
      <c r="C17" s="184">
        <v>178288.27</v>
      </c>
      <c r="D17" s="81">
        <v>178288.27</v>
      </c>
      <c r="E17" s="81">
        <v>178288.27</v>
      </c>
      <c r="F17" s="81"/>
      <c r="G17" s="81"/>
      <c r="H17" s="81"/>
      <c r="I17" s="81"/>
      <c r="J17" s="81"/>
      <c r="K17" s="81"/>
      <c r="L17" s="81"/>
      <c r="M17" s="81"/>
      <c r="N17" s="81"/>
      <c r="O17" s="81"/>
    </row>
    <row r="18" ht="21" customHeight="1" spans="1:15">
      <c r="A18" s="185" t="s">
        <v>117</v>
      </c>
      <c r="B18" s="185" t="s">
        <v>118</v>
      </c>
      <c r="C18" s="184">
        <v>309732.3</v>
      </c>
      <c r="D18" s="81">
        <v>309732.3</v>
      </c>
      <c r="E18" s="81">
        <v>309732.3</v>
      </c>
      <c r="F18" s="81"/>
      <c r="G18" s="81"/>
      <c r="H18" s="81"/>
      <c r="I18" s="81"/>
      <c r="J18" s="81"/>
      <c r="K18" s="81"/>
      <c r="L18" s="81"/>
      <c r="M18" s="81"/>
      <c r="N18" s="81"/>
      <c r="O18" s="81"/>
    </row>
    <row r="19" ht="21" customHeight="1" spans="1:15">
      <c r="A19" s="185" t="s">
        <v>119</v>
      </c>
      <c r="B19" s="185" t="s">
        <v>120</v>
      </c>
      <c r="C19" s="184">
        <v>41727.29</v>
      </c>
      <c r="D19" s="81">
        <v>41727.29</v>
      </c>
      <c r="E19" s="81">
        <v>41727.29</v>
      </c>
      <c r="F19" s="81"/>
      <c r="G19" s="81"/>
      <c r="H19" s="81"/>
      <c r="I19" s="81"/>
      <c r="J19" s="81"/>
      <c r="K19" s="81"/>
      <c r="L19" s="81"/>
      <c r="M19" s="81"/>
      <c r="N19" s="81"/>
      <c r="O19" s="81"/>
    </row>
    <row r="20" ht="21" customHeight="1" spans="1:15">
      <c r="A20" s="56" t="s">
        <v>121</v>
      </c>
      <c r="B20" s="56" t="s">
        <v>122</v>
      </c>
      <c r="C20" s="184">
        <v>698681.52</v>
      </c>
      <c r="D20" s="81">
        <v>698681.52</v>
      </c>
      <c r="E20" s="81">
        <v>698681.52</v>
      </c>
      <c r="F20" s="81"/>
      <c r="G20" s="81"/>
      <c r="H20" s="81"/>
      <c r="I20" s="81"/>
      <c r="J20" s="81"/>
      <c r="K20" s="81"/>
      <c r="L20" s="81"/>
      <c r="M20" s="81"/>
      <c r="N20" s="81"/>
      <c r="O20" s="81"/>
    </row>
    <row r="21" ht="21" customHeight="1" spans="1:15">
      <c r="A21" s="183" t="s">
        <v>123</v>
      </c>
      <c r="B21" s="183" t="s">
        <v>124</v>
      </c>
      <c r="C21" s="184">
        <v>698681.52</v>
      </c>
      <c r="D21" s="81">
        <v>698681.52</v>
      </c>
      <c r="E21" s="81">
        <v>698681.52</v>
      </c>
      <c r="F21" s="81"/>
      <c r="G21" s="81"/>
      <c r="H21" s="81"/>
      <c r="I21" s="81"/>
      <c r="J21" s="81"/>
      <c r="K21" s="81"/>
      <c r="L21" s="81"/>
      <c r="M21" s="81"/>
      <c r="N21" s="81"/>
      <c r="O21" s="81"/>
    </row>
    <row r="22" ht="21" customHeight="1" spans="1:15">
      <c r="A22" s="185" t="s">
        <v>125</v>
      </c>
      <c r="B22" s="185" t="s">
        <v>126</v>
      </c>
      <c r="C22" s="184">
        <v>698681.52</v>
      </c>
      <c r="D22" s="81">
        <v>698681.52</v>
      </c>
      <c r="E22" s="81">
        <v>698681.52</v>
      </c>
      <c r="F22" s="81"/>
      <c r="G22" s="81"/>
      <c r="H22" s="81"/>
      <c r="I22" s="81"/>
      <c r="J22" s="81"/>
      <c r="K22" s="81"/>
      <c r="L22" s="81"/>
      <c r="M22" s="81"/>
      <c r="N22" s="81"/>
      <c r="O22" s="81"/>
    </row>
    <row r="23" ht="21" customHeight="1" spans="1:15">
      <c r="A23" s="56" t="s">
        <v>127</v>
      </c>
      <c r="B23" s="56" t="s">
        <v>128</v>
      </c>
      <c r="C23" s="184">
        <v>11748714</v>
      </c>
      <c r="D23" s="81">
        <v>11748714</v>
      </c>
      <c r="E23" s="81">
        <v>6183866</v>
      </c>
      <c r="F23" s="81">
        <v>5564848</v>
      </c>
      <c r="G23" s="81"/>
      <c r="H23" s="81"/>
      <c r="I23" s="81"/>
      <c r="J23" s="81"/>
      <c r="K23" s="81"/>
      <c r="L23" s="81"/>
      <c r="M23" s="81"/>
      <c r="N23" s="81"/>
      <c r="O23" s="81"/>
    </row>
    <row r="24" ht="21" customHeight="1" spans="1:15">
      <c r="A24" s="183" t="s">
        <v>129</v>
      </c>
      <c r="B24" s="183" t="s">
        <v>130</v>
      </c>
      <c r="C24" s="184">
        <v>7326266</v>
      </c>
      <c r="D24" s="81">
        <v>7326266</v>
      </c>
      <c r="E24" s="81">
        <v>6183866</v>
      </c>
      <c r="F24" s="81">
        <v>1142400</v>
      </c>
      <c r="G24" s="81"/>
      <c r="H24" s="81"/>
      <c r="I24" s="81"/>
      <c r="J24" s="81"/>
      <c r="K24" s="81"/>
      <c r="L24" s="81"/>
      <c r="M24" s="81"/>
      <c r="N24" s="81"/>
      <c r="O24" s="81"/>
    </row>
    <row r="25" ht="21" customHeight="1" spans="1:15">
      <c r="A25" s="185" t="s">
        <v>131</v>
      </c>
      <c r="B25" s="185" t="s">
        <v>132</v>
      </c>
      <c r="C25" s="184">
        <v>390600</v>
      </c>
      <c r="D25" s="81">
        <v>390600</v>
      </c>
      <c r="E25" s="81"/>
      <c r="F25" s="81">
        <v>390600</v>
      </c>
      <c r="G25" s="81"/>
      <c r="H25" s="81"/>
      <c r="I25" s="81"/>
      <c r="J25" s="81"/>
      <c r="K25" s="81"/>
      <c r="L25" s="81"/>
      <c r="M25" s="81"/>
      <c r="N25" s="81"/>
      <c r="O25" s="81"/>
    </row>
    <row r="26" ht="21" customHeight="1" spans="1:15">
      <c r="A26" s="185" t="s">
        <v>133</v>
      </c>
      <c r="B26" s="185" t="s">
        <v>134</v>
      </c>
      <c r="C26" s="184">
        <v>6743866</v>
      </c>
      <c r="D26" s="81">
        <v>6743866</v>
      </c>
      <c r="E26" s="81">
        <v>6183866</v>
      </c>
      <c r="F26" s="81">
        <v>560000</v>
      </c>
      <c r="G26" s="81"/>
      <c r="H26" s="81"/>
      <c r="I26" s="81"/>
      <c r="J26" s="81"/>
      <c r="K26" s="81"/>
      <c r="L26" s="81"/>
      <c r="M26" s="81"/>
      <c r="N26" s="81"/>
      <c r="O26" s="81"/>
    </row>
    <row r="27" ht="21" customHeight="1" spans="1:15">
      <c r="A27" s="185" t="s">
        <v>135</v>
      </c>
      <c r="B27" s="185" t="s">
        <v>136</v>
      </c>
      <c r="C27" s="184">
        <v>191800</v>
      </c>
      <c r="D27" s="81">
        <v>191800</v>
      </c>
      <c r="E27" s="81"/>
      <c r="F27" s="81">
        <v>191800</v>
      </c>
      <c r="G27" s="81"/>
      <c r="H27" s="81"/>
      <c r="I27" s="81"/>
      <c r="J27" s="81"/>
      <c r="K27" s="81"/>
      <c r="L27" s="81"/>
      <c r="M27" s="81"/>
      <c r="N27" s="81"/>
      <c r="O27" s="81"/>
    </row>
    <row r="28" ht="21" customHeight="1" spans="1:15">
      <c r="A28" s="183" t="s">
        <v>137</v>
      </c>
      <c r="B28" s="183" t="s">
        <v>138</v>
      </c>
      <c r="C28" s="184">
        <v>282000</v>
      </c>
      <c r="D28" s="81">
        <v>282000</v>
      </c>
      <c r="E28" s="81"/>
      <c r="F28" s="81">
        <v>282000</v>
      </c>
      <c r="G28" s="81"/>
      <c r="H28" s="81"/>
      <c r="I28" s="81"/>
      <c r="J28" s="81"/>
      <c r="K28" s="81"/>
      <c r="L28" s="81"/>
      <c r="M28" s="81"/>
      <c r="N28" s="81"/>
      <c r="O28" s="81"/>
    </row>
    <row r="29" ht="21" customHeight="1" spans="1:15">
      <c r="A29" s="185" t="s">
        <v>139</v>
      </c>
      <c r="B29" s="185" t="s">
        <v>140</v>
      </c>
      <c r="C29" s="184">
        <v>202000</v>
      </c>
      <c r="D29" s="81">
        <v>202000</v>
      </c>
      <c r="E29" s="81"/>
      <c r="F29" s="81">
        <v>202000</v>
      </c>
      <c r="G29" s="81"/>
      <c r="H29" s="81"/>
      <c r="I29" s="81"/>
      <c r="J29" s="81"/>
      <c r="K29" s="81"/>
      <c r="L29" s="81"/>
      <c r="M29" s="81"/>
      <c r="N29" s="81"/>
      <c r="O29" s="81"/>
    </row>
    <row r="30" ht="21" customHeight="1" spans="1:15">
      <c r="A30" s="185" t="s">
        <v>141</v>
      </c>
      <c r="B30" s="185" t="s">
        <v>142</v>
      </c>
      <c r="C30" s="184">
        <v>80000</v>
      </c>
      <c r="D30" s="81">
        <v>80000</v>
      </c>
      <c r="E30" s="81"/>
      <c r="F30" s="81">
        <v>80000</v>
      </c>
      <c r="G30" s="81"/>
      <c r="H30" s="81"/>
      <c r="I30" s="81"/>
      <c r="J30" s="81"/>
      <c r="K30" s="81"/>
      <c r="L30" s="81"/>
      <c r="M30" s="81"/>
      <c r="N30" s="81"/>
      <c r="O30" s="81"/>
    </row>
    <row r="31" ht="21" customHeight="1" spans="1:15">
      <c r="A31" s="183" t="s">
        <v>143</v>
      </c>
      <c r="B31" s="183" t="s">
        <v>144</v>
      </c>
      <c r="C31" s="81">
        <v>4140448</v>
      </c>
      <c r="D31" s="81">
        <v>4140448</v>
      </c>
      <c r="E31" s="81"/>
      <c r="F31" s="81">
        <v>4140448</v>
      </c>
      <c r="G31" s="81"/>
      <c r="H31" s="81"/>
      <c r="I31" s="81"/>
      <c r="J31" s="81"/>
      <c r="K31" s="81"/>
      <c r="L31" s="81"/>
      <c r="M31" s="81"/>
      <c r="N31" s="81"/>
      <c r="O31" s="81"/>
    </row>
    <row r="32" ht="21" customHeight="1" spans="1:15">
      <c r="A32" s="185" t="s">
        <v>145</v>
      </c>
      <c r="B32" s="185" t="s">
        <v>146</v>
      </c>
      <c r="C32" s="81">
        <v>4140448</v>
      </c>
      <c r="D32" s="81">
        <v>4140448</v>
      </c>
      <c r="E32" s="81"/>
      <c r="F32" s="81">
        <v>4140448</v>
      </c>
      <c r="G32" s="81"/>
      <c r="H32" s="81"/>
      <c r="I32" s="81"/>
      <c r="J32" s="81"/>
      <c r="K32" s="81"/>
      <c r="L32" s="81"/>
      <c r="M32" s="81"/>
      <c r="N32" s="81"/>
      <c r="O32" s="81"/>
    </row>
    <row r="33" ht="21" customHeight="1" spans="1:15">
      <c r="A33" s="186" t="s">
        <v>55</v>
      </c>
      <c r="B33" s="35"/>
      <c r="C33" s="81">
        <v>14472972.13</v>
      </c>
      <c r="D33" s="81">
        <v>14472972.13</v>
      </c>
      <c r="E33" s="81">
        <v>8908124.13</v>
      </c>
      <c r="F33" s="81">
        <v>5564848</v>
      </c>
      <c r="G33" s="81"/>
      <c r="H33" s="81"/>
      <c r="I33" s="81"/>
      <c r="J33" s="81"/>
      <c r="K33" s="81"/>
      <c r="L33" s="81"/>
      <c r="M33" s="81"/>
      <c r="N33" s="81"/>
      <c r="O33" s="81"/>
    </row>
  </sheetData>
  <mergeCells count="12">
    <mergeCell ref="A2:O2"/>
    <mergeCell ref="A3:O3"/>
    <mergeCell ref="A4:B4"/>
    <mergeCell ref="D5:F5"/>
    <mergeCell ref="J5:O5"/>
    <mergeCell ref="A33:B33"/>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5" activePane="bottomLeft" state="frozen"/>
      <selection/>
      <selection pane="bottomLeft" activeCell="B37" sqref="B37"/>
    </sheetView>
  </sheetViews>
  <sheetFormatPr defaultColWidth="8.575" defaultRowHeight="12.75" customHeight="1" outlineLevelCol="3"/>
  <cols>
    <col min="1" max="4" width="35.575" customWidth="1"/>
  </cols>
  <sheetData>
    <row r="1" customHeight="1" spans="1:4">
      <c r="A1" s="1"/>
      <c r="B1" s="1"/>
      <c r="C1" s="1"/>
      <c r="D1" s="1"/>
    </row>
    <row r="2" ht="15" customHeight="1" spans="1:4">
      <c r="A2" s="42"/>
      <c r="B2" s="46"/>
      <c r="C2" s="46"/>
      <c r="D2" s="46" t="s">
        <v>147</v>
      </c>
    </row>
    <row r="3" ht="41.25" customHeight="1" spans="1:1">
      <c r="A3" s="41" t="str">
        <f>"2025"&amp;"年部门财政拨款收支预算总表"</f>
        <v>2025年部门财政拨款收支预算总表</v>
      </c>
    </row>
    <row r="4" ht="17.25" customHeight="1" spans="1:4">
      <c r="A4" s="44" t="str">
        <f>"单位名称："&amp;"禄劝彝族苗族自治县应急管理局"</f>
        <v>单位名称：禄劝彝族苗族自治县应急管理局</v>
      </c>
      <c r="B4" s="168"/>
      <c r="D4" s="46" t="s">
        <v>1</v>
      </c>
    </row>
    <row r="5" ht="17.25" customHeight="1" spans="1:4">
      <c r="A5" s="169" t="s">
        <v>2</v>
      </c>
      <c r="B5" s="170"/>
      <c r="C5" s="169" t="s">
        <v>3</v>
      </c>
      <c r="D5" s="170"/>
    </row>
    <row r="6" ht="18.75" customHeight="1" spans="1:4">
      <c r="A6" s="169" t="s">
        <v>4</v>
      </c>
      <c r="B6" s="169" t="s">
        <v>5</v>
      </c>
      <c r="C6" s="169" t="s">
        <v>6</v>
      </c>
      <c r="D6" s="169" t="s">
        <v>5</v>
      </c>
    </row>
    <row r="7" ht="16.5" customHeight="1" spans="1:4">
      <c r="A7" s="171" t="s">
        <v>148</v>
      </c>
      <c r="B7" s="81">
        <v>14281172.13</v>
      </c>
      <c r="C7" s="171" t="s">
        <v>149</v>
      </c>
      <c r="D7" s="81">
        <v>14281172.13</v>
      </c>
    </row>
    <row r="8" ht="16.5" customHeight="1" spans="1:4">
      <c r="A8" s="171" t="s">
        <v>150</v>
      </c>
      <c r="B8" s="81">
        <v>14281172.13</v>
      </c>
      <c r="C8" s="171" t="s">
        <v>151</v>
      </c>
      <c r="D8" s="81"/>
    </row>
    <row r="9" ht="16.5" customHeight="1" spans="1:4">
      <c r="A9" s="171" t="s">
        <v>152</v>
      </c>
      <c r="B9" s="81"/>
      <c r="C9" s="171" t="s">
        <v>153</v>
      </c>
      <c r="D9" s="81"/>
    </row>
    <row r="10" ht="16.5" customHeight="1" spans="1:4">
      <c r="A10" s="171" t="s">
        <v>154</v>
      </c>
      <c r="B10" s="81"/>
      <c r="C10" s="171" t="s">
        <v>155</v>
      </c>
      <c r="D10" s="81"/>
    </row>
    <row r="11" ht="16.5" customHeight="1" spans="1:4">
      <c r="A11" s="171" t="s">
        <v>156</v>
      </c>
      <c r="B11" s="81">
        <v>191800</v>
      </c>
      <c r="C11" s="171" t="s">
        <v>157</v>
      </c>
      <c r="D11" s="81"/>
    </row>
    <row r="12" ht="16.5" customHeight="1" spans="1:4">
      <c r="A12" s="171" t="s">
        <v>150</v>
      </c>
      <c r="B12" s="81">
        <v>191800</v>
      </c>
      <c r="C12" s="171" t="s">
        <v>158</v>
      </c>
      <c r="D12" s="81"/>
    </row>
    <row r="13" ht="16.5" customHeight="1" spans="1:4">
      <c r="A13" s="154" t="s">
        <v>152</v>
      </c>
      <c r="B13" s="81"/>
      <c r="C13" s="68" t="s">
        <v>159</v>
      </c>
      <c r="D13" s="81"/>
    </row>
    <row r="14" ht="16.5" customHeight="1" spans="1:4">
      <c r="A14" s="154" t="s">
        <v>154</v>
      </c>
      <c r="B14" s="81"/>
      <c r="C14" s="68" t="s">
        <v>160</v>
      </c>
      <c r="D14" s="81"/>
    </row>
    <row r="15" ht="16.5" customHeight="1" spans="1:4">
      <c r="A15" s="172"/>
      <c r="B15" s="81"/>
      <c r="C15" s="68" t="s">
        <v>161</v>
      </c>
      <c r="D15" s="81">
        <v>1197553.53</v>
      </c>
    </row>
    <row r="16" ht="16.5" customHeight="1" spans="1:4">
      <c r="A16" s="172"/>
      <c r="B16" s="81"/>
      <c r="C16" s="68" t="s">
        <v>162</v>
      </c>
      <c r="D16" s="81">
        <v>828023.08</v>
      </c>
    </row>
    <row r="17" ht="16.5" customHeight="1" spans="1:4">
      <c r="A17" s="172"/>
      <c r="B17" s="81"/>
      <c r="C17" s="68" t="s">
        <v>163</v>
      </c>
      <c r="D17" s="81"/>
    </row>
    <row r="18" ht="16.5" customHeight="1" spans="1:4">
      <c r="A18" s="172"/>
      <c r="B18" s="81"/>
      <c r="C18" s="68" t="s">
        <v>164</v>
      </c>
      <c r="D18" s="81"/>
    </row>
    <row r="19" ht="16.5" customHeight="1" spans="1:4">
      <c r="A19" s="172"/>
      <c r="B19" s="81"/>
      <c r="C19" s="68" t="s">
        <v>165</v>
      </c>
      <c r="D19" s="81"/>
    </row>
    <row r="20" ht="16.5" customHeight="1" spans="1:4">
      <c r="A20" s="172"/>
      <c r="B20" s="81"/>
      <c r="C20" s="68" t="s">
        <v>166</v>
      </c>
      <c r="D20" s="81"/>
    </row>
    <row r="21" ht="16.5" customHeight="1" spans="1:4">
      <c r="A21" s="172"/>
      <c r="B21" s="81"/>
      <c r="C21" s="68" t="s">
        <v>167</v>
      </c>
      <c r="D21" s="81"/>
    </row>
    <row r="22" ht="16.5" customHeight="1" spans="1:4">
      <c r="A22" s="172"/>
      <c r="B22" s="81"/>
      <c r="C22" s="68" t="s">
        <v>168</v>
      </c>
      <c r="D22" s="81"/>
    </row>
    <row r="23" ht="16.5" customHeight="1" spans="1:4">
      <c r="A23" s="172"/>
      <c r="B23" s="81"/>
      <c r="C23" s="68" t="s">
        <v>169</v>
      </c>
      <c r="D23" s="81"/>
    </row>
    <row r="24" ht="16.5" customHeight="1" spans="1:4">
      <c r="A24" s="172"/>
      <c r="B24" s="81"/>
      <c r="C24" s="68" t="s">
        <v>170</v>
      </c>
      <c r="D24" s="81"/>
    </row>
    <row r="25" ht="16.5" customHeight="1" spans="1:4">
      <c r="A25" s="172"/>
      <c r="B25" s="81"/>
      <c r="C25" s="68" t="s">
        <v>171</v>
      </c>
      <c r="D25" s="81"/>
    </row>
    <row r="26" ht="16.5" customHeight="1" spans="1:4">
      <c r="A26" s="172"/>
      <c r="B26" s="81"/>
      <c r="C26" s="68" t="s">
        <v>172</v>
      </c>
      <c r="D26" s="81">
        <v>698681.52</v>
      </c>
    </row>
    <row r="27" ht="16.5" customHeight="1" spans="1:4">
      <c r="A27" s="172"/>
      <c r="B27" s="81"/>
      <c r="C27" s="68" t="s">
        <v>173</v>
      </c>
      <c r="D27" s="81"/>
    </row>
    <row r="28" ht="16.5" customHeight="1" spans="1:4">
      <c r="A28" s="172"/>
      <c r="B28" s="81"/>
      <c r="C28" s="68" t="s">
        <v>174</v>
      </c>
      <c r="D28" s="81"/>
    </row>
    <row r="29" ht="16.5" customHeight="1" spans="1:4">
      <c r="A29" s="172"/>
      <c r="B29" s="81"/>
      <c r="C29" s="68" t="s">
        <v>175</v>
      </c>
      <c r="D29" s="81">
        <v>11556914</v>
      </c>
    </row>
    <row r="30" ht="16.5" customHeight="1" spans="1:4">
      <c r="A30" s="172"/>
      <c r="B30" s="81"/>
      <c r="C30" s="68" t="s">
        <v>176</v>
      </c>
      <c r="D30" s="81"/>
    </row>
    <row r="31" ht="16.5" customHeight="1" spans="1:4">
      <c r="A31" s="172"/>
      <c r="B31" s="81"/>
      <c r="C31" s="68" t="s">
        <v>177</v>
      </c>
      <c r="D31" s="81"/>
    </row>
    <row r="32" ht="16.5" customHeight="1" spans="1:4">
      <c r="A32" s="172"/>
      <c r="B32" s="81"/>
      <c r="C32" s="154" t="s">
        <v>178</v>
      </c>
      <c r="D32" s="81"/>
    </row>
    <row r="33" ht="16.5" customHeight="1" spans="1:4">
      <c r="A33" s="172"/>
      <c r="B33" s="81"/>
      <c r="C33" s="154" t="s">
        <v>179</v>
      </c>
      <c r="D33" s="81"/>
    </row>
    <row r="34" ht="16.5" customHeight="1" spans="1:4">
      <c r="A34" s="172"/>
      <c r="B34" s="81"/>
      <c r="C34" s="30" t="s">
        <v>180</v>
      </c>
      <c r="D34" s="81"/>
    </row>
    <row r="35" ht="15" customHeight="1" spans="1:4">
      <c r="A35" s="173" t="s">
        <v>50</v>
      </c>
      <c r="B35" s="174">
        <v>14472972.13</v>
      </c>
      <c r="C35" s="173" t="s">
        <v>51</v>
      </c>
      <c r="D35" s="174">
        <v>14281172.13</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3"/>
  <sheetViews>
    <sheetView showZeros="0" workbookViewId="0">
      <pane ySplit="1" topLeftCell="A3" activePane="bottomLeft" state="frozen"/>
      <selection/>
      <selection pane="bottomLeft" activeCell="B37" sqref="B37"/>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44"/>
      <c r="F2" s="71"/>
      <c r="G2" s="149" t="s">
        <v>181</v>
      </c>
    </row>
    <row r="3" ht="41.25" customHeight="1" spans="1:7">
      <c r="A3" s="131" t="str">
        <f>"2025"&amp;"年一般公共预算支出预算表（按功能科目分类）"</f>
        <v>2025年一般公共预算支出预算表（按功能科目分类）</v>
      </c>
      <c r="B3" s="131"/>
      <c r="C3" s="131"/>
      <c r="D3" s="131"/>
      <c r="E3" s="131"/>
      <c r="F3" s="131"/>
      <c r="G3" s="131"/>
    </row>
    <row r="4" ht="18" customHeight="1" spans="1:7">
      <c r="A4" s="5" t="str">
        <f>"单位名称："&amp;"禄劝彝族苗族自治县应急管理局"</f>
        <v>单位名称：禄劝彝族苗族自治县应急管理局</v>
      </c>
      <c r="F4" s="128"/>
      <c r="G4" s="149" t="s">
        <v>1</v>
      </c>
    </row>
    <row r="5" ht="20.25" customHeight="1" spans="1:7">
      <c r="A5" s="164" t="s">
        <v>182</v>
      </c>
      <c r="B5" s="165"/>
      <c r="C5" s="132" t="s">
        <v>55</v>
      </c>
      <c r="D5" s="157" t="s">
        <v>76</v>
      </c>
      <c r="E5" s="12"/>
      <c r="F5" s="13"/>
      <c r="G5" s="146" t="s">
        <v>77</v>
      </c>
    </row>
    <row r="6" ht="20.25" customHeight="1" spans="1:7">
      <c r="A6" s="166" t="s">
        <v>73</v>
      </c>
      <c r="B6" s="166" t="s">
        <v>74</v>
      </c>
      <c r="C6" s="19"/>
      <c r="D6" s="137" t="s">
        <v>57</v>
      </c>
      <c r="E6" s="137" t="s">
        <v>183</v>
      </c>
      <c r="F6" s="137" t="s">
        <v>184</v>
      </c>
      <c r="G6" s="148"/>
    </row>
    <row r="7" ht="15" customHeight="1" spans="1:7">
      <c r="A7" s="59" t="s">
        <v>83</v>
      </c>
      <c r="B7" s="59" t="s">
        <v>84</v>
      </c>
      <c r="C7" s="59" t="s">
        <v>85</v>
      </c>
      <c r="D7" s="59" t="s">
        <v>86</v>
      </c>
      <c r="E7" s="59" t="s">
        <v>87</v>
      </c>
      <c r="F7" s="59" t="s">
        <v>88</v>
      </c>
      <c r="G7" s="59" t="s">
        <v>89</v>
      </c>
    </row>
    <row r="8" ht="18" customHeight="1" spans="1:7">
      <c r="A8" s="30" t="s">
        <v>98</v>
      </c>
      <c r="B8" s="30" t="s">
        <v>99</v>
      </c>
      <c r="C8" s="81">
        <v>1197553.53</v>
      </c>
      <c r="D8" s="81">
        <v>1197553.53</v>
      </c>
      <c r="E8" s="81">
        <v>1197553.53</v>
      </c>
      <c r="F8" s="81"/>
      <c r="G8" s="81"/>
    </row>
    <row r="9" ht="18" customHeight="1" spans="1:7">
      <c r="A9" s="142" t="s">
        <v>100</v>
      </c>
      <c r="B9" s="142" t="s">
        <v>101</v>
      </c>
      <c r="C9" s="81">
        <v>1183623.36</v>
      </c>
      <c r="D9" s="81">
        <v>1183623.36</v>
      </c>
      <c r="E9" s="81">
        <v>1183623.36</v>
      </c>
      <c r="F9" s="81"/>
      <c r="G9" s="81"/>
    </row>
    <row r="10" ht="18" customHeight="1" spans="1:7">
      <c r="A10" s="143" t="s">
        <v>102</v>
      </c>
      <c r="B10" s="143" t="s">
        <v>103</v>
      </c>
      <c r="C10" s="81">
        <v>883623.36</v>
      </c>
      <c r="D10" s="81">
        <v>883623.36</v>
      </c>
      <c r="E10" s="81">
        <v>883623.36</v>
      </c>
      <c r="F10" s="81"/>
      <c r="G10" s="81"/>
    </row>
    <row r="11" ht="18" customHeight="1" spans="1:7">
      <c r="A11" s="143" t="s">
        <v>104</v>
      </c>
      <c r="B11" s="143" t="s">
        <v>105</v>
      </c>
      <c r="C11" s="81">
        <v>300000</v>
      </c>
      <c r="D11" s="81">
        <v>300000</v>
      </c>
      <c r="E11" s="81">
        <v>300000</v>
      </c>
      <c r="F11" s="81"/>
      <c r="G11" s="81"/>
    </row>
    <row r="12" ht="18" customHeight="1" spans="1:7">
      <c r="A12" s="142" t="s">
        <v>106</v>
      </c>
      <c r="B12" s="142" t="s">
        <v>107</v>
      </c>
      <c r="C12" s="81">
        <v>13930.17</v>
      </c>
      <c r="D12" s="81">
        <v>13930.17</v>
      </c>
      <c r="E12" s="81">
        <v>13930.17</v>
      </c>
      <c r="F12" s="81"/>
      <c r="G12" s="81"/>
    </row>
    <row r="13" ht="18" customHeight="1" spans="1:7">
      <c r="A13" s="143" t="s">
        <v>108</v>
      </c>
      <c r="B13" s="143" t="s">
        <v>107</v>
      </c>
      <c r="C13" s="81">
        <v>13930.17</v>
      </c>
      <c r="D13" s="81">
        <v>13930.17</v>
      </c>
      <c r="E13" s="81">
        <v>13930.17</v>
      </c>
      <c r="F13" s="81"/>
      <c r="G13" s="81"/>
    </row>
    <row r="14" ht="18" customHeight="1" spans="1:7">
      <c r="A14" s="30" t="s">
        <v>109</v>
      </c>
      <c r="B14" s="30" t="s">
        <v>110</v>
      </c>
      <c r="C14" s="81">
        <v>828023.08</v>
      </c>
      <c r="D14" s="81">
        <v>828023.08</v>
      </c>
      <c r="E14" s="81">
        <v>828023.08</v>
      </c>
      <c r="F14" s="81"/>
      <c r="G14" s="81"/>
    </row>
    <row r="15" ht="18" customHeight="1" spans="1:7">
      <c r="A15" s="142" t="s">
        <v>111</v>
      </c>
      <c r="B15" s="142" t="s">
        <v>112</v>
      </c>
      <c r="C15" s="81">
        <v>828023.08</v>
      </c>
      <c r="D15" s="81">
        <v>828023.08</v>
      </c>
      <c r="E15" s="81">
        <v>828023.08</v>
      </c>
      <c r="F15" s="81"/>
      <c r="G15" s="81"/>
    </row>
    <row r="16" ht="18" customHeight="1" spans="1:7">
      <c r="A16" s="143" t="s">
        <v>113</v>
      </c>
      <c r="B16" s="143" t="s">
        <v>114</v>
      </c>
      <c r="C16" s="81">
        <v>298275.22</v>
      </c>
      <c r="D16" s="81">
        <v>298275.22</v>
      </c>
      <c r="E16" s="81">
        <v>298275.22</v>
      </c>
      <c r="F16" s="81"/>
      <c r="G16" s="81"/>
    </row>
    <row r="17" ht="18" customHeight="1" spans="1:7">
      <c r="A17" s="143" t="s">
        <v>115</v>
      </c>
      <c r="B17" s="143" t="s">
        <v>116</v>
      </c>
      <c r="C17" s="81">
        <v>178288.27</v>
      </c>
      <c r="D17" s="81">
        <v>178288.27</v>
      </c>
      <c r="E17" s="81">
        <v>178288.27</v>
      </c>
      <c r="F17" s="81"/>
      <c r="G17" s="81"/>
    </row>
    <row r="18" ht="18" customHeight="1" spans="1:7">
      <c r="A18" s="143" t="s">
        <v>117</v>
      </c>
      <c r="B18" s="143" t="s">
        <v>118</v>
      </c>
      <c r="C18" s="81">
        <v>309732.3</v>
      </c>
      <c r="D18" s="81">
        <v>309732.3</v>
      </c>
      <c r="E18" s="81">
        <v>309732.3</v>
      </c>
      <c r="F18" s="81"/>
      <c r="G18" s="81"/>
    </row>
    <row r="19" ht="18" customHeight="1" spans="1:7">
      <c r="A19" s="143" t="s">
        <v>119</v>
      </c>
      <c r="B19" s="143" t="s">
        <v>120</v>
      </c>
      <c r="C19" s="81">
        <v>41727.29</v>
      </c>
      <c r="D19" s="81">
        <v>41727.29</v>
      </c>
      <c r="E19" s="81">
        <v>41727.29</v>
      </c>
      <c r="F19" s="81"/>
      <c r="G19" s="81"/>
    </row>
    <row r="20" ht="18" customHeight="1" spans="1:7">
      <c r="A20" s="30" t="s">
        <v>121</v>
      </c>
      <c r="B20" s="30" t="s">
        <v>122</v>
      </c>
      <c r="C20" s="81">
        <v>698681.52</v>
      </c>
      <c r="D20" s="81">
        <v>698681.52</v>
      </c>
      <c r="E20" s="81">
        <v>698681.52</v>
      </c>
      <c r="F20" s="81"/>
      <c r="G20" s="81"/>
    </row>
    <row r="21" ht="18" customHeight="1" spans="1:7">
      <c r="A21" s="142" t="s">
        <v>123</v>
      </c>
      <c r="B21" s="142" t="s">
        <v>124</v>
      </c>
      <c r="C21" s="81">
        <v>698681.52</v>
      </c>
      <c r="D21" s="81">
        <v>698681.52</v>
      </c>
      <c r="E21" s="81">
        <v>698681.52</v>
      </c>
      <c r="F21" s="81"/>
      <c r="G21" s="81"/>
    </row>
    <row r="22" ht="18" customHeight="1" spans="1:7">
      <c r="A22" s="143" t="s">
        <v>125</v>
      </c>
      <c r="B22" s="143" t="s">
        <v>126</v>
      </c>
      <c r="C22" s="81">
        <v>698681.52</v>
      </c>
      <c r="D22" s="81">
        <v>698681.52</v>
      </c>
      <c r="E22" s="81">
        <v>698681.52</v>
      </c>
      <c r="F22" s="81"/>
      <c r="G22" s="81"/>
    </row>
    <row r="23" ht="18" customHeight="1" spans="1:7">
      <c r="A23" s="30" t="s">
        <v>127</v>
      </c>
      <c r="B23" s="30" t="s">
        <v>128</v>
      </c>
      <c r="C23" s="81">
        <v>11748714</v>
      </c>
      <c r="D23" s="81">
        <v>6183866</v>
      </c>
      <c r="E23" s="81">
        <v>5822466</v>
      </c>
      <c r="F23" s="81">
        <v>361400</v>
      </c>
      <c r="G23" s="81">
        <v>5564848</v>
      </c>
    </row>
    <row r="24" ht="18" customHeight="1" spans="1:7">
      <c r="A24" s="142" t="s">
        <v>129</v>
      </c>
      <c r="B24" s="142" t="s">
        <v>130</v>
      </c>
      <c r="C24" s="81">
        <v>7326266</v>
      </c>
      <c r="D24" s="81">
        <v>6183866</v>
      </c>
      <c r="E24" s="81">
        <v>5822466</v>
      </c>
      <c r="F24" s="81">
        <v>361400</v>
      </c>
      <c r="G24" s="81">
        <v>1142400</v>
      </c>
    </row>
    <row r="25" ht="18" customHeight="1" spans="1:7">
      <c r="A25" s="143" t="s">
        <v>131</v>
      </c>
      <c r="B25" s="143" t="s">
        <v>132</v>
      </c>
      <c r="C25" s="81">
        <v>390600</v>
      </c>
      <c r="D25" s="81"/>
      <c r="E25" s="81"/>
      <c r="F25" s="81"/>
      <c r="G25" s="81">
        <v>390600</v>
      </c>
    </row>
    <row r="26" ht="18" customHeight="1" spans="1:7">
      <c r="A26" s="143" t="s">
        <v>133</v>
      </c>
      <c r="B26" s="143" t="s">
        <v>134</v>
      </c>
      <c r="C26" s="81">
        <v>6743866</v>
      </c>
      <c r="D26" s="81">
        <v>6183866</v>
      </c>
      <c r="E26" s="81">
        <v>5822466</v>
      </c>
      <c r="F26" s="81">
        <v>361400</v>
      </c>
      <c r="G26" s="81">
        <v>560000</v>
      </c>
    </row>
    <row r="27" ht="18" customHeight="1" spans="1:7">
      <c r="A27" s="143" t="s">
        <v>135</v>
      </c>
      <c r="B27" s="143" t="s">
        <v>136</v>
      </c>
      <c r="C27" s="81">
        <v>191800</v>
      </c>
      <c r="D27" s="81"/>
      <c r="E27" s="81"/>
      <c r="F27" s="81"/>
      <c r="G27" s="81">
        <v>191800</v>
      </c>
    </row>
    <row r="28" ht="18" customHeight="1" spans="1:7">
      <c r="A28" s="142" t="s">
        <v>137</v>
      </c>
      <c r="B28" s="142" t="s">
        <v>138</v>
      </c>
      <c r="C28" s="81">
        <v>282000</v>
      </c>
      <c r="D28" s="81"/>
      <c r="E28" s="81"/>
      <c r="F28" s="81"/>
      <c r="G28" s="81">
        <v>282000</v>
      </c>
    </row>
    <row r="29" ht="18" customHeight="1" spans="1:7">
      <c r="A29" s="143" t="s">
        <v>139</v>
      </c>
      <c r="B29" s="143" t="s">
        <v>140</v>
      </c>
      <c r="C29" s="81">
        <v>202000</v>
      </c>
      <c r="D29" s="81"/>
      <c r="E29" s="81"/>
      <c r="F29" s="81"/>
      <c r="G29" s="81">
        <v>202000</v>
      </c>
    </row>
    <row r="30" ht="18" customHeight="1" spans="1:7">
      <c r="A30" s="143" t="s">
        <v>141</v>
      </c>
      <c r="B30" s="143" t="s">
        <v>142</v>
      </c>
      <c r="C30" s="81">
        <v>80000</v>
      </c>
      <c r="D30" s="81"/>
      <c r="E30" s="81"/>
      <c r="F30" s="81"/>
      <c r="G30" s="81">
        <v>80000</v>
      </c>
    </row>
    <row r="31" ht="18" customHeight="1" spans="1:7">
      <c r="A31" s="142" t="s">
        <v>143</v>
      </c>
      <c r="B31" s="142" t="s">
        <v>144</v>
      </c>
      <c r="C31" s="81">
        <v>4140448</v>
      </c>
      <c r="D31" s="81"/>
      <c r="E31" s="81"/>
      <c r="F31" s="81"/>
      <c r="G31" s="81">
        <v>4140448</v>
      </c>
    </row>
    <row r="32" ht="18" customHeight="1" spans="1:7">
      <c r="A32" s="143" t="s">
        <v>145</v>
      </c>
      <c r="B32" s="143" t="s">
        <v>146</v>
      </c>
      <c r="C32" s="81">
        <v>4140448</v>
      </c>
      <c r="D32" s="81"/>
      <c r="E32" s="81"/>
      <c r="F32" s="81"/>
      <c r="G32" s="81">
        <v>4140448</v>
      </c>
    </row>
    <row r="33" ht="18" customHeight="1" spans="1:7">
      <c r="A33" s="79" t="s">
        <v>185</v>
      </c>
      <c r="B33" s="167" t="s">
        <v>185</v>
      </c>
      <c r="C33" s="81">
        <v>14472972.13</v>
      </c>
      <c r="D33" s="81">
        <v>8908124.13</v>
      </c>
      <c r="E33" s="81">
        <v>8546724.13</v>
      </c>
      <c r="F33" s="81">
        <v>361400</v>
      </c>
      <c r="G33" s="81">
        <v>5564848</v>
      </c>
    </row>
  </sheetData>
  <mergeCells count="6">
    <mergeCell ref="A3:G3"/>
    <mergeCell ref="A5:B5"/>
    <mergeCell ref="D5:F5"/>
    <mergeCell ref="A33:B33"/>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B37" sqref="B37"/>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3"/>
      <c r="B2" s="43"/>
      <c r="C2" s="43"/>
      <c r="D2" s="43"/>
      <c r="E2" s="42"/>
      <c r="F2" s="74" t="s">
        <v>186</v>
      </c>
    </row>
    <row r="3" ht="41.25" customHeight="1" spans="1:6">
      <c r="A3" s="161" t="str">
        <f>"2025"&amp;"年一般公共预算“三公”经费支出预算表"</f>
        <v>2025年一般公共预算“三公”经费支出预算表</v>
      </c>
      <c r="B3" s="43"/>
      <c r="C3" s="43"/>
      <c r="D3" s="43"/>
      <c r="E3" s="42"/>
      <c r="F3" s="43"/>
    </row>
    <row r="4" customHeight="1" spans="1:6">
      <c r="A4" s="115" t="str">
        <f>"单位名称："&amp;"禄劝彝族苗族自治县应急管理局"</f>
        <v>单位名称：禄劝彝族苗族自治县应急管理局</v>
      </c>
      <c r="B4" s="162"/>
      <c r="D4" s="43"/>
      <c r="E4" s="42"/>
      <c r="F4" s="63" t="s">
        <v>1</v>
      </c>
    </row>
    <row r="5" ht="27" customHeight="1" spans="1:6">
      <c r="A5" s="47" t="s">
        <v>187</v>
      </c>
      <c r="B5" s="47" t="s">
        <v>188</v>
      </c>
      <c r="C5" s="49" t="s">
        <v>189</v>
      </c>
      <c r="D5" s="47"/>
      <c r="E5" s="48"/>
      <c r="F5" s="47" t="s">
        <v>190</v>
      </c>
    </row>
    <row r="6" ht="28.5" customHeight="1" spans="1:6">
      <c r="A6" s="163"/>
      <c r="B6" s="51"/>
      <c r="C6" s="48" t="s">
        <v>57</v>
      </c>
      <c r="D6" s="48" t="s">
        <v>191</v>
      </c>
      <c r="E6" s="48" t="s">
        <v>192</v>
      </c>
      <c r="F6" s="50"/>
    </row>
    <row r="7" ht="17.25" customHeight="1" spans="1:6">
      <c r="A7" s="55" t="s">
        <v>83</v>
      </c>
      <c r="B7" s="55" t="s">
        <v>84</v>
      </c>
      <c r="C7" s="55" t="s">
        <v>85</v>
      </c>
      <c r="D7" s="55" t="s">
        <v>86</v>
      </c>
      <c r="E7" s="55" t="s">
        <v>87</v>
      </c>
      <c r="F7" s="55" t="s">
        <v>88</v>
      </c>
    </row>
    <row r="8" ht="17.25" customHeight="1" spans="1:6">
      <c r="A8" s="81">
        <v>186000</v>
      </c>
      <c r="B8" s="81"/>
      <c r="C8" s="81">
        <v>186000</v>
      </c>
      <c r="D8" s="81">
        <v>180000</v>
      </c>
      <c r="E8" s="81">
        <v>6000</v>
      </c>
      <c r="F8" s="81"/>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6"/>
  <sheetViews>
    <sheetView showZeros="0" workbookViewId="0">
      <pane ySplit="1" topLeftCell="A2" activePane="bottomLeft" state="frozen"/>
      <selection/>
      <selection pane="bottomLeft" activeCell="F1" sqref="F$1:F$1048576"/>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30.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44"/>
      <c r="C2" s="150"/>
      <c r="E2" s="151"/>
      <c r="F2" s="151"/>
      <c r="G2" s="151"/>
      <c r="H2" s="151"/>
      <c r="I2" s="85"/>
      <c r="J2" s="85"/>
      <c r="K2" s="85"/>
      <c r="L2" s="85"/>
      <c r="M2" s="85"/>
      <c r="N2" s="85"/>
      <c r="R2" s="85"/>
      <c r="V2" s="150"/>
      <c r="X2" s="3" t="s">
        <v>193</v>
      </c>
    </row>
    <row r="3" ht="45.75" customHeight="1" spans="1:24">
      <c r="A3" s="65" t="str">
        <f>"2025"&amp;"年部门基本支出预算表"</f>
        <v>2025年部门基本支出预算表</v>
      </c>
      <c r="B3" s="4"/>
      <c r="C3" s="65"/>
      <c r="D3" s="65"/>
      <c r="E3" s="65"/>
      <c r="F3" s="65"/>
      <c r="G3" s="65"/>
      <c r="H3" s="65"/>
      <c r="I3" s="65"/>
      <c r="J3" s="65"/>
      <c r="K3" s="65"/>
      <c r="L3" s="65"/>
      <c r="M3" s="65"/>
      <c r="N3" s="65"/>
      <c r="O3" s="4"/>
      <c r="P3" s="4"/>
      <c r="Q3" s="4"/>
      <c r="R3" s="65"/>
      <c r="S3" s="65"/>
      <c r="T3" s="65"/>
      <c r="U3" s="65"/>
      <c r="V3" s="65"/>
      <c r="W3" s="65"/>
      <c r="X3" s="65"/>
    </row>
    <row r="4" ht="18.75" customHeight="1" spans="1:24">
      <c r="A4" s="5" t="str">
        <f>"单位名称："&amp;"禄劝彝族苗族自治县应急管理局"</f>
        <v>单位名称：禄劝彝族苗族自治县应急管理局</v>
      </c>
      <c r="B4" s="6"/>
      <c r="C4" s="152"/>
      <c r="D4" s="152"/>
      <c r="E4" s="152"/>
      <c r="F4" s="152"/>
      <c r="G4" s="152"/>
      <c r="H4" s="152"/>
      <c r="I4" s="87"/>
      <c r="J4" s="87"/>
      <c r="K4" s="87"/>
      <c r="L4" s="87"/>
      <c r="M4" s="87"/>
      <c r="N4" s="87"/>
      <c r="O4" s="7"/>
      <c r="P4" s="7"/>
      <c r="Q4" s="7"/>
      <c r="R4" s="87"/>
      <c r="V4" s="150"/>
      <c r="X4" s="3" t="s">
        <v>1</v>
      </c>
    </row>
    <row r="5" ht="18" customHeight="1" spans="1:24">
      <c r="A5" s="9" t="s">
        <v>194</v>
      </c>
      <c r="B5" s="9" t="s">
        <v>195</v>
      </c>
      <c r="C5" s="9" t="s">
        <v>196</v>
      </c>
      <c r="D5" s="9" t="s">
        <v>197</v>
      </c>
      <c r="E5" s="9" t="s">
        <v>198</v>
      </c>
      <c r="F5" s="9" t="s">
        <v>199</v>
      </c>
      <c r="G5" s="9" t="s">
        <v>200</v>
      </c>
      <c r="H5" s="9" t="s">
        <v>201</v>
      </c>
      <c r="I5" s="157" t="s">
        <v>202</v>
      </c>
      <c r="J5" s="111" t="s">
        <v>202</v>
      </c>
      <c r="K5" s="111"/>
      <c r="L5" s="111"/>
      <c r="M5" s="111"/>
      <c r="N5" s="111"/>
      <c r="O5" s="12"/>
      <c r="P5" s="12"/>
      <c r="Q5" s="12"/>
      <c r="R5" s="106" t="s">
        <v>61</v>
      </c>
      <c r="S5" s="111" t="s">
        <v>62</v>
      </c>
      <c r="T5" s="111"/>
      <c r="U5" s="111"/>
      <c r="V5" s="111"/>
      <c r="W5" s="111"/>
      <c r="X5" s="112"/>
    </row>
    <row r="6" ht="18" customHeight="1" spans="1:24">
      <c r="A6" s="14"/>
      <c r="B6" s="29"/>
      <c r="C6" s="134"/>
      <c r="D6" s="14"/>
      <c r="E6" s="14"/>
      <c r="F6" s="14"/>
      <c r="G6" s="14"/>
      <c r="H6" s="14"/>
      <c r="I6" s="132" t="s">
        <v>203</v>
      </c>
      <c r="J6" s="157" t="s">
        <v>58</v>
      </c>
      <c r="K6" s="111"/>
      <c r="L6" s="111"/>
      <c r="M6" s="111"/>
      <c r="N6" s="112"/>
      <c r="O6" s="11" t="s">
        <v>204</v>
      </c>
      <c r="P6" s="12"/>
      <c r="Q6" s="13"/>
      <c r="R6" s="9" t="s">
        <v>61</v>
      </c>
      <c r="S6" s="157" t="s">
        <v>62</v>
      </c>
      <c r="T6" s="106" t="s">
        <v>64</v>
      </c>
      <c r="U6" s="111" t="s">
        <v>62</v>
      </c>
      <c r="V6" s="106" t="s">
        <v>66</v>
      </c>
      <c r="W6" s="106" t="s">
        <v>67</v>
      </c>
      <c r="X6" s="160" t="s">
        <v>68</v>
      </c>
    </row>
    <row r="7" ht="19.5" customHeight="1" spans="1:24">
      <c r="A7" s="29"/>
      <c r="B7" s="29"/>
      <c r="C7" s="29"/>
      <c r="D7" s="29"/>
      <c r="E7" s="29"/>
      <c r="F7" s="29"/>
      <c r="G7" s="29"/>
      <c r="H7" s="29"/>
      <c r="I7" s="29"/>
      <c r="J7" s="158" t="s">
        <v>205</v>
      </c>
      <c r="K7" s="9" t="s">
        <v>206</v>
      </c>
      <c r="L7" s="9" t="s">
        <v>207</v>
      </c>
      <c r="M7" s="9" t="s">
        <v>208</v>
      </c>
      <c r="N7" s="9" t="s">
        <v>209</v>
      </c>
      <c r="O7" s="9" t="s">
        <v>58</v>
      </c>
      <c r="P7" s="9" t="s">
        <v>59</v>
      </c>
      <c r="Q7" s="9" t="s">
        <v>60</v>
      </c>
      <c r="R7" s="29"/>
      <c r="S7" s="9" t="s">
        <v>57</v>
      </c>
      <c r="T7" s="9" t="s">
        <v>64</v>
      </c>
      <c r="U7" s="9" t="s">
        <v>210</v>
      </c>
      <c r="V7" s="9" t="s">
        <v>66</v>
      </c>
      <c r="W7" s="9" t="s">
        <v>67</v>
      </c>
      <c r="X7" s="9" t="s">
        <v>68</v>
      </c>
    </row>
    <row r="8" ht="37.5" customHeight="1" spans="1:24">
      <c r="A8" s="153"/>
      <c r="B8" s="19"/>
      <c r="C8" s="153"/>
      <c r="D8" s="153"/>
      <c r="E8" s="153"/>
      <c r="F8" s="153"/>
      <c r="G8" s="153"/>
      <c r="H8" s="153"/>
      <c r="I8" s="153"/>
      <c r="J8" s="159" t="s">
        <v>57</v>
      </c>
      <c r="K8" s="17" t="s">
        <v>211</v>
      </c>
      <c r="L8" s="17" t="s">
        <v>207</v>
      </c>
      <c r="M8" s="17" t="s">
        <v>208</v>
      </c>
      <c r="N8" s="17" t="s">
        <v>209</v>
      </c>
      <c r="O8" s="17" t="s">
        <v>207</v>
      </c>
      <c r="P8" s="17" t="s">
        <v>208</v>
      </c>
      <c r="Q8" s="17" t="s">
        <v>209</v>
      </c>
      <c r="R8" s="17" t="s">
        <v>61</v>
      </c>
      <c r="S8" s="17" t="s">
        <v>57</v>
      </c>
      <c r="T8" s="17" t="s">
        <v>64</v>
      </c>
      <c r="U8" s="17" t="s">
        <v>210</v>
      </c>
      <c r="V8" s="17" t="s">
        <v>66</v>
      </c>
      <c r="W8" s="17" t="s">
        <v>67</v>
      </c>
      <c r="X8" s="17" t="s">
        <v>68</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54" t="s">
        <v>70</v>
      </c>
      <c r="B10" s="154" t="s">
        <v>70</v>
      </c>
      <c r="C10" s="154" t="s">
        <v>212</v>
      </c>
      <c r="D10" s="154" t="s">
        <v>213</v>
      </c>
      <c r="E10" s="154" t="s">
        <v>133</v>
      </c>
      <c r="F10" s="154" t="s">
        <v>134</v>
      </c>
      <c r="G10" s="154" t="s">
        <v>214</v>
      </c>
      <c r="H10" s="154" t="s">
        <v>215</v>
      </c>
      <c r="I10" s="81">
        <v>1164804</v>
      </c>
      <c r="J10" s="81">
        <v>1164804</v>
      </c>
      <c r="K10" s="81"/>
      <c r="L10" s="81"/>
      <c r="M10" s="81">
        <v>1164804</v>
      </c>
      <c r="N10" s="81"/>
      <c r="O10" s="81"/>
      <c r="P10" s="81"/>
      <c r="Q10" s="81"/>
      <c r="R10" s="81"/>
      <c r="S10" s="81"/>
      <c r="T10" s="81"/>
      <c r="U10" s="81"/>
      <c r="V10" s="81"/>
      <c r="W10" s="81"/>
      <c r="X10" s="81"/>
    </row>
    <row r="11" ht="20.25" customHeight="1" spans="1:24">
      <c r="A11" s="154" t="s">
        <v>70</v>
      </c>
      <c r="B11" s="154" t="s">
        <v>70</v>
      </c>
      <c r="C11" s="154" t="s">
        <v>216</v>
      </c>
      <c r="D11" s="154" t="s">
        <v>217</v>
      </c>
      <c r="E11" s="154" t="s">
        <v>133</v>
      </c>
      <c r="F11" s="154" t="s">
        <v>134</v>
      </c>
      <c r="G11" s="154" t="s">
        <v>218</v>
      </c>
      <c r="H11" s="154" t="s">
        <v>219</v>
      </c>
      <c r="I11" s="81">
        <v>1967016</v>
      </c>
      <c r="J11" s="81">
        <v>1967016</v>
      </c>
      <c r="K11" s="98"/>
      <c r="L11" s="98"/>
      <c r="M11" s="81">
        <v>1967016</v>
      </c>
      <c r="N11" s="98"/>
      <c r="O11" s="81"/>
      <c r="P11" s="81"/>
      <c r="Q11" s="81"/>
      <c r="R11" s="81"/>
      <c r="S11" s="81"/>
      <c r="T11" s="81"/>
      <c r="U11" s="81"/>
      <c r="V11" s="81"/>
      <c r="W11" s="81"/>
      <c r="X11" s="81"/>
    </row>
    <row r="12" ht="20.25" customHeight="1" spans="1:24">
      <c r="A12" s="154" t="s">
        <v>70</v>
      </c>
      <c r="B12" s="154" t="s">
        <v>70</v>
      </c>
      <c r="C12" s="154" t="s">
        <v>220</v>
      </c>
      <c r="D12" s="154" t="s">
        <v>221</v>
      </c>
      <c r="E12" s="154" t="s">
        <v>133</v>
      </c>
      <c r="F12" s="154" t="s">
        <v>134</v>
      </c>
      <c r="G12" s="154" t="s">
        <v>222</v>
      </c>
      <c r="H12" s="154" t="s">
        <v>223</v>
      </c>
      <c r="I12" s="81">
        <v>422280</v>
      </c>
      <c r="J12" s="81">
        <v>422280</v>
      </c>
      <c r="K12" s="98"/>
      <c r="L12" s="98"/>
      <c r="M12" s="81">
        <v>422280</v>
      </c>
      <c r="N12" s="98"/>
      <c r="O12" s="81"/>
      <c r="P12" s="81"/>
      <c r="Q12" s="81"/>
      <c r="R12" s="81"/>
      <c r="S12" s="81"/>
      <c r="T12" s="81"/>
      <c r="U12" s="81"/>
      <c r="V12" s="81"/>
      <c r="W12" s="81"/>
      <c r="X12" s="81"/>
    </row>
    <row r="13" ht="20.25" customHeight="1" spans="1:24">
      <c r="A13" s="154" t="s">
        <v>70</v>
      </c>
      <c r="B13" s="154" t="s">
        <v>70</v>
      </c>
      <c r="C13" s="154" t="s">
        <v>224</v>
      </c>
      <c r="D13" s="154" t="s">
        <v>225</v>
      </c>
      <c r="E13" s="154" t="s">
        <v>133</v>
      </c>
      <c r="F13" s="154" t="s">
        <v>134</v>
      </c>
      <c r="G13" s="154" t="s">
        <v>222</v>
      </c>
      <c r="H13" s="154" t="s">
        <v>223</v>
      </c>
      <c r="I13" s="81">
        <v>97067</v>
      </c>
      <c r="J13" s="81">
        <v>97067</v>
      </c>
      <c r="K13" s="98"/>
      <c r="L13" s="98"/>
      <c r="M13" s="81">
        <v>97067</v>
      </c>
      <c r="N13" s="98"/>
      <c r="O13" s="81"/>
      <c r="P13" s="81"/>
      <c r="Q13" s="81"/>
      <c r="R13" s="81"/>
      <c r="S13" s="81"/>
      <c r="T13" s="81"/>
      <c r="U13" s="81"/>
      <c r="V13" s="81"/>
      <c r="W13" s="81"/>
      <c r="X13" s="81"/>
    </row>
    <row r="14" ht="20.25" customHeight="1" spans="1:24">
      <c r="A14" s="154" t="s">
        <v>70</v>
      </c>
      <c r="B14" s="154" t="s">
        <v>70</v>
      </c>
      <c r="C14" s="154" t="s">
        <v>226</v>
      </c>
      <c r="D14" s="154" t="s">
        <v>227</v>
      </c>
      <c r="E14" s="154" t="s">
        <v>133</v>
      </c>
      <c r="F14" s="154" t="s">
        <v>134</v>
      </c>
      <c r="G14" s="154" t="s">
        <v>228</v>
      </c>
      <c r="H14" s="154" t="s">
        <v>229</v>
      </c>
      <c r="I14" s="81">
        <v>168000</v>
      </c>
      <c r="J14" s="81">
        <v>168000</v>
      </c>
      <c r="K14" s="98"/>
      <c r="L14" s="98"/>
      <c r="M14" s="81">
        <v>168000</v>
      </c>
      <c r="N14" s="98"/>
      <c r="O14" s="81"/>
      <c r="P14" s="81"/>
      <c r="Q14" s="81"/>
      <c r="R14" s="81"/>
      <c r="S14" s="81"/>
      <c r="T14" s="81"/>
      <c r="U14" s="81"/>
      <c r="V14" s="81"/>
      <c r="W14" s="81"/>
      <c r="X14" s="81"/>
    </row>
    <row r="15" ht="20.25" customHeight="1" spans="1:24">
      <c r="A15" s="154" t="s">
        <v>70</v>
      </c>
      <c r="B15" s="154" t="s">
        <v>70</v>
      </c>
      <c r="C15" s="154" t="s">
        <v>230</v>
      </c>
      <c r="D15" s="154" t="s">
        <v>231</v>
      </c>
      <c r="E15" s="154" t="s">
        <v>133</v>
      </c>
      <c r="F15" s="154" t="s">
        <v>134</v>
      </c>
      <c r="G15" s="154" t="s">
        <v>222</v>
      </c>
      <c r="H15" s="154" t="s">
        <v>223</v>
      </c>
      <c r="I15" s="81">
        <v>69007</v>
      </c>
      <c r="J15" s="81">
        <v>69007</v>
      </c>
      <c r="K15" s="98"/>
      <c r="L15" s="98"/>
      <c r="M15" s="81">
        <v>69007</v>
      </c>
      <c r="N15" s="98"/>
      <c r="O15" s="81"/>
      <c r="P15" s="81"/>
      <c r="Q15" s="81"/>
      <c r="R15" s="81"/>
      <c r="S15" s="81"/>
      <c r="T15" s="81"/>
      <c r="U15" s="81"/>
      <c r="V15" s="81"/>
      <c r="W15" s="81"/>
      <c r="X15" s="81"/>
    </row>
    <row r="16" ht="20.25" customHeight="1" spans="1:24">
      <c r="A16" s="154" t="s">
        <v>70</v>
      </c>
      <c r="B16" s="154" t="s">
        <v>70</v>
      </c>
      <c r="C16" s="154" t="s">
        <v>232</v>
      </c>
      <c r="D16" s="154" t="s">
        <v>233</v>
      </c>
      <c r="E16" s="154" t="s">
        <v>133</v>
      </c>
      <c r="F16" s="154" t="s">
        <v>134</v>
      </c>
      <c r="G16" s="154" t="s">
        <v>214</v>
      </c>
      <c r="H16" s="154" t="s">
        <v>215</v>
      </c>
      <c r="I16" s="81">
        <v>828084</v>
      </c>
      <c r="J16" s="81">
        <v>828084</v>
      </c>
      <c r="K16" s="98"/>
      <c r="L16" s="98"/>
      <c r="M16" s="81">
        <v>828084</v>
      </c>
      <c r="N16" s="98"/>
      <c r="O16" s="81"/>
      <c r="P16" s="81"/>
      <c r="Q16" s="81"/>
      <c r="R16" s="81"/>
      <c r="S16" s="81"/>
      <c r="T16" s="81"/>
      <c r="U16" s="81"/>
      <c r="V16" s="81"/>
      <c r="W16" s="81"/>
      <c r="X16" s="81"/>
    </row>
    <row r="17" ht="20.25" customHeight="1" spans="1:24">
      <c r="A17" s="154" t="s">
        <v>70</v>
      </c>
      <c r="B17" s="154" t="s">
        <v>70</v>
      </c>
      <c r="C17" s="154" t="s">
        <v>234</v>
      </c>
      <c r="D17" s="154" t="s">
        <v>235</v>
      </c>
      <c r="E17" s="154" t="s">
        <v>133</v>
      </c>
      <c r="F17" s="154" t="s">
        <v>134</v>
      </c>
      <c r="G17" s="154" t="s">
        <v>228</v>
      </c>
      <c r="H17" s="154" t="s">
        <v>229</v>
      </c>
      <c r="I17" s="81">
        <v>195360</v>
      </c>
      <c r="J17" s="81">
        <v>195360</v>
      </c>
      <c r="K17" s="98"/>
      <c r="L17" s="98"/>
      <c r="M17" s="81">
        <v>195360</v>
      </c>
      <c r="N17" s="98"/>
      <c r="O17" s="81"/>
      <c r="P17" s="81"/>
      <c r="Q17" s="81"/>
      <c r="R17" s="81"/>
      <c r="S17" s="81"/>
      <c r="T17" s="81"/>
      <c r="U17" s="81"/>
      <c r="V17" s="81"/>
      <c r="W17" s="81"/>
      <c r="X17" s="81"/>
    </row>
    <row r="18" ht="20.25" customHeight="1" spans="1:24">
      <c r="A18" s="154" t="s">
        <v>70</v>
      </c>
      <c r="B18" s="154" t="s">
        <v>70</v>
      </c>
      <c r="C18" s="154" t="s">
        <v>234</v>
      </c>
      <c r="D18" s="154" t="s">
        <v>235</v>
      </c>
      <c r="E18" s="154" t="s">
        <v>133</v>
      </c>
      <c r="F18" s="154" t="s">
        <v>134</v>
      </c>
      <c r="G18" s="154" t="s">
        <v>228</v>
      </c>
      <c r="H18" s="154" t="s">
        <v>229</v>
      </c>
      <c r="I18" s="81">
        <v>364680</v>
      </c>
      <c r="J18" s="81">
        <v>364680</v>
      </c>
      <c r="K18" s="98"/>
      <c r="L18" s="98"/>
      <c r="M18" s="81">
        <v>364680</v>
      </c>
      <c r="N18" s="98"/>
      <c r="O18" s="81"/>
      <c r="P18" s="81"/>
      <c r="Q18" s="81"/>
      <c r="R18" s="81"/>
      <c r="S18" s="81"/>
      <c r="T18" s="81"/>
      <c r="U18" s="81"/>
      <c r="V18" s="81"/>
      <c r="W18" s="81"/>
      <c r="X18" s="81"/>
    </row>
    <row r="19" ht="20.25" customHeight="1" spans="1:24">
      <c r="A19" s="154" t="s">
        <v>70</v>
      </c>
      <c r="B19" s="154" t="s">
        <v>70</v>
      </c>
      <c r="C19" s="154" t="s">
        <v>236</v>
      </c>
      <c r="D19" s="154" t="s">
        <v>237</v>
      </c>
      <c r="E19" s="154" t="s">
        <v>133</v>
      </c>
      <c r="F19" s="154" t="s">
        <v>134</v>
      </c>
      <c r="G19" s="154" t="s">
        <v>218</v>
      </c>
      <c r="H19" s="154" t="s">
        <v>219</v>
      </c>
      <c r="I19" s="81">
        <v>546168</v>
      </c>
      <c r="J19" s="81">
        <v>546168</v>
      </c>
      <c r="K19" s="98"/>
      <c r="L19" s="98"/>
      <c r="M19" s="81">
        <v>546168</v>
      </c>
      <c r="N19" s="98"/>
      <c r="O19" s="81"/>
      <c r="P19" s="81"/>
      <c r="Q19" s="81"/>
      <c r="R19" s="81"/>
      <c r="S19" s="81"/>
      <c r="T19" s="81"/>
      <c r="U19" s="81"/>
      <c r="V19" s="81"/>
      <c r="W19" s="81"/>
      <c r="X19" s="81"/>
    </row>
    <row r="20" ht="20.25" customHeight="1" spans="1:24">
      <c r="A20" s="154" t="s">
        <v>70</v>
      </c>
      <c r="B20" s="154" t="s">
        <v>70</v>
      </c>
      <c r="C20" s="154" t="s">
        <v>238</v>
      </c>
      <c r="D20" s="154" t="s">
        <v>239</v>
      </c>
      <c r="E20" s="154" t="s">
        <v>117</v>
      </c>
      <c r="F20" s="154" t="s">
        <v>118</v>
      </c>
      <c r="G20" s="154" t="s">
        <v>240</v>
      </c>
      <c r="H20" s="154" t="s">
        <v>241</v>
      </c>
      <c r="I20" s="81">
        <v>42000</v>
      </c>
      <c r="J20" s="81">
        <v>42000</v>
      </c>
      <c r="K20" s="98"/>
      <c r="L20" s="98"/>
      <c r="M20" s="81">
        <v>42000</v>
      </c>
      <c r="N20" s="98"/>
      <c r="O20" s="81"/>
      <c r="P20" s="81"/>
      <c r="Q20" s="81"/>
      <c r="R20" s="81"/>
      <c r="S20" s="81"/>
      <c r="T20" s="81"/>
      <c r="U20" s="81"/>
      <c r="V20" s="81"/>
      <c r="W20" s="81"/>
      <c r="X20" s="81"/>
    </row>
    <row r="21" ht="20.25" customHeight="1" spans="1:24">
      <c r="A21" s="154" t="s">
        <v>70</v>
      </c>
      <c r="B21" s="154" t="s">
        <v>70</v>
      </c>
      <c r="C21" s="154" t="s">
        <v>238</v>
      </c>
      <c r="D21" s="154" t="s">
        <v>239</v>
      </c>
      <c r="E21" s="154" t="s">
        <v>119</v>
      </c>
      <c r="F21" s="154" t="s">
        <v>120</v>
      </c>
      <c r="G21" s="154" t="s">
        <v>242</v>
      </c>
      <c r="H21" s="154" t="s">
        <v>243</v>
      </c>
      <c r="I21" s="81">
        <v>3703</v>
      </c>
      <c r="J21" s="81">
        <v>3703</v>
      </c>
      <c r="K21" s="98"/>
      <c r="L21" s="98"/>
      <c r="M21" s="81">
        <v>3703</v>
      </c>
      <c r="N21" s="98"/>
      <c r="O21" s="81"/>
      <c r="P21" s="81"/>
      <c r="Q21" s="81"/>
      <c r="R21" s="81"/>
      <c r="S21" s="81"/>
      <c r="T21" s="81"/>
      <c r="U21" s="81"/>
      <c r="V21" s="81"/>
      <c r="W21" s="81"/>
      <c r="X21" s="81"/>
    </row>
    <row r="22" ht="20.25" customHeight="1" spans="1:24">
      <c r="A22" s="154" t="s">
        <v>70</v>
      </c>
      <c r="B22" s="154" t="s">
        <v>70</v>
      </c>
      <c r="C22" s="154" t="s">
        <v>244</v>
      </c>
      <c r="D22" s="154" t="s">
        <v>245</v>
      </c>
      <c r="E22" s="154" t="s">
        <v>119</v>
      </c>
      <c r="F22" s="154" t="s">
        <v>120</v>
      </c>
      <c r="G22" s="154" t="s">
        <v>242</v>
      </c>
      <c r="H22" s="154" t="s">
        <v>243</v>
      </c>
      <c r="I22" s="81">
        <v>6702.81</v>
      </c>
      <c r="J22" s="81">
        <v>6702.81</v>
      </c>
      <c r="K22" s="98"/>
      <c r="L22" s="98"/>
      <c r="M22" s="81">
        <v>6702.81</v>
      </c>
      <c r="N22" s="98"/>
      <c r="O22" s="81"/>
      <c r="P22" s="81"/>
      <c r="Q22" s="81"/>
      <c r="R22" s="81"/>
      <c r="S22" s="81"/>
      <c r="T22" s="81"/>
      <c r="U22" s="81"/>
      <c r="V22" s="81"/>
      <c r="W22" s="81"/>
      <c r="X22" s="81"/>
    </row>
    <row r="23" ht="20.25" customHeight="1" spans="1:24">
      <c r="A23" s="154" t="s">
        <v>70</v>
      </c>
      <c r="B23" s="154" t="s">
        <v>70</v>
      </c>
      <c r="C23" s="154" t="s">
        <v>244</v>
      </c>
      <c r="D23" s="154" t="s">
        <v>245</v>
      </c>
      <c r="E23" s="154" t="s">
        <v>119</v>
      </c>
      <c r="F23" s="154" t="s">
        <v>120</v>
      </c>
      <c r="G23" s="154" t="s">
        <v>242</v>
      </c>
      <c r="H23" s="154" t="s">
        <v>243</v>
      </c>
      <c r="I23" s="81">
        <v>4342.48</v>
      </c>
      <c r="J23" s="81">
        <v>4342.48</v>
      </c>
      <c r="K23" s="98"/>
      <c r="L23" s="98"/>
      <c r="M23" s="81">
        <v>4342.48</v>
      </c>
      <c r="N23" s="98"/>
      <c r="O23" s="81"/>
      <c r="P23" s="81"/>
      <c r="Q23" s="81"/>
      <c r="R23" s="81"/>
      <c r="S23" s="81"/>
      <c r="T23" s="81"/>
      <c r="U23" s="81"/>
      <c r="V23" s="81"/>
      <c r="W23" s="81"/>
      <c r="X23" s="81"/>
    </row>
    <row r="24" ht="20.25" customHeight="1" spans="1:24">
      <c r="A24" s="154" t="s">
        <v>70</v>
      </c>
      <c r="B24" s="154" t="s">
        <v>70</v>
      </c>
      <c r="C24" s="154" t="s">
        <v>246</v>
      </c>
      <c r="D24" s="154" t="s">
        <v>247</v>
      </c>
      <c r="E24" s="154" t="s">
        <v>108</v>
      </c>
      <c r="F24" s="154" t="s">
        <v>107</v>
      </c>
      <c r="G24" s="154" t="s">
        <v>242</v>
      </c>
      <c r="H24" s="154" t="s">
        <v>243</v>
      </c>
      <c r="I24" s="81">
        <v>13930.17</v>
      </c>
      <c r="J24" s="81">
        <v>13930.17</v>
      </c>
      <c r="K24" s="98"/>
      <c r="L24" s="98"/>
      <c r="M24" s="81">
        <v>13930.17</v>
      </c>
      <c r="N24" s="98"/>
      <c r="O24" s="81"/>
      <c r="P24" s="81"/>
      <c r="Q24" s="81"/>
      <c r="R24" s="81"/>
      <c r="S24" s="81"/>
      <c r="T24" s="81"/>
      <c r="U24" s="81"/>
      <c r="V24" s="81"/>
      <c r="W24" s="81"/>
      <c r="X24" s="81"/>
    </row>
    <row r="25" ht="20.25" customHeight="1" spans="1:24">
      <c r="A25" s="154" t="s">
        <v>70</v>
      </c>
      <c r="B25" s="154" t="s">
        <v>70</v>
      </c>
      <c r="C25" s="154" t="s">
        <v>248</v>
      </c>
      <c r="D25" s="154" t="s">
        <v>249</v>
      </c>
      <c r="E25" s="154" t="s">
        <v>102</v>
      </c>
      <c r="F25" s="154" t="s">
        <v>103</v>
      </c>
      <c r="G25" s="154" t="s">
        <v>250</v>
      </c>
      <c r="H25" s="154" t="s">
        <v>251</v>
      </c>
      <c r="I25" s="81">
        <v>536225.13</v>
      </c>
      <c r="J25" s="81">
        <v>536225.13</v>
      </c>
      <c r="K25" s="98"/>
      <c r="L25" s="98"/>
      <c r="M25" s="81">
        <v>536225.13</v>
      </c>
      <c r="N25" s="98"/>
      <c r="O25" s="81"/>
      <c r="P25" s="81"/>
      <c r="Q25" s="81"/>
      <c r="R25" s="81"/>
      <c r="S25" s="81"/>
      <c r="T25" s="81"/>
      <c r="U25" s="81"/>
      <c r="V25" s="81"/>
      <c r="W25" s="81"/>
      <c r="X25" s="81"/>
    </row>
    <row r="26" ht="20.25" customHeight="1" spans="1:24">
      <c r="A26" s="154" t="s">
        <v>70</v>
      </c>
      <c r="B26" s="154" t="s">
        <v>70</v>
      </c>
      <c r="C26" s="154" t="s">
        <v>248</v>
      </c>
      <c r="D26" s="154" t="s">
        <v>249</v>
      </c>
      <c r="E26" s="154" t="s">
        <v>102</v>
      </c>
      <c r="F26" s="154" t="s">
        <v>103</v>
      </c>
      <c r="G26" s="154" t="s">
        <v>250</v>
      </c>
      <c r="H26" s="154" t="s">
        <v>251</v>
      </c>
      <c r="I26" s="81">
        <v>347398.23</v>
      </c>
      <c r="J26" s="81">
        <v>347398.23</v>
      </c>
      <c r="K26" s="98"/>
      <c r="L26" s="98"/>
      <c r="M26" s="81">
        <v>347398.23</v>
      </c>
      <c r="N26" s="98"/>
      <c r="O26" s="81"/>
      <c r="P26" s="81"/>
      <c r="Q26" s="81"/>
      <c r="R26" s="81"/>
      <c r="S26" s="81"/>
      <c r="T26" s="81"/>
      <c r="U26" s="81"/>
      <c r="V26" s="81"/>
      <c r="W26" s="81"/>
      <c r="X26" s="81"/>
    </row>
    <row r="27" ht="20.25" customHeight="1" spans="1:24">
      <c r="A27" s="154" t="s">
        <v>70</v>
      </c>
      <c r="B27" s="154" t="s">
        <v>70</v>
      </c>
      <c r="C27" s="154" t="s">
        <v>252</v>
      </c>
      <c r="D27" s="154" t="s">
        <v>126</v>
      </c>
      <c r="E27" s="154" t="s">
        <v>125</v>
      </c>
      <c r="F27" s="154" t="s">
        <v>126</v>
      </c>
      <c r="G27" s="154" t="s">
        <v>253</v>
      </c>
      <c r="H27" s="154" t="s">
        <v>126</v>
      </c>
      <c r="I27" s="81">
        <v>260548.68</v>
      </c>
      <c r="J27" s="81">
        <v>260548.68</v>
      </c>
      <c r="K27" s="98"/>
      <c r="L27" s="98"/>
      <c r="M27" s="81">
        <v>260548.68</v>
      </c>
      <c r="N27" s="98"/>
      <c r="O27" s="81"/>
      <c r="P27" s="81"/>
      <c r="Q27" s="81"/>
      <c r="R27" s="81"/>
      <c r="S27" s="81"/>
      <c r="T27" s="81"/>
      <c r="U27" s="81"/>
      <c r="V27" s="81"/>
      <c r="W27" s="81"/>
      <c r="X27" s="81"/>
    </row>
    <row r="28" ht="20.25" customHeight="1" spans="1:24">
      <c r="A28" s="154" t="s">
        <v>70</v>
      </c>
      <c r="B28" s="154" t="s">
        <v>70</v>
      </c>
      <c r="C28" s="154" t="s">
        <v>252</v>
      </c>
      <c r="D28" s="154" t="s">
        <v>126</v>
      </c>
      <c r="E28" s="154" t="s">
        <v>125</v>
      </c>
      <c r="F28" s="154" t="s">
        <v>126</v>
      </c>
      <c r="G28" s="154" t="s">
        <v>253</v>
      </c>
      <c r="H28" s="154" t="s">
        <v>126</v>
      </c>
      <c r="I28" s="81">
        <v>438132.84</v>
      </c>
      <c r="J28" s="81">
        <v>438132.84</v>
      </c>
      <c r="K28" s="98"/>
      <c r="L28" s="98"/>
      <c r="M28" s="81">
        <v>438132.84</v>
      </c>
      <c r="N28" s="98"/>
      <c r="O28" s="81"/>
      <c r="P28" s="81"/>
      <c r="Q28" s="81"/>
      <c r="R28" s="81"/>
      <c r="S28" s="81"/>
      <c r="T28" s="81"/>
      <c r="U28" s="81"/>
      <c r="V28" s="81"/>
      <c r="W28" s="81"/>
      <c r="X28" s="81"/>
    </row>
    <row r="29" ht="20.25" customHeight="1" spans="1:24">
      <c r="A29" s="154" t="s">
        <v>70</v>
      </c>
      <c r="B29" s="154" t="s">
        <v>70</v>
      </c>
      <c r="C29" s="154" t="s">
        <v>254</v>
      </c>
      <c r="D29" s="154" t="s">
        <v>255</v>
      </c>
      <c r="E29" s="154" t="s">
        <v>113</v>
      </c>
      <c r="F29" s="154" t="s">
        <v>114</v>
      </c>
      <c r="G29" s="154" t="s">
        <v>256</v>
      </c>
      <c r="H29" s="154" t="s">
        <v>257</v>
      </c>
      <c r="I29" s="81">
        <v>30162.66</v>
      </c>
      <c r="J29" s="81">
        <v>30162.66</v>
      </c>
      <c r="K29" s="98"/>
      <c r="L29" s="98"/>
      <c r="M29" s="81">
        <v>30162.66</v>
      </c>
      <c r="N29" s="98"/>
      <c r="O29" s="81"/>
      <c r="P29" s="81"/>
      <c r="Q29" s="81"/>
      <c r="R29" s="81"/>
      <c r="S29" s="81"/>
      <c r="T29" s="81"/>
      <c r="U29" s="81"/>
      <c r="V29" s="81"/>
      <c r="W29" s="81"/>
      <c r="X29" s="81"/>
    </row>
    <row r="30" ht="20.25" customHeight="1" spans="1:24">
      <c r="A30" s="154" t="s">
        <v>70</v>
      </c>
      <c r="B30" s="154" t="s">
        <v>70</v>
      </c>
      <c r="C30" s="154" t="s">
        <v>254</v>
      </c>
      <c r="D30" s="154" t="s">
        <v>255</v>
      </c>
      <c r="E30" s="154" t="s">
        <v>113</v>
      </c>
      <c r="F30" s="154" t="s">
        <v>114</v>
      </c>
      <c r="G30" s="154" t="s">
        <v>256</v>
      </c>
      <c r="H30" s="154" t="s">
        <v>257</v>
      </c>
      <c r="I30" s="81">
        <v>6702.81</v>
      </c>
      <c r="J30" s="81">
        <v>6702.81</v>
      </c>
      <c r="K30" s="98"/>
      <c r="L30" s="98"/>
      <c r="M30" s="81">
        <v>6702.81</v>
      </c>
      <c r="N30" s="98"/>
      <c r="O30" s="81"/>
      <c r="P30" s="81"/>
      <c r="Q30" s="81"/>
      <c r="R30" s="81"/>
      <c r="S30" s="81"/>
      <c r="T30" s="81"/>
      <c r="U30" s="81"/>
      <c r="V30" s="81"/>
      <c r="W30" s="81"/>
      <c r="X30" s="81"/>
    </row>
    <row r="31" ht="20.25" customHeight="1" spans="1:24">
      <c r="A31" s="154" t="s">
        <v>70</v>
      </c>
      <c r="B31" s="154" t="s">
        <v>70</v>
      </c>
      <c r="C31" s="154" t="s">
        <v>254</v>
      </c>
      <c r="D31" s="154" t="s">
        <v>255</v>
      </c>
      <c r="E31" s="154" t="s">
        <v>113</v>
      </c>
      <c r="F31" s="154" t="s">
        <v>114</v>
      </c>
      <c r="G31" s="154" t="s">
        <v>256</v>
      </c>
      <c r="H31" s="154" t="s">
        <v>257</v>
      </c>
      <c r="I31" s="81">
        <v>261409.75</v>
      </c>
      <c r="J31" s="81">
        <v>261409.75</v>
      </c>
      <c r="K31" s="98"/>
      <c r="L31" s="98"/>
      <c r="M31" s="81">
        <v>261409.75</v>
      </c>
      <c r="N31" s="98"/>
      <c r="O31" s="81"/>
      <c r="P31" s="81"/>
      <c r="Q31" s="81"/>
      <c r="R31" s="81"/>
      <c r="S31" s="81"/>
      <c r="T31" s="81"/>
      <c r="U31" s="81"/>
      <c r="V31" s="81"/>
      <c r="W31" s="81"/>
      <c r="X31" s="81"/>
    </row>
    <row r="32" ht="20.25" customHeight="1" spans="1:24">
      <c r="A32" s="154" t="s">
        <v>70</v>
      </c>
      <c r="B32" s="154" t="s">
        <v>70</v>
      </c>
      <c r="C32" s="154" t="s">
        <v>254</v>
      </c>
      <c r="D32" s="154" t="s">
        <v>255</v>
      </c>
      <c r="E32" s="154" t="s">
        <v>115</v>
      </c>
      <c r="F32" s="154" t="s">
        <v>116</v>
      </c>
      <c r="G32" s="154" t="s">
        <v>256</v>
      </c>
      <c r="H32" s="154" t="s">
        <v>257</v>
      </c>
      <c r="I32" s="81">
        <v>156252.64</v>
      </c>
      <c r="J32" s="81">
        <v>156252.64</v>
      </c>
      <c r="K32" s="98"/>
      <c r="L32" s="98"/>
      <c r="M32" s="81">
        <v>156252.64</v>
      </c>
      <c r="N32" s="98"/>
      <c r="O32" s="81"/>
      <c r="P32" s="81"/>
      <c r="Q32" s="81"/>
      <c r="R32" s="81"/>
      <c r="S32" s="81"/>
      <c r="T32" s="81"/>
      <c r="U32" s="81"/>
      <c r="V32" s="81"/>
      <c r="W32" s="81"/>
      <c r="X32" s="81"/>
    </row>
    <row r="33" ht="20.25" customHeight="1" spans="1:24">
      <c r="A33" s="154" t="s">
        <v>70</v>
      </c>
      <c r="B33" s="154" t="s">
        <v>70</v>
      </c>
      <c r="C33" s="154" t="s">
        <v>254</v>
      </c>
      <c r="D33" s="154" t="s">
        <v>255</v>
      </c>
      <c r="E33" s="154" t="s">
        <v>115</v>
      </c>
      <c r="F33" s="154" t="s">
        <v>116</v>
      </c>
      <c r="G33" s="154" t="s">
        <v>256</v>
      </c>
      <c r="H33" s="154" t="s">
        <v>257</v>
      </c>
      <c r="I33" s="81">
        <v>4006.48</v>
      </c>
      <c r="J33" s="81">
        <v>4006.48</v>
      </c>
      <c r="K33" s="98"/>
      <c r="L33" s="98"/>
      <c r="M33" s="81">
        <v>4006.48</v>
      </c>
      <c r="N33" s="98"/>
      <c r="O33" s="81"/>
      <c r="P33" s="81"/>
      <c r="Q33" s="81"/>
      <c r="R33" s="81"/>
      <c r="S33" s="81"/>
      <c r="T33" s="81"/>
      <c r="U33" s="81"/>
      <c r="V33" s="81"/>
      <c r="W33" s="81"/>
      <c r="X33" s="81"/>
    </row>
    <row r="34" ht="20.25" customHeight="1" spans="1:24">
      <c r="A34" s="154" t="s">
        <v>70</v>
      </c>
      <c r="B34" s="154" t="s">
        <v>70</v>
      </c>
      <c r="C34" s="154" t="s">
        <v>254</v>
      </c>
      <c r="D34" s="154" t="s">
        <v>255</v>
      </c>
      <c r="E34" s="154" t="s">
        <v>115</v>
      </c>
      <c r="F34" s="154" t="s">
        <v>116</v>
      </c>
      <c r="G34" s="154" t="s">
        <v>256</v>
      </c>
      <c r="H34" s="154" t="s">
        <v>257</v>
      </c>
      <c r="I34" s="81">
        <v>18029.15</v>
      </c>
      <c r="J34" s="81">
        <v>18029.15</v>
      </c>
      <c r="K34" s="98"/>
      <c r="L34" s="98"/>
      <c r="M34" s="81">
        <v>18029.15</v>
      </c>
      <c r="N34" s="98"/>
      <c r="O34" s="81"/>
      <c r="P34" s="81"/>
      <c r="Q34" s="81"/>
      <c r="R34" s="81"/>
      <c r="S34" s="81"/>
      <c r="T34" s="81"/>
      <c r="U34" s="81"/>
      <c r="V34" s="81"/>
      <c r="W34" s="81"/>
      <c r="X34" s="81"/>
    </row>
    <row r="35" ht="20.25" customHeight="1" spans="1:24">
      <c r="A35" s="154" t="s">
        <v>70</v>
      </c>
      <c r="B35" s="154" t="s">
        <v>70</v>
      </c>
      <c r="C35" s="154" t="s">
        <v>254</v>
      </c>
      <c r="D35" s="154" t="s">
        <v>255</v>
      </c>
      <c r="E35" s="154" t="s">
        <v>117</v>
      </c>
      <c r="F35" s="154" t="s">
        <v>118</v>
      </c>
      <c r="G35" s="154" t="s">
        <v>240</v>
      </c>
      <c r="H35" s="154" t="s">
        <v>241</v>
      </c>
      <c r="I35" s="81">
        <v>100161.95</v>
      </c>
      <c r="J35" s="81">
        <v>100161.95</v>
      </c>
      <c r="K35" s="98"/>
      <c r="L35" s="98"/>
      <c r="M35" s="81">
        <v>100161.95</v>
      </c>
      <c r="N35" s="98"/>
      <c r="O35" s="81"/>
      <c r="P35" s="81"/>
      <c r="Q35" s="81"/>
      <c r="R35" s="81"/>
      <c r="S35" s="81"/>
      <c r="T35" s="81"/>
      <c r="U35" s="81"/>
      <c r="V35" s="81"/>
      <c r="W35" s="81"/>
      <c r="X35" s="81"/>
    </row>
    <row r="36" ht="20.25" customHeight="1" spans="1:24">
      <c r="A36" s="154" t="s">
        <v>70</v>
      </c>
      <c r="B36" s="154" t="s">
        <v>70</v>
      </c>
      <c r="C36" s="154" t="s">
        <v>254</v>
      </c>
      <c r="D36" s="154" t="s">
        <v>255</v>
      </c>
      <c r="E36" s="154" t="s">
        <v>117</v>
      </c>
      <c r="F36" s="154" t="s">
        <v>118</v>
      </c>
      <c r="G36" s="154" t="s">
        <v>240</v>
      </c>
      <c r="H36" s="154" t="s">
        <v>241</v>
      </c>
      <c r="I36" s="81">
        <v>167570.35</v>
      </c>
      <c r="J36" s="81">
        <v>167570.35</v>
      </c>
      <c r="K36" s="98"/>
      <c r="L36" s="98"/>
      <c r="M36" s="81">
        <v>167570.35</v>
      </c>
      <c r="N36" s="98"/>
      <c r="O36" s="81"/>
      <c r="P36" s="81"/>
      <c r="Q36" s="81"/>
      <c r="R36" s="81"/>
      <c r="S36" s="81"/>
      <c r="T36" s="81"/>
      <c r="U36" s="81"/>
      <c r="V36" s="81"/>
      <c r="W36" s="81"/>
      <c r="X36" s="81"/>
    </row>
    <row r="37" ht="20.25" customHeight="1" spans="1:24">
      <c r="A37" s="154" t="s">
        <v>70</v>
      </c>
      <c r="B37" s="154" t="s">
        <v>70</v>
      </c>
      <c r="C37" s="154" t="s">
        <v>254</v>
      </c>
      <c r="D37" s="154" t="s">
        <v>255</v>
      </c>
      <c r="E37" s="154" t="s">
        <v>119</v>
      </c>
      <c r="F37" s="154" t="s">
        <v>120</v>
      </c>
      <c r="G37" s="154" t="s">
        <v>242</v>
      </c>
      <c r="H37" s="154" t="s">
        <v>243</v>
      </c>
      <c r="I37" s="81">
        <v>10580</v>
      </c>
      <c r="J37" s="81">
        <v>10580</v>
      </c>
      <c r="K37" s="98"/>
      <c r="L37" s="98"/>
      <c r="M37" s="81">
        <v>10580</v>
      </c>
      <c r="N37" s="98"/>
      <c r="O37" s="81"/>
      <c r="P37" s="81"/>
      <c r="Q37" s="81"/>
      <c r="R37" s="81"/>
      <c r="S37" s="81"/>
      <c r="T37" s="81"/>
      <c r="U37" s="81"/>
      <c r="V37" s="81"/>
      <c r="W37" s="81"/>
      <c r="X37" s="81"/>
    </row>
    <row r="38" ht="20.25" customHeight="1" spans="1:24">
      <c r="A38" s="154" t="s">
        <v>70</v>
      </c>
      <c r="B38" s="154" t="s">
        <v>70</v>
      </c>
      <c r="C38" s="154" t="s">
        <v>254</v>
      </c>
      <c r="D38" s="154" t="s">
        <v>255</v>
      </c>
      <c r="E38" s="154" t="s">
        <v>119</v>
      </c>
      <c r="F38" s="154" t="s">
        <v>120</v>
      </c>
      <c r="G38" s="154" t="s">
        <v>242</v>
      </c>
      <c r="H38" s="154" t="s">
        <v>243</v>
      </c>
      <c r="I38" s="81">
        <v>16399</v>
      </c>
      <c r="J38" s="81">
        <v>16399</v>
      </c>
      <c r="K38" s="98"/>
      <c r="L38" s="98"/>
      <c r="M38" s="81">
        <v>16399</v>
      </c>
      <c r="N38" s="98"/>
      <c r="O38" s="81"/>
      <c r="P38" s="81"/>
      <c r="Q38" s="81"/>
      <c r="R38" s="81"/>
      <c r="S38" s="81"/>
      <c r="T38" s="81"/>
      <c r="U38" s="81"/>
      <c r="V38" s="81"/>
      <c r="W38" s="81"/>
      <c r="X38" s="81"/>
    </row>
    <row r="39" ht="20.25" customHeight="1" spans="1:24">
      <c r="A39" s="154" t="s">
        <v>70</v>
      </c>
      <c r="B39" s="154" t="s">
        <v>70</v>
      </c>
      <c r="C39" s="154" t="s">
        <v>258</v>
      </c>
      <c r="D39" s="154" t="s">
        <v>259</v>
      </c>
      <c r="E39" s="154" t="s">
        <v>133</v>
      </c>
      <c r="F39" s="154" t="s">
        <v>134</v>
      </c>
      <c r="G39" s="154" t="s">
        <v>260</v>
      </c>
      <c r="H39" s="154" t="s">
        <v>261</v>
      </c>
      <c r="I39" s="81">
        <v>6000</v>
      </c>
      <c r="J39" s="81">
        <v>6000</v>
      </c>
      <c r="K39" s="98"/>
      <c r="L39" s="98"/>
      <c r="M39" s="81">
        <v>6000</v>
      </c>
      <c r="N39" s="98"/>
      <c r="O39" s="81"/>
      <c r="P39" s="81"/>
      <c r="Q39" s="81"/>
      <c r="R39" s="81"/>
      <c r="S39" s="81"/>
      <c r="T39" s="81"/>
      <c r="U39" s="81"/>
      <c r="V39" s="81"/>
      <c r="W39" s="81"/>
      <c r="X39" s="81"/>
    </row>
    <row r="40" ht="20.25" customHeight="1" spans="1:24">
      <c r="A40" s="154" t="s">
        <v>70</v>
      </c>
      <c r="B40" s="154" t="s">
        <v>70</v>
      </c>
      <c r="C40" s="154" t="s">
        <v>262</v>
      </c>
      <c r="D40" s="154" t="s">
        <v>263</v>
      </c>
      <c r="E40" s="154" t="s">
        <v>133</v>
      </c>
      <c r="F40" s="154" t="s">
        <v>134</v>
      </c>
      <c r="G40" s="154" t="s">
        <v>264</v>
      </c>
      <c r="H40" s="154" t="s">
        <v>265</v>
      </c>
      <c r="I40" s="81">
        <v>235800</v>
      </c>
      <c r="J40" s="81">
        <v>235800</v>
      </c>
      <c r="K40" s="98"/>
      <c r="L40" s="98"/>
      <c r="M40" s="81">
        <v>235800</v>
      </c>
      <c r="N40" s="98"/>
      <c r="O40" s="81"/>
      <c r="P40" s="81"/>
      <c r="Q40" s="81"/>
      <c r="R40" s="81"/>
      <c r="S40" s="81"/>
      <c r="T40" s="81"/>
      <c r="U40" s="81"/>
      <c r="V40" s="81"/>
      <c r="W40" s="81"/>
      <c r="X40" s="81"/>
    </row>
    <row r="41" ht="20.25" customHeight="1" spans="1:24">
      <c r="A41" s="154" t="s">
        <v>70</v>
      </c>
      <c r="B41" s="154" t="s">
        <v>70</v>
      </c>
      <c r="C41" s="154" t="s">
        <v>266</v>
      </c>
      <c r="D41" s="154" t="s">
        <v>267</v>
      </c>
      <c r="E41" s="154" t="s">
        <v>133</v>
      </c>
      <c r="F41" s="154" t="s">
        <v>134</v>
      </c>
      <c r="G41" s="154" t="s">
        <v>268</v>
      </c>
      <c r="H41" s="154" t="s">
        <v>267</v>
      </c>
      <c r="I41" s="81">
        <v>15600</v>
      </c>
      <c r="J41" s="81">
        <v>15600</v>
      </c>
      <c r="K41" s="98"/>
      <c r="L41" s="98"/>
      <c r="M41" s="81">
        <v>15600</v>
      </c>
      <c r="N41" s="98"/>
      <c r="O41" s="81"/>
      <c r="P41" s="81"/>
      <c r="Q41" s="81"/>
      <c r="R41" s="81"/>
      <c r="S41" s="81"/>
      <c r="T41" s="81"/>
      <c r="U41" s="81"/>
      <c r="V41" s="81"/>
      <c r="W41" s="81"/>
      <c r="X41" s="81"/>
    </row>
    <row r="42" ht="20.25" customHeight="1" spans="1:24">
      <c r="A42" s="154" t="s">
        <v>70</v>
      </c>
      <c r="B42" s="154" t="s">
        <v>70</v>
      </c>
      <c r="C42" s="154" t="s">
        <v>266</v>
      </c>
      <c r="D42" s="154" t="s">
        <v>267</v>
      </c>
      <c r="E42" s="154" t="s">
        <v>133</v>
      </c>
      <c r="F42" s="154" t="s">
        <v>134</v>
      </c>
      <c r="G42" s="154" t="s">
        <v>268</v>
      </c>
      <c r="H42" s="154" t="s">
        <v>267</v>
      </c>
      <c r="I42" s="81">
        <v>12000</v>
      </c>
      <c r="J42" s="81">
        <v>12000</v>
      </c>
      <c r="K42" s="98"/>
      <c r="L42" s="98"/>
      <c r="M42" s="81">
        <v>12000</v>
      </c>
      <c r="N42" s="98"/>
      <c r="O42" s="81"/>
      <c r="P42" s="81"/>
      <c r="Q42" s="81"/>
      <c r="R42" s="81"/>
      <c r="S42" s="81"/>
      <c r="T42" s="81"/>
      <c r="U42" s="81"/>
      <c r="V42" s="81"/>
      <c r="W42" s="81"/>
      <c r="X42" s="81"/>
    </row>
    <row r="43" ht="20.25" customHeight="1" spans="1:24">
      <c r="A43" s="154" t="s">
        <v>70</v>
      </c>
      <c r="B43" s="154" t="s">
        <v>70</v>
      </c>
      <c r="C43" s="154" t="s">
        <v>269</v>
      </c>
      <c r="D43" s="154" t="s">
        <v>270</v>
      </c>
      <c r="E43" s="154" t="s">
        <v>133</v>
      </c>
      <c r="F43" s="154" t="s">
        <v>134</v>
      </c>
      <c r="G43" s="154" t="s">
        <v>271</v>
      </c>
      <c r="H43" s="154" t="s">
        <v>272</v>
      </c>
      <c r="I43" s="81">
        <v>52000</v>
      </c>
      <c r="J43" s="81">
        <v>52000</v>
      </c>
      <c r="K43" s="98"/>
      <c r="L43" s="98"/>
      <c r="M43" s="81">
        <v>52000</v>
      </c>
      <c r="N43" s="98"/>
      <c r="O43" s="81"/>
      <c r="P43" s="81"/>
      <c r="Q43" s="81"/>
      <c r="R43" s="81"/>
      <c r="S43" s="81"/>
      <c r="T43" s="81"/>
      <c r="U43" s="81"/>
      <c r="V43" s="81"/>
      <c r="W43" s="81"/>
      <c r="X43" s="81"/>
    </row>
    <row r="44" ht="20.25" customHeight="1" spans="1:24">
      <c r="A44" s="154" t="s">
        <v>70</v>
      </c>
      <c r="B44" s="154" t="s">
        <v>70</v>
      </c>
      <c r="C44" s="154" t="s">
        <v>269</v>
      </c>
      <c r="D44" s="154" t="s">
        <v>270</v>
      </c>
      <c r="E44" s="154" t="s">
        <v>133</v>
      </c>
      <c r="F44" s="154" t="s">
        <v>134</v>
      </c>
      <c r="G44" s="154" t="s">
        <v>271</v>
      </c>
      <c r="H44" s="154" t="s">
        <v>272</v>
      </c>
      <c r="I44" s="81">
        <v>40000</v>
      </c>
      <c r="J44" s="81">
        <v>40000</v>
      </c>
      <c r="K44" s="98"/>
      <c r="L44" s="98"/>
      <c r="M44" s="81">
        <v>40000</v>
      </c>
      <c r="N44" s="98"/>
      <c r="O44" s="81"/>
      <c r="P44" s="81"/>
      <c r="Q44" s="81"/>
      <c r="R44" s="81"/>
      <c r="S44" s="81"/>
      <c r="T44" s="81"/>
      <c r="U44" s="81"/>
      <c r="V44" s="81"/>
      <c r="W44" s="81"/>
      <c r="X44" s="81"/>
    </row>
    <row r="45" ht="20.25" customHeight="1" spans="1:24">
      <c r="A45" s="154" t="s">
        <v>70</v>
      </c>
      <c r="B45" s="154" t="s">
        <v>70</v>
      </c>
      <c r="C45" s="154" t="s">
        <v>273</v>
      </c>
      <c r="D45" s="154" t="s">
        <v>274</v>
      </c>
      <c r="E45" s="154" t="s">
        <v>104</v>
      </c>
      <c r="F45" s="154" t="s">
        <v>105</v>
      </c>
      <c r="G45" s="154" t="s">
        <v>275</v>
      </c>
      <c r="H45" s="154" t="s">
        <v>274</v>
      </c>
      <c r="I45" s="81">
        <v>300000</v>
      </c>
      <c r="J45" s="81">
        <v>300000</v>
      </c>
      <c r="K45" s="98"/>
      <c r="L45" s="98"/>
      <c r="M45" s="81">
        <v>300000</v>
      </c>
      <c r="N45" s="98"/>
      <c r="O45" s="81"/>
      <c r="P45" s="81"/>
      <c r="Q45" s="81"/>
      <c r="R45" s="81"/>
      <c r="S45" s="81"/>
      <c r="T45" s="81"/>
      <c r="U45" s="81"/>
      <c r="V45" s="81"/>
      <c r="W45" s="81"/>
      <c r="X45" s="81"/>
    </row>
    <row r="46" ht="17.25" customHeight="1" spans="1:24">
      <c r="A46" s="33" t="s">
        <v>185</v>
      </c>
      <c r="B46" s="34"/>
      <c r="C46" s="155"/>
      <c r="D46" s="155"/>
      <c r="E46" s="155"/>
      <c r="F46" s="155"/>
      <c r="G46" s="155"/>
      <c r="H46" s="156"/>
      <c r="I46" s="81">
        <v>8908124.13</v>
      </c>
      <c r="J46" s="81">
        <v>8908124.13</v>
      </c>
      <c r="K46" s="81"/>
      <c r="L46" s="81"/>
      <c r="M46" s="81">
        <v>8908124.13</v>
      </c>
      <c r="N46" s="81"/>
      <c r="O46" s="81"/>
      <c r="P46" s="81"/>
      <c r="Q46" s="81"/>
      <c r="R46" s="81"/>
      <c r="S46" s="81"/>
      <c r="T46" s="81"/>
      <c r="U46" s="81"/>
      <c r="V46" s="81"/>
      <c r="W46" s="81"/>
      <c r="X46" s="81"/>
    </row>
  </sheetData>
  <mergeCells count="31">
    <mergeCell ref="A3:X3"/>
    <mergeCell ref="A4:H4"/>
    <mergeCell ref="I5:X5"/>
    <mergeCell ref="J6:N6"/>
    <mergeCell ref="O6:Q6"/>
    <mergeCell ref="S6:X6"/>
    <mergeCell ref="A46:H46"/>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3"/>
  <sheetViews>
    <sheetView showZeros="0" topLeftCell="E1" workbookViewId="0">
      <pane ySplit="1" topLeftCell="A2" activePane="bottomLeft" state="frozen"/>
      <selection/>
      <selection pane="bottomLeft" activeCell="B37" sqref="B37"/>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4"/>
      <c r="E2" s="2"/>
      <c r="F2" s="2"/>
      <c r="G2" s="2"/>
      <c r="H2" s="2"/>
      <c r="U2" s="144"/>
      <c r="W2" s="149" t="s">
        <v>276</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"单位名称："&amp;"禄劝彝族苗族自治县应急管理局"</f>
        <v>单位名称：禄劝彝族苗族自治县应急管理局</v>
      </c>
      <c r="B4" s="6"/>
      <c r="C4" s="6"/>
      <c r="D4" s="6"/>
      <c r="E4" s="6"/>
      <c r="F4" s="6"/>
      <c r="G4" s="6"/>
      <c r="H4" s="6"/>
      <c r="I4" s="7"/>
      <c r="J4" s="7"/>
      <c r="K4" s="7"/>
      <c r="L4" s="7"/>
      <c r="M4" s="7"/>
      <c r="N4" s="7"/>
      <c r="O4" s="7"/>
      <c r="P4" s="7"/>
      <c r="Q4" s="7"/>
      <c r="U4" s="144"/>
      <c r="W4" s="125" t="s">
        <v>1</v>
      </c>
    </row>
    <row r="5" ht="21.75" customHeight="1" spans="1:23">
      <c r="A5" s="9" t="s">
        <v>277</v>
      </c>
      <c r="B5" s="10" t="s">
        <v>196</v>
      </c>
      <c r="C5" s="9" t="s">
        <v>197</v>
      </c>
      <c r="D5" s="9" t="s">
        <v>278</v>
      </c>
      <c r="E5" s="10" t="s">
        <v>198</v>
      </c>
      <c r="F5" s="10" t="s">
        <v>199</v>
      </c>
      <c r="G5" s="10" t="s">
        <v>279</v>
      </c>
      <c r="H5" s="10" t="s">
        <v>280</v>
      </c>
      <c r="I5" s="28" t="s">
        <v>55</v>
      </c>
      <c r="J5" s="11" t="s">
        <v>281</v>
      </c>
      <c r="K5" s="12"/>
      <c r="L5" s="12"/>
      <c r="M5" s="13"/>
      <c r="N5" s="11" t="s">
        <v>204</v>
      </c>
      <c r="O5" s="12"/>
      <c r="P5" s="13"/>
      <c r="Q5" s="10" t="s">
        <v>61</v>
      </c>
      <c r="R5" s="11" t="s">
        <v>62</v>
      </c>
      <c r="S5" s="12"/>
      <c r="T5" s="12"/>
      <c r="U5" s="12"/>
      <c r="V5" s="12"/>
      <c r="W5" s="13"/>
    </row>
    <row r="6" ht="21.75" customHeight="1" spans="1:23">
      <c r="A6" s="14"/>
      <c r="B6" s="29"/>
      <c r="C6" s="14"/>
      <c r="D6" s="14"/>
      <c r="E6" s="15"/>
      <c r="F6" s="15"/>
      <c r="G6" s="15"/>
      <c r="H6" s="15"/>
      <c r="I6" s="29"/>
      <c r="J6" s="145" t="s">
        <v>58</v>
      </c>
      <c r="K6" s="146"/>
      <c r="L6" s="10" t="s">
        <v>59</v>
      </c>
      <c r="M6" s="10" t="s">
        <v>60</v>
      </c>
      <c r="N6" s="10" t="s">
        <v>58</v>
      </c>
      <c r="O6" s="10" t="s">
        <v>59</v>
      </c>
      <c r="P6" s="10" t="s">
        <v>60</v>
      </c>
      <c r="Q6" s="15"/>
      <c r="R6" s="10" t="s">
        <v>57</v>
      </c>
      <c r="S6" s="10" t="s">
        <v>64</v>
      </c>
      <c r="T6" s="10" t="s">
        <v>210</v>
      </c>
      <c r="U6" s="10" t="s">
        <v>66</v>
      </c>
      <c r="V6" s="10" t="s">
        <v>67</v>
      </c>
      <c r="W6" s="10" t="s">
        <v>68</v>
      </c>
    </row>
    <row r="7" ht="21" customHeight="1" spans="1:23">
      <c r="A7" s="29"/>
      <c r="B7" s="29"/>
      <c r="C7" s="29"/>
      <c r="D7" s="29"/>
      <c r="E7" s="29"/>
      <c r="F7" s="29"/>
      <c r="G7" s="29"/>
      <c r="H7" s="29"/>
      <c r="I7" s="29"/>
      <c r="J7" s="147" t="s">
        <v>57</v>
      </c>
      <c r="K7" s="148"/>
      <c r="L7" s="29"/>
      <c r="M7" s="29"/>
      <c r="N7" s="29"/>
      <c r="O7" s="29"/>
      <c r="P7" s="29"/>
      <c r="Q7" s="29"/>
      <c r="R7" s="29"/>
      <c r="S7" s="29"/>
      <c r="T7" s="29"/>
      <c r="U7" s="29"/>
      <c r="V7" s="29"/>
      <c r="W7" s="29"/>
    </row>
    <row r="8" ht="39.75" customHeight="1" spans="1:23">
      <c r="A8" s="17"/>
      <c r="B8" s="19"/>
      <c r="C8" s="17"/>
      <c r="D8" s="17"/>
      <c r="E8" s="18"/>
      <c r="F8" s="18"/>
      <c r="G8" s="18"/>
      <c r="H8" s="18"/>
      <c r="I8" s="19"/>
      <c r="J8" s="66" t="s">
        <v>57</v>
      </c>
      <c r="K8" s="66" t="s">
        <v>282</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1.75" customHeight="1" spans="1:23">
      <c r="A10" s="68" t="s">
        <v>283</v>
      </c>
      <c r="B10" s="68" t="s">
        <v>284</v>
      </c>
      <c r="C10" s="68" t="s">
        <v>285</v>
      </c>
      <c r="D10" s="68" t="s">
        <v>70</v>
      </c>
      <c r="E10" s="68" t="s">
        <v>133</v>
      </c>
      <c r="F10" s="68" t="s">
        <v>134</v>
      </c>
      <c r="G10" s="68" t="s">
        <v>286</v>
      </c>
      <c r="H10" s="68" t="s">
        <v>287</v>
      </c>
      <c r="I10" s="81">
        <v>250000</v>
      </c>
      <c r="J10" s="81">
        <v>250000</v>
      </c>
      <c r="K10" s="81">
        <v>250000</v>
      </c>
      <c r="L10" s="81"/>
      <c r="M10" s="81"/>
      <c r="N10" s="81"/>
      <c r="O10" s="81"/>
      <c r="P10" s="81"/>
      <c r="Q10" s="81"/>
      <c r="R10" s="81"/>
      <c r="S10" s="81"/>
      <c r="T10" s="81"/>
      <c r="U10" s="81"/>
      <c r="V10" s="81"/>
      <c r="W10" s="81"/>
    </row>
    <row r="11" ht="21.75" customHeight="1" spans="1:23">
      <c r="A11" s="68" t="s">
        <v>288</v>
      </c>
      <c r="B11" s="68" t="s">
        <v>289</v>
      </c>
      <c r="C11" s="68" t="s">
        <v>290</v>
      </c>
      <c r="D11" s="68" t="s">
        <v>70</v>
      </c>
      <c r="E11" s="68" t="s">
        <v>133</v>
      </c>
      <c r="F11" s="68" t="s">
        <v>134</v>
      </c>
      <c r="G11" s="68" t="s">
        <v>271</v>
      </c>
      <c r="H11" s="68" t="s">
        <v>272</v>
      </c>
      <c r="I11" s="81">
        <v>30000</v>
      </c>
      <c r="J11" s="81">
        <v>30000</v>
      </c>
      <c r="K11" s="81">
        <v>30000</v>
      </c>
      <c r="L11" s="81"/>
      <c r="M11" s="81"/>
      <c r="N11" s="81"/>
      <c r="O11" s="81"/>
      <c r="P11" s="81"/>
      <c r="Q11" s="81"/>
      <c r="R11" s="81"/>
      <c r="S11" s="81"/>
      <c r="T11" s="81"/>
      <c r="U11" s="81"/>
      <c r="V11" s="81"/>
      <c r="W11" s="81"/>
    </row>
    <row r="12" ht="21.75" customHeight="1" spans="1:23">
      <c r="A12" s="68" t="s">
        <v>288</v>
      </c>
      <c r="B12" s="68" t="s">
        <v>291</v>
      </c>
      <c r="C12" s="68" t="s">
        <v>292</v>
      </c>
      <c r="D12" s="68" t="s">
        <v>70</v>
      </c>
      <c r="E12" s="68" t="s">
        <v>139</v>
      </c>
      <c r="F12" s="68" t="s">
        <v>140</v>
      </c>
      <c r="G12" s="68" t="s">
        <v>293</v>
      </c>
      <c r="H12" s="68" t="s">
        <v>294</v>
      </c>
      <c r="I12" s="81">
        <v>50000</v>
      </c>
      <c r="J12" s="81">
        <v>50000</v>
      </c>
      <c r="K12" s="81">
        <v>50000</v>
      </c>
      <c r="L12" s="81"/>
      <c r="M12" s="81"/>
      <c r="N12" s="81"/>
      <c r="O12" s="81"/>
      <c r="P12" s="81"/>
      <c r="Q12" s="81"/>
      <c r="R12" s="81"/>
      <c r="S12" s="81"/>
      <c r="T12" s="81"/>
      <c r="U12" s="81"/>
      <c r="V12" s="81"/>
      <c r="W12" s="81"/>
    </row>
    <row r="13" ht="21.75" customHeight="1" spans="1:23">
      <c r="A13" s="68" t="s">
        <v>288</v>
      </c>
      <c r="B13" s="68" t="s">
        <v>295</v>
      </c>
      <c r="C13" s="68" t="s">
        <v>296</v>
      </c>
      <c r="D13" s="68" t="s">
        <v>70</v>
      </c>
      <c r="E13" s="68" t="s">
        <v>141</v>
      </c>
      <c r="F13" s="68" t="s">
        <v>142</v>
      </c>
      <c r="G13" s="68" t="s">
        <v>297</v>
      </c>
      <c r="H13" s="68" t="s">
        <v>298</v>
      </c>
      <c r="I13" s="81">
        <v>50000</v>
      </c>
      <c r="J13" s="81">
        <v>50000</v>
      </c>
      <c r="K13" s="81">
        <v>50000</v>
      </c>
      <c r="L13" s="81"/>
      <c r="M13" s="81"/>
      <c r="N13" s="81"/>
      <c r="O13" s="81"/>
      <c r="P13" s="81"/>
      <c r="Q13" s="81"/>
      <c r="R13" s="81"/>
      <c r="S13" s="81"/>
      <c r="T13" s="81"/>
      <c r="U13" s="81"/>
      <c r="V13" s="81"/>
      <c r="W13" s="81"/>
    </row>
    <row r="14" ht="21.75" customHeight="1" spans="1:23">
      <c r="A14" s="68" t="s">
        <v>288</v>
      </c>
      <c r="B14" s="68" t="s">
        <v>299</v>
      </c>
      <c r="C14" s="68" t="s">
        <v>300</v>
      </c>
      <c r="D14" s="68" t="s">
        <v>70</v>
      </c>
      <c r="E14" s="68" t="s">
        <v>131</v>
      </c>
      <c r="F14" s="68" t="s">
        <v>132</v>
      </c>
      <c r="G14" s="68" t="s">
        <v>301</v>
      </c>
      <c r="H14" s="68" t="s">
        <v>302</v>
      </c>
      <c r="I14" s="81">
        <v>390600</v>
      </c>
      <c r="J14" s="81">
        <v>390600</v>
      </c>
      <c r="K14" s="81">
        <v>390600</v>
      </c>
      <c r="L14" s="81"/>
      <c r="M14" s="81"/>
      <c r="N14" s="81"/>
      <c r="O14" s="81"/>
      <c r="P14" s="81"/>
      <c r="Q14" s="81"/>
      <c r="R14" s="81"/>
      <c r="S14" s="81"/>
      <c r="T14" s="81"/>
      <c r="U14" s="81"/>
      <c r="V14" s="81"/>
      <c r="W14" s="81"/>
    </row>
    <row r="15" ht="21.75" customHeight="1" spans="1:23">
      <c r="A15" s="68" t="s">
        <v>303</v>
      </c>
      <c r="B15" s="68" t="s">
        <v>304</v>
      </c>
      <c r="C15" s="68" t="s">
        <v>305</v>
      </c>
      <c r="D15" s="68" t="s">
        <v>70</v>
      </c>
      <c r="E15" s="68" t="s">
        <v>145</v>
      </c>
      <c r="F15" s="68" t="s">
        <v>146</v>
      </c>
      <c r="G15" s="68" t="s">
        <v>306</v>
      </c>
      <c r="H15" s="68" t="s">
        <v>307</v>
      </c>
      <c r="I15" s="81">
        <v>2000000</v>
      </c>
      <c r="J15" s="81">
        <v>2000000</v>
      </c>
      <c r="K15" s="81">
        <v>2000000</v>
      </c>
      <c r="L15" s="81"/>
      <c r="M15" s="81"/>
      <c r="N15" s="81"/>
      <c r="O15" s="81"/>
      <c r="P15" s="81"/>
      <c r="Q15" s="81"/>
      <c r="R15" s="81"/>
      <c r="S15" s="81"/>
      <c r="T15" s="81"/>
      <c r="U15" s="81"/>
      <c r="V15" s="81"/>
      <c r="W15" s="81"/>
    </row>
    <row r="16" ht="21.75" customHeight="1" spans="1:23">
      <c r="A16" s="68" t="s">
        <v>303</v>
      </c>
      <c r="B16" s="68" t="s">
        <v>308</v>
      </c>
      <c r="C16" s="68" t="s">
        <v>309</v>
      </c>
      <c r="D16" s="68" t="s">
        <v>70</v>
      </c>
      <c r="E16" s="68" t="s">
        <v>145</v>
      </c>
      <c r="F16" s="68" t="s">
        <v>146</v>
      </c>
      <c r="G16" s="68" t="s">
        <v>310</v>
      </c>
      <c r="H16" s="68" t="s">
        <v>311</v>
      </c>
      <c r="I16" s="81">
        <v>2140448</v>
      </c>
      <c r="J16" s="81">
        <v>2140448</v>
      </c>
      <c r="K16" s="81">
        <v>2140448</v>
      </c>
      <c r="L16" s="81"/>
      <c r="M16" s="81"/>
      <c r="N16" s="81"/>
      <c r="O16" s="81"/>
      <c r="P16" s="81"/>
      <c r="Q16" s="81"/>
      <c r="R16" s="81"/>
      <c r="S16" s="81"/>
      <c r="T16" s="81"/>
      <c r="U16" s="81"/>
      <c r="V16" s="81"/>
      <c r="W16" s="81"/>
    </row>
    <row r="17" ht="21.75" customHeight="1" spans="1:23">
      <c r="A17" s="68" t="s">
        <v>312</v>
      </c>
      <c r="B17" s="68" t="s">
        <v>313</v>
      </c>
      <c r="C17" s="68" t="s">
        <v>314</v>
      </c>
      <c r="D17" s="68" t="s">
        <v>70</v>
      </c>
      <c r="E17" s="68" t="s">
        <v>133</v>
      </c>
      <c r="F17" s="68" t="s">
        <v>134</v>
      </c>
      <c r="G17" s="68" t="s">
        <v>271</v>
      </c>
      <c r="H17" s="68" t="s">
        <v>272</v>
      </c>
      <c r="I17" s="81">
        <v>100000</v>
      </c>
      <c r="J17" s="81">
        <v>100000</v>
      </c>
      <c r="K17" s="81">
        <v>100000</v>
      </c>
      <c r="L17" s="81"/>
      <c r="M17" s="81"/>
      <c r="N17" s="81"/>
      <c r="O17" s="81"/>
      <c r="P17" s="81"/>
      <c r="Q17" s="81"/>
      <c r="R17" s="81"/>
      <c r="S17" s="81"/>
      <c r="T17" s="81"/>
      <c r="U17" s="81"/>
      <c r="V17" s="81"/>
      <c r="W17" s="81"/>
    </row>
    <row r="18" ht="21.75" customHeight="1" spans="1:23">
      <c r="A18" s="68" t="s">
        <v>312</v>
      </c>
      <c r="B18" s="68" t="s">
        <v>315</v>
      </c>
      <c r="C18" s="68" t="s">
        <v>316</v>
      </c>
      <c r="D18" s="68" t="s">
        <v>70</v>
      </c>
      <c r="E18" s="68" t="s">
        <v>139</v>
      </c>
      <c r="F18" s="68" t="s">
        <v>140</v>
      </c>
      <c r="G18" s="68" t="s">
        <v>271</v>
      </c>
      <c r="H18" s="68" t="s">
        <v>272</v>
      </c>
      <c r="I18" s="81">
        <v>50000</v>
      </c>
      <c r="J18" s="81">
        <v>50000</v>
      </c>
      <c r="K18" s="81">
        <v>50000</v>
      </c>
      <c r="L18" s="81"/>
      <c r="M18" s="81"/>
      <c r="N18" s="81"/>
      <c r="O18" s="81"/>
      <c r="P18" s="81"/>
      <c r="Q18" s="81"/>
      <c r="R18" s="81"/>
      <c r="S18" s="81"/>
      <c r="T18" s="81"/>
      <c r="U18" s="81"/>
      <c r="V18" s="81"/>
      <c r="W18" s="81"/>
    </row>
    <row r="19" ht="21.75" customHeight="1" spans="1:23">
      <c r="A19" s="68" t="s">
        <v>312</v>
      </c>
      <c r="B19" s="68" t="s">
        <v>317</v>
      </c>
      <c r="C19" s="68" t="s">
        <v>318</v>
      </c>
      <c r="D19" s="68" t="s">
        <v>70</v>
      </c>
      <c r="E19" s="68" t="s">
        <v>135</v>
      </c>
      <c r="F19" s="68" t="s">
        <v>136</v>
      </c>
      <c r="G19" s="68" t="s">
        <v>301</v>
      </c>
      <c r="H19" s="68" t="s">
        <v>302</v>
      </c>
      <c r="I19" s="81">
        <v>191800</v>
      </c>
      <c r="J19" s="81"/>
      <c r="K19" s="81"/>
      <c r="L19" s="81"/>
      <c r="M19" s="81"/>
      <c r="N19" s="81">
        <v>191800</v>
      </c>
      <c r="O19" s="81"/>
      <c r="P19" s="81"/>
      <c r="Q19" s="81"/>
      <c r="R19" s="81"/>
      <c r="S19" s="81"/>
      <c r="T19" s="81"/>
      <c r="U19" s="81"/>
      <c r="V19" s="81"/>
      <c r="W19" s="81"/>
    </row>
    <row r="20" ht="21.75" customHeight="1" spans="1:23">
      <c r="A20" s="68" t="s">
        <v>312</v>
      </c>
      <c r="B20" s="68" t="s">
        <v>319</v>
      </c>
      <c r="C20" s="68" t="s">
        <v>320</v>
      </c>
      <c r="D20" s="68" t="s">
        <v>70</v>
      </c>
      <c r="E20" s="68" t="s">
        <v>139</v>
      </c>
      <c r="F20" s="68" t="s">
        <v>140</v>
      </c>
      <c r="G20" s="68" t="s">
        <v>301</v>
      </c>
      <c r="H20" s="68" t="s">
        <v>302</v>
      </c>
      <c r="I20" s="81">
        <v>102000</v>
      </c>
      <c r="J20" s="81">
        <v>102000</v>
      </c>
      <c r="K20" s="81">
        <v>102000</v>
      </c>
      <c r="L20" s="81"/>
      <c r="M20" s="81"/>
      <c r="N20" s="81"/>
      <c r="O20" s="81"/>
      <c r="P20" s="81"/>
      <c r="Q20" s="81"/>
      <c r="R20" s="81"/>
      <c r="S20" s="81"/>
      <c r="T20" s="81"/>
      <c r="U20" s="81"/>
      <c r="V20" s="81"/>
      <c r="W20" s="81"/>
    </row>
    <row r="21" ht="21.75" customHeight="1" spans="1:23">
      <c r="A21" s="68" t="s">
        <v>312</v>
      </c>
      <c r="B21" s="68" t="s">
        <v>321</v>
      </c>
      <c r="C21" s="68" t="s">
        <v>322</v>
      </c>
      <c r="D21" s="68" t="s">
        <v>70</v>
      </c>
      <c r="E21" s="68" t="s">
        <v>133</v>
      </c>
      <c r="F21" s="68" t="s">
        <v>134</v>
      </c>
      <c r="G21" s="68" t="s">
        <v>323</v>
      </c>
      <c r="H21" s="68" t="s">
        <v>324</v>
      </c>
      <c r="I21" s="81">
        <v>180000</v>
      </c>
      <c r="J21" s="81">
        <v>180000</v>
      </c>
      <c r="K21" s="81">
        <v>180000</v>
      </c>
      <c r="L21" s="81"/>
      <c r="M21" s="81"/>
      <c r="N21" s="81"/>
      <c r="O21" s="81"/>
      <c r="P21" s="81"/>
      <c r="Q21" s="81"/>
      <c r="R21" s="81"/>
      <c r="S21" s="81"/>
      <c r="T21" s="81"/>
      <c r="U21" s="81"/>
      <c r="V21" s="81"/>
      <c r="W21" s="81"/>
    </row>
    <row r="22" ht="21.75" customHeight="1" spans="1:23">
      <c r="A22" s="68" t="s">
        <v>312</v>
      </c>
      <c r="B22" s="68" t="s">
        <v>325</v>
      </c>
      <c r="C22" s="68" t="s">
        <v>326</v>
      </c>
      <c r="D22" s="68" t="s">
        <v>70</v>
      </c>
      <c r="E22" s="68" t="s">
        <v>141</v>
      </c>
      <c r="F22" s="68" t="s">
        <v>142</v>
      </c>
      <c r="G22" s="68" t="s">
        <v>301</v>
      </c>
      <c r="H22" s="68" t="s">
        <v>302</v>
      </c>
      <c r="I22" s="81">
        <v>30000</v>
      </c>
      <c r="J22" s="81">
        <v>30000</v>
      </c>
      <c r="K22" s="81">
        <v>30000</v>
      </c>
      <c r="L22" s="81"/>
      <c r="M22" s="81"/>
      <c r="N22" s="81"/>
      <c r="O22" s="81"/>
      <c r="P22" s="81"/>
      <c r="Q22" s="81"/>
      <c r="R22" s="81"/>
      <c r="S22" s="81"/>
      <c r="T22" s="81"/>
      <c r="U22" s="81"/>
      <c r="V22" s="81"/>
      <c r="W22" s="81"/>
    </row>
    <row r="23" ht="18.75" customHeight="1" spans="1:23">
      <c r="A23" s="33" t="s">
        <v>185</v>
      </c>
      <c r="B23" s="34"/>
      <c r="C23" s="34"/>
      <c r="D23" s="34"/>
      <c r="E23" s="34"/>
      <c r="F23" s="34"/>
      <c r="G23" s="34"/>
      <c r="H23" s="35"/>
      <c r="I23" s="81">
        <v>5564848</v>
      </c>
      <c r="J23" s="81">
        <v>5373048</v>
      </c>
      <c r="K23" s="81">
        <v>5373048</v>
      </c>
      <c r="L23" s="81"/>
      <c r="M23" s="81"/>
      <c r="N23" s="81">
        <v>191800</v>
      </c>
      <c r="O23" s="81"/>
      <c r="P23" s="81"/>
      <c r="Q23" s="81"/>
      <c r="R23" s="81"/>
      <c r="S23" s="81"/>
      <c r="T23" s="81"/>
      <c r="U23" s="81"/>
      <c r="V23" s="81"/>
      <c r="W23" s="81"/>
    </row>
  </sheetData>
  <mergeCells count="28">
    <mergeCell ref="A3:W3"/>
    <mergeCell ref="A4:H4"/>
    <mergeCell ref="J5:M5"/>
    <mergeCell ref="N5:P5"/>
    <mergeCell ref="R5:W5"/>
    <mergeCell ref="A23:H2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6"/>
  <sheetViews>
    <sheetView showZeros="0" workbookViewId="0">
      <pane ySplit="1" topLeftCell="A87" activePane="bottomLeft" state="frozen"/>
      <selection/>
      <selection pane="bottomLeft" activeCell="E95" sqref="E95"/>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327</v>
      </c>
    </row>
    <row r="3" ht="39.75" customHeight="1" spans="1:10">
      <c r="A3" s="64" t="str">
        <f>"2025"&amp;"年部门项目支出绩效目标表"</f>
        <v>2025年部门项目支出绩效目标表</v>
      </c>
      <c r="B3" s="4"/>
      <c r="C3" s="4"/>
      <c r="D3" s="4"/>
      <c r="E3" s="4"/>
      <c r="F3" s="65"/>
      <c r="G3" s="4"/>
      <c r="H3" s="65"/>
      <c r="I3" s="65"/>
      <c r="J3" s="4"/>
    </row>
    <row r="4" ht="17.25" customHeight="1" spans="1:1">
      <c r="A4" s="5" t="str">
        <f>"单位名称："&amp;"禄劝彝族苗族自治县应急管理局"</f>
        <v>单位名称：禄劝彝族苗族自治县应急管理局</v>
      </c>
    </row>
    <row r="5" ht="44.25" customHeight="1" spans="1:10">
      <c r="A5" s="66" t="s">
        <v>197</v>
      </c>
      <c r="B5" s="66" t="s">
        <v>328</v>
      </c>
      <c r="C5" s="66" t="s">
        <v>329</v>
      </c>
      <c r="D5" s="66" t="s">
        <v>330</v>
      </c>
      <c r="E5" s="66" t="s">
        <v>331</v>
      </c>
      <c r="F5" s="67" t="s">
        <v>332</v>
      </c>
      <c r="G5" s="66" t="s">
        <v>333</v>
      </c>
      <c r="H5" s="67" t="s">
        <v>334</v>
      </c>
      <c r="I5" s="67" t="s">
        <v>335</v>
      </c>
      <c r="J5" s="66" t="s">
        <v>336</v>
      </c>
    </row>
    <row r="6" ht="18.75" customHeight="1" spans="1:10">
      <c r="A6" s="141">
        <v>1</v>
      </c>
      <c r="B6" s="141">
        <v>2</v>
      </c>
      <c r="C6" s="141">
        <v>3</v>
      </c>
      <c r="D6" s="141">
        <v>4</v>
      </c>
      <c r="E6" s="141">
        <v>5</v>
      </c>
      <c r="F6" s="36">
        <v>6</v>
      </c>
      <c r="G6" s="141">
        <v>7</v>
      </c>
      <c r="H6" s="36">
        <v>8</v>
      </c>
      <c r="I6" s="36">
        <v>9</v>
      </c>
      <c r="J6" s="141">
        <v>10</v>
      </c>
    </row>
    <row r="7" ht="42" customHeight="1" spans="1:10">
      <c r="A7" s="30" t="s">
        <v>70</v>
      </c>
      <c r="B7" s="68"/>
      <c r="C7" s="68"/>
      <c r="D7" s="68"/>
      <c r="E7" s="54"/>
      <c r="F7" s="69"/>
      <c r="G7" s="54"/>
      <c r="H7" s="69"/>
      <c r="I7" s="69"/>
      <c r="J7" s="54"/>
    </row>
    <row r="8" ht="42" customHeight="1" spans="1:10">
      <c r="A8" s="142" t="s">
        <v>70</v>
      </c>
      <c r="B8" s="21"/>
      <c r="C8" s="21"/>
      <c r="D8" s="21"/>
      <c r="E8" s="30"/>
      <c r="F8" s="21"/>
      <c r="G8" s="30"/>
      <c r="H8" s="21"/>
      <c r="I8" s="21"/>
      <c r="J8" s="30"/>
    </row>
    <row r="9" ht="42" customHeight="1" spans="1:10">
      <c r="A9" s="143" t="s">
        <v>316</v>
      </c>
      <c r="B9" s="21" t="s">
        <v>337</v>
      </c>
      <c r="C9" s="21" t="s">
        <v>338</v>
      </c>
      <c r="D9" s="21" t="s">
        <v>339</v>
      </c>
      <c r="E9" s="30" t="s">
        <v>340</v>
      </c>
      <c r="F9" s="21" t="s">
        <v>341</v>
      </c>
      <c r="G9" s="30" t="s">
        <v>84</v>
      </c>
      <c r="H9" s="21" t="s">
        <v>342</v>
      </c>
      <c r="I9" s="21" t="s">
        <v>343</v>
      </c>
      <c r="J9" s="30" t="s">
        <v>344</v>
      </c>
    </row>
    <row r="10" ht="42" customHeight="1" spans="1:10">
      <c r="A10" s="143" t="s">
        <v>316</v>
      </c>
      <c r="B10" s="21" t="s">
        <v>337</v>
      </c>
      <c r="C10" s="21" t="s">
        <v>338</v>
      </c>
      <c r="D10" s="21" t="s">
        <v>339</v>
      </c>
      <c r="E10" s="30" t="s">
        <v>345</v>
      </c>
      <c r="F10" s="21" t="s">
        <v>341</v>
      </c>
      <c r="G10" s="30" t="s">
        <v>89</v>
      </c>
      <c r="H10" s="21" t="s">
        <v>342</v>
      </c>
      <c r="I10" s="21" t="s">
        <v>343</v>
      </c>
      <c r="J10" s="30" t="s">
        <v>346</v>
      </c>
    </row>
    <row r="11" ht="42" customHeight="1" spans="1:10">
      <c r="A11" s="143" t="s">
        <v>316</v>
      </c>
      <c r="B11" s="21" t="s">
        <v>337</v>
      </c>
      <c r="C11" s="21" t="s">
        <v>338</v>
      </c>
      <c r="D11" s="21" t="s">
        <v>339</v>
      </c>
      <c r="E11" s="30" t="s">
        <v>347</v>
      </c>
      <c r="F11" s="21" t="s">
        <v>341</v>
      </c>
      <c r="G11" s="30" t="s">
        <v>83</v>
      </c>
      <c r="H11" s="21" t="s">
        <v>342</v>
      </c>
      <c r="I11" s="21" t="s">
        <v>343</v>
      </c>
      <c r="J11" s="30" t="s">
        <v>348</v>
      </c>
    </row>
    <row r="12" ht="42" customHeight="1" spans="1:10">
      <c r="A12" s="143" t="s">
        <v>316</v>
      </c>
      <c r="B12" s="21" t="s">
        <v>337</v>
      </c>
      <c r="C12" s="21" t="s">
        <v>338</v>
      </c>
      <c r="D12" s="21" t="s">
        <v>349</v>
      </c>
      <c r="E12" s="30" t="s">
        <v>350</v>
      </c>
      <c r="F12" s="21" t="s">
        <v>341</v>
      </c>
      <c r="G12" s="30" t="s">
        <v>351</v>
      </c>
      <c r="H12" s="21" t="s">
        <v>352</v>
      </c>
      <c r="I12" s="21" t="s">
        <v>343</v>
      </c>
      <c r="J12" s="30" t="s">
        <v>353</v>
      </c>
    </row>
    <row r="13" ht="42" customHeight="1" spans="1:10">
      <c r="A13" s="143" t="s">
        <v>316</v>
      </c>
      <c r="B13" s="21" t="s">
        <v>337</v>
      </c>
      <c r="C13" s="21" t="s">
        <v>338</v>
      </c>
      <c r="D13" s="21" t="s">
        <v>349</v>
      </c>
      <c r="E13" s="30" t="s">
        <v>354</v>
      </c>
      <c r="F13" s="21" t="s">
        <v>341</v>
      </c>
      <c r="G13" s="30" t="s">
        <v>355</v>
      </c>
      <c r="H13" s="21" t="s">
        <v>352</v>
      </c>
      <c r="I13" s="21" t="s">
        <v>343</v>
      </c>
      <c r="J13" s="30" t="s">
        <v>356</v>
      </c>
    </row>
    <row r="14" ht="42" customHeight="1" spans="1:10">
      <c r="A14" s="143" t="s">
        <v>316</v>
      </c>
      <c r="B14" s="21" t="s">
        <v>337</v>
      </c>
      <c r="C14" s="21" t="s">
        <v>338</v>
      </c>
      <c r="D14" s="21" t="s">
        <v>349</v>
      </c>
      <c r="E14" s="30" t="s">
        <v>357</v>
      </c>
      <c r="F14" s="21" t="s">
        <v>341</v>
      </c>
      <c r="G14" s="30" t="s">
        <v>351</v>
      </c>
      <c r="H14" s="21" t="s">
        <v>352</v>
      </c>
      <c r="I14" s="21" t="s">
        <v>343</v>
      </c>
      <c r="J14" s="30" t="s">
        <v>358</v>
      </c>
    </row>
    <row r="15" ht="42" customHeight="1" spans="1:10">
      <c r="A15" s="143" t="s">
        <v>316</v>
      </c>
      <c r="B15" s="21" t="s">
        <v>337</v>
      </c>
      <c r="C15" s="21" t="s">
        <v>359</v>
      </c>
      <c r="D15" s="21" t="s">
        <v>360</v>
      </c>
      <c r="E15" s="30" t="s">
        <v>361</v>
      </c>
      <c r="F15" s="21" t="s">
        <v>362</v>
      </c>
      <c r="G15" s="30" t="s">
        <v>363</v>
      </c>
      <c r="H15" s="21" t="s">
        <v>352</v>
      </c>
      <c r="I15" s="21" t="s">
        <v>364</v>
      </c>
      <c r="J15" s="30" t="s">
        <v>365</v>
      </c>
    </row>
    <row r="16" ht="42" customHeight="1" spans="1:10">
      <c r="A16" s="143" t="s">
        <v>316</v>
      </c>
      <c r="B16" s="21" t="s">
        <v>337</v>
      </c>
      <c r="C16" s="21" t="s">
        <v>366</v>
      </c>
      <c r="D16" s="21" t="s">
        <v>367</v>
      </c>
      <c r="E16" s="30" t="s">
        <v>368</v>
      </c>
      <c r="F16" s="21" t="s">
        <v>362</v>
      </c>
      <c r="G16" s="30" t="s">
        <v>351</v>
      </c>
      <c r="H16" s="21" t="s">
        <v>352</v>
      </c>
      <c r="I16" s="21" t="s">
        <v>364</v>
      </c>
      <c r="J16" s="30" t="s">
        <v>369</v>
      </c>
    </row>
    <row r="17" ht="42" customHeight="1" spans="1:10">
      <c r="A17" s="143" t="s">
        <v>305</v>
      </c>
      <c r="B17" s="21" t="s">
        <v>370</v>
      </c>
      <c r="C17" s="21" t="s">
        <v>338</v>
      </c>
      <c r="D17" s="21" t="s">
        <v>339</v>
      </c>
      <c r="E17" s="30" t="s">
        <v>371</v>
      </c>
      <c r="F17" s="21" t="s">
        <v>372</v>
      </c>
      <c r="G17" s="30" t="s">
        <v>373</v>
      </c>
      <c r="H17" s="21" t="s">
        <v>374</v>
      </c>
      <c r="I17" s="21" t="s">
        <v>343</v>
      </c>
      <c r="J17" s="30" t="s">
        <v>375</v>
      </c>
    </row>
    <row r="18" ht="54" customHeight="1" spans="1:10">
      <c r="A18" s="143" t="s">
        <v>305</v>
      </c>
      <c r="B18" s="21" t="s">
        <v>370</v>
      </c>
      <c r="C18" s="21" t="s">
        <v>338</v>
      </c>
      <c r="D18" s="21" t="s">
        <v>349</v>
      </c>
      <c r="E18" s="30" t="s">
        <v>376</v>
      </c>
      <c r="F18" s="21" t="s">
        <v>341</v>
      </c>
      <c r="G18" s="30" t="s">
        <v>377</v>
      </c>
      <c r="H18" s="21" t="s">
        <v>352</v>
      </c>
      <c r="I18" s="21" t="s">
        <v>343</v>
      </c>
      <c r="J18" s="30" t="s">
        <v>378</v>
      </c>
    </row>
    <row r="19" ht="57" customHeight="1" spans="1:10">
      <c r="A19" s="143" t="s">
        <v>305</v>
      </c>
      <c r="B19" s="21" t="s">
        <v>370</v>
      </c>
      <c r="C19" s="21" t="s">
        <v>338</v>
      </c>
      <c r="D19" s="21" t="s">
        <v>349</v>
      </c>
      <c r="E19" s="30" t="s">
        <v>379</v>
      </c>
      <c r="F19" s="21" t="s">
        <v>341</v>
      </c>
      <c r="G19" s="30" t="s">
        <v>377</v>
      </c>
      <c r="H19" s="21" t="s">
        <v>352</v>
      </c>
      <c r="I19" s="21" t="s">
        <v>343</v>
      </c>
      <c r="J19" s="30" t="s">
        <v>380</v>
      </c>
    </row>
    <row r="20" ht="42" customHeight="1" spans="1:10">
      <c r="A20" s="143" t="s">
        <v>305</v>
      </c>
      <c r="B20" s="21" t="s">
        <v>370</v>
      </c>
      <c r="C20" s="21" t="s">
        <v>338</v>
      </c>
      <c r="D20" s="21" t="s">
        <v>381</v>
      </c>
      <c r="E20" s="30" t="s">
        <v>382</v>
      </c>
      <c r="F20" s="21" t="s">
        <v>372</v>
      </c>
      <c r="G20" s="30" t="s">
        <v>97</v>
      </c>
      <c r="H20" s="21" t="s">
        <v>383</v>
      </c>
      <c r="I20" s="21" t="s">
        <v>343</v>
      </c>
      <c r="J20" s="30" t="s">
        <v>384</v>
      </c>
    </row>
    <row r="21" ht="42" customHeight="1" spans="1:10">
      <c r="A21" s="143" t="s">
        <v>305</v>
      </c>
      <c r="B21" s="21" t="s">
        <v>370</v>
      </c>
      <c r="C21" s="21" t="s">
        <v>359</v>
      </c>
      <c r="D21" s="21" t="s">
        <v>360</v>
      </c>
      <c r="E21" s="30" t="s">
        <v>385</v>
      </c>
      <c r="F21" s="21" t="s">
        <v>362</v>
      </c>
      <c r="G21" s="30" t="s">
        <v>386</v>
      </c>
      <c r="H21" s="21"/>
      <c r="I21" s="21" t="s">
        <v>364</v>
      </c>
      <c r="J21" s="30" t="s">
        <v>387</v>
      </c>
    </row>
    <row r="22" ht="42" customHeight="1" spans="1:10">
      <c r="A22" s="143" t="s">
        <v>305</v>
      </c>
      <c r="B22" s="21" t="s">
        <v>370</v>
      </c>
      <c r="C22" s="21" t="s">
        <v>359</v>
      </c>
      <c r="D22" s="21" t="s">
        <v>388</v>
      </c>
      <c r="E22" s="30" t="s">
        <v>389</v>
      </c>
      <c r="F22" s="21" t="s">
        <v>362</v>
      </c>
      <c r="G22" s="30" t="s">
        <v>386</v>
      </c>
      <c r="H22" s="21"/>
      <c r="I22" s="21" t="s">
        <v>364</v>
      </c>
      <c r="J22" s="30" t="s">
        <v>387</v>
      </c>
    </row>
    <row r="23" ht="42" customHeight="1" spans="1:10">
      <c r="A23" s="143" t="s">
        <v>305</v>
      </c>
      <c r="B23" s="21" t="s">
        <v>370</v>
      </c>
      <c r="C23" s="21" t="s">
        <v>366</v>
      </c>
      <c r="D23" s="21" t="s">
        <v>367</v>
      </c>
      <c r="E23" s="30" t="s">
        <v>390</v>
      </c>
      <c r="F23" s="21" t="s">
        <v>372</v>
      </c>
      <c r="G23" s="30" t="s">
        <v>87</v>
      </c>
      <c r="H23" s="21" t="s">
        <v>352</v>
      </c>
      <c r="I23" s="21" t="s">
        <v>343</v>
      </c>
      <c r="J23" s="30" t="s">
        <v>391</v>
      </c>
    </row>
    <row r="24" ht="42" customHeight="1" spans="1:10">
      <c r="A24" s="143" t="s">
        <v>392</v>
      </c>
      <c r="B24" s="21" t="s">
        <v>393</v>
      </c>
      <c r="C24" s="21" t="s">
        <v>338</v>
      </c>
      <c r="D24" s="21" t="s">
        <v>339</v>
      </c>
      <c r="E24" s="30" t="s">
        <v>394</v>
      </c>
      <c r="F24" s="21" t="s">
        <v>341</v>
      </c>
      <c r="G24" s="30" t="s">
        <v>395</v>
      </c>
      <c r="H24" s="21" t="s">
        <v>396</v>
      </c>
      <c r="I24" s="21" t="s">
        <v>343</v>
      </c>
      <c r="J24" s="30" t="s">
        <v>397</v>
      </c>
    </row>
    <row r="25" ht="42" customHeight="1" spans="1:10">
      <c r="A25" s="143" t="s">
        <v>392</v>
      </c>
      <c r="B25" s="21" t="s">
        <v>393</v>
      </c>
      <c r="C25" s="21" t="s">
        <v>338</v>
      </c>
      <c r="D25" s="21" t="s">
        <v>381</v>
      </c>
      <c r="E25" s="30" t="s">
        <v>398</v>
      </c>
      <c r="F25" s="21" t="s">
        <v>372</v>
      </c>
      <c r="G25" s="30" t="s">
        <v>399</v>
      </c>
      <c r="H25" s="21" t="s">
        <v>400</v>
      </c>
      <c r="I25" s="21" t="s">
        <v>364</v>
      </c>
      <c r="J25" s="30" t="s">
        <v>401</v>
      </c>
    </row>
    <row r="26" ht="42" customHeight="1" spans="1:10">
      <c r="A26" s="143" t="s">
        <v>392</v>
      </c>
      <c r="B26" s="21" t="s">
        <v>393</v>
      </c>
      <c r="C26" s="21" t="s">
        <v>359</v>
      </c>
      <c r="D26" s="21" t="s">
        <v>360</v>
      </c>
      <c r="E26" s="30" t="s">
        <v>402</v>
      </c>
      <c r="F26" s="21" t="s">
        <v>362</v>
      </c>
      <c r="G26" s="30" t="s">
        <v>403</v>
      </c>
      <c r="H26" s="21" t="s">
        <v>352</v>
      </c>
      <c r="I26" s="21" t="s">
        <v>343</v>
      </c>
      <c r="J26" s="30" t="s">
        <v>404</v>
      </c>
    </row>
    <row r="27" ht="42" customHeight="1" spans="1:10">
      <c r="A27" s="143" t="s">
        <v>392</v>
      </c>
      <c r="B27" s="21" t="s">
        <v>393</v>
      </c>
      <c r="C27" s="21" t="s">
        <v>366</v>
      </c>
      <c r="D27" s="21" t="s">
        <v>367</v>
      </c>
      <c r="E27" s="30" t="s">
        <v>405</v>
      </c>
      <c r="F27" s="21" t="s">
        <v>341</v>
      </c>
      <c r="G27" s="30" t="s">
        <v>406</v>
      </c>
      <c r="H27" s="21" t="s">
        <v>352</v>
      </c>
      <c r="I27" s="21" t="s">
        <v>364</v>
      </c>
      <c r="J27" s="30" t="s">
        <v>407</v>
      </c>
    </row>
    <row r="28" ht="42" customHeight="1" spans="1:10">
      <c r="A28" s="143" t="s">
        <v>292</v>
      </c>
      <c r="B28" s="21" t="s">
        <v>408</v>
      </c>
      <c r="C28" s="21" t="s">
        <v>338</v>
      </c>
      <c r="D28" s="21" t="s">
        <v>339</v>
      </c>
      <c r="E28" s="30" t="s">
        <v>409</v>
      </c>
      <c r="F28" s="21" t="s">
        <v>341</v>
      </c>
      <c r="G28" s="30" t="s">
        <v>84</v>
      </c>
      <c r="H28" s="21" t="s">
        <v>410</v>
      </c>
      <c r="I28" s="21" t="s">
        <v>343</v>
      </c>
      <c r="J28" s="30" t="s">
        <v>411</v>
      </c>
    </row>
    <row r="29" ht="42" customHeight="1" spans="1:10">
      <c r="A29" s="143" t="s">
        <v>292</v>
      </c>
      <c r="B29" s="21" t="s">
        <v>408</v>
      </c>
      <c r="C29" s="21" t="s">
        <v>338</v>
      </c>
      <c r="D29" s="21" t="s">
        <v>349</v>
      </c>
      <c r="E29" s="30" t="s">
        <v>412</v>
      </c>
      <c r="F29" s="21" t="s">
        <v>341</v>
      </c>
      <c r="G29" s="30" t="s">
        <v>377</v>
      </c>
      <c r="H29" s="21" t="s">
        <v>352</v>
      </c>
      <c r="I29" s="21" t="s">
        <v>343</v>
      </c>
      <c r="J29" s="30" t="s">
        <v>413</v>
      </c>
    </row>
    <row r="30" ht="42" customHeight="1" spans="1:10">
      <c r="A30" s="143" t="s">
        <v>292</v>
      </c>
      <c r="B30" s="21" t="s">
        <v>408</v>
      </c>
      <c r="C30" s="21" t="s">
        <v>338</v>
      </c>
      <c r="D30" s="21" t="s">
        <v>414</v>
      </c>
      <c r="E30" s="30" t="s">
        <v>415</v>
      </c>
      <c r="F30" s="21" t="s">
        <v>362</v>
      </c>
      <c r="G30" s="30" t="s">
        <v>416</v>
      </c>
      <c r="H30" s="21" t="s">
        <v>417</v>
      </c>
      <c r="I30" s="21" t="s">
        <v>343</v>
      </c>
      <c r="J30" s="30" t="s">
        <v>418</v>
      </c>
    </row>
    <row r="31" ht="42" customHeight="1" spans="1:10">
      <c r="A31" s="143" t="s">
        <v>292</v>
      </c>
      <c r="B31" s="21" t="s">
        <v>408</v>
      </c>
      <c r="C31" s="21" t="s">
        <v>359</v>
      </c>
      <c r="D31" s="21" t="s">
        <v>360</v>
      </c>
      <c r="E31" s="30" t="s">
        <v>419</v>
      </c>
      <c r="F31" s="21" t="s">
        <v>341</v>
      </c>
      <c r="G31" s="30" t="s">
        <v>377</v>
      </c>
      <c r="H31" s="21" t="s">
        <v>352</v>
      </c>
      <c r="I31" s="21" t="s">
        <v>343</v>
      </c>
      <c r="J31" s="30" t="s">
        <v>420</v>
      </c>
    </row>
    <row r="32" ht="42" customHeight="1" spans="1:10">
      <c r="A32" s="143" t="s">
        <v>292</v>
      </c>
      <c r="B32" s="21" t="s">
        <v>408</v>
      </c>
      <c r="C32" s="21" t="s">
        <v>359</v>
      </c>
      <c r="D32" s="21" t="s">
        <v>388</v>
      </c>
      <c r="E32" s="30" t="s">
        <v>421</v>
      </c>
      <c r="F32" s="21" t="s">
        <v>341</v>
      </c>
      <c r="G32" s="30" t="s">
        <v>422</v>
      </c>
      <c r="H32" s="21" t="s">
        <v>423</v>
      </c>
      <c r="I32" s="21" t="s">
        <v>343</v>
      </c>
      <c r="J32" s="30" t="s">
        <v>424</v>
      </c>
    </row>
    <row r="33" ht="42" customHeight="1" spans="1:10">
      <c r="A33" s="143" t="s">
        <v>292</v>
      </c>
      <c r="B33" s="21" t="s">
        <v>408</v>
      </c>
      <c r="C33" s="21" t="s">
        <v>366</v>
      </c>
      <c r="D33" s="21" t="s">
        <v>367</v>
      </c>
      <c r="E33" s="30" t="s">
        <v>425</v>
      </c>
      <c r="F33" s="21" t="s">
        <v>372</v>
      </c>
      <c r="G33" s="30" t="s">
        <v>87</v>
      </c>
      <c r="H33" s="21" t="s">
        <v>352</v>
      </c>
      <c r="I33" s="21" t="s">
        <v>343</v>
      </c>
      <c r="J33" s="30" t="s">
        <v>426</v>
      </c>
    </row>
    <row r="34" ht="42" customHeight="1" spans="1:10">
      <c r="A34" s="143" t="s">
        <v>285</v>
      </c>
      <c r="B34" s="21" t="s">
        <v>427</v>
      </c>
      <c r="C34" s="21" t="s">
        <v>338</v>
      </c>
      <c r="D34" s="21" t="s">
        <v>339</v>
      </c>
      <c r="E34" s="30" t="s">
        <v>428</v>
      </c>
      <c r="F34" s="21" t="s">
        <v>372</v>
      </c>
      <c r="G34" s="30" t="s">
        <v>92</v>
      </c>
      <c r="H34" s="21" t="s">
        <v>396</v>
      </c>
      <c r="I34" s="21" t="s">
        <v>343</v>
      </c>
      <c r="J34" s="30" t="s">
        <v>429</v>
      </c>
    </row>
    <row r="35" ht="42" customHeight="1" spans="1:10">
      <c r="A35" s="143" t="s">
        <v>285</v>
      </c>
      <c r="B35" s="21" t="s">
        <v>427</v>
      </c>
      <c r="C35" s="21" t="s">
        <v>338</v>
      </c>
      <c r="D35" s="21" t="s">
        <v>349</v>
      </c>
      <c r="E35" s="30" t="s">
        <v>430</v>
      </c>
      <c r="F35" s="21" t="s">
        <v>341</v>
      </c>
      <c r="G35" s="30" t="s">
        <v>363</v>
      </c>
      <c r="H35" s="21" t="s">
        <v>352</v>
      </c>
      <c r="I35" s="21" t="s">
        <v>343</v>
      </c>
      <c r="J35" s="30" t="s">
        <v>431</v>
      </c>
    </row>
    <row r="36" ht="42" customHeight="1" spans="1:10">
      <c r="A36" s="143" t="s">
        <v>285</v>
      </c>
      <c r="B36" s="21" t="s">
        <v>427</v>
      </c>
      <c r="C36" s="21" t="s">
        <v>338</v>
      </c>
      <c r="D36" s="21" t="s">
        <v>381</v>
      </c>
      <c r="E36" s="30" t="s">
        <v>432</v>
      </c>
      <c r="F36" s="21" t="s">
        <v>341</v>
      </c>
      <c r="G36" s="30" t="s">
        <v>433</v>
      </c>
      <c r="H36" s="21" t="s">
        <v>352</v>
      </c>
      <c r="I36" s="21" t="s">
        <v>343</v>
      </c>
      <c r="J36" s="30" t="s">
        <v>434</v>
      </c>
    </row>
    <row r="37" ht="42" customHeight="1" spans="1:10">
      <c r="A37" s="143" t="s">
        <v>285</v>
      </c>
      <c r="B37" s="21" t="s">
        <v>427</v>
      </c>
      <c r="C37" s="21" t="s">
        <v>338</v>
      </c>
      <c r="D37" s="21" t="s">
        <v>414</v>
      </c>
      <c r="E37" s="30" t="s">
        <v>415</v>
      </c>
      <c r="F37" s="21" t="s">
        <v>362</v>
      </c>
      <c r="G37" s="30" t="s">
        <v>435</v>
      </c>
      <c r="H37" s="21" t="s">
        <v>417</v>
      </c>
      <c r="I37" s="21" t="s">
        <v>343</v>
      </c>
      <c r="J37" s="30" t="s">
        <v>436</v>
      </c>
    </row>
    <row r="38" ht="42" customHeight="1" spans="1:10">
      <c r="A38" s="143" t="s">
        <v>285</v>
      </c>
      <c r="B38" s="21" t="s">
        <v>427</v>
      </c>
      <c r="C38" s="21" t="s">
        <v>359</v>
      </c>
      <c r="D38" s="21" t="s">
        <v>360</v>
      </c>
      <c r="E38" s="30" t="s">
        <v>437</v>
      </c>
      <c r="F38" s="21" t="s">
        <v>362</v>
      </c>
      <c r="G38" s="30" t="s">
        <v>386</v>
      </c>
      <c r="H38" s="21"/>
      <c r="I38" s="21" t="s">
        <v>364</v>
      </c>
      <c r="J38" s="30" t="s">
        <v>438</v>
      </c>
    </row>
    <row r="39" ht="42" customHeight="1" spans="1:10">
      <c r="A39" s="143" t="s">
        <v>285</v>
      </c>
      <c r="B39" s="21" t="s">
        <v>427</v>
      </c>
      <c r="C39" s="21" t="s">
        <v>359</v>
      </c>
      <c r="D39" s="21" t="s">
        <v>388</v>
      </c>
      <c r="E39" s="30" t="s">
        <v>439</v>
      </c>
      <c r="F39" s="21" t="s">
        <v>362</v>
      </c>
      <c r="G39" s="30" t="s">
        <v>386</v>
      </c>
      <c r="H39" s="21"/>
      <c r="I39" s="21" t="s">
        <v>364</v>
      </c>
      <c r="J39" s="30" t="s">
        <v>440</v>
      </c>
    </row>
    <row r="40" ht="42" customHeight="1" spans="1:10">
      <c r="A40" s="143" t="s">
        <v>285</v>
      </c>
      <c r="B40" s="21" t="s">
        <v>427</v>
      </c>
      <c r="C40" s="21" t="s">
        <v>366</v>
      </c>
      <c r="D40" s="21" t="s">
        <v>367</v>
      </c>
      <c r="E40" s="30" t="s">
        <v>441</v>
      </c>
      <c r="F40" s="21" t="s">
        <v>341</v>
      </c>
      <c r="G40" s="30" t="s">
        <v>363</v>
      </c>
      <c r="H40" s="21" t="s">
        <v>352</v>
      </c>
      <c r="I40" s="21" t="s">
        <v>343</v>
      </c>
      <c r="J40" s="30" t="s">
        <v>442</v>
      </c>
    </row>
    <row r="41" ht="42" customHeight="1" spans="1:10">
      <c r="A41" s="143" t="s">
        <v>322</v>
      </c>
      <c r="B41" s="21" t="s">
        <v>443</v>
      </c>
      <c r="C41" s="21" t="s">
        <v>338</v>
      </c>
      <c r="D41" s="21" t="s">
        <v>339</v>
      </c>
      <c r="E41" s="30" t="s">
        <v>444</v>
      </c>
      <c r="F41" s="21" t="s">
        <v>362</v>
      </c>
      <c r="G41" s="30" t="s">
        <v>83</v>
      </c>
      <c r="H41" s="21" t="s">
        <v>445</v>
      </c>
      <c r="I41" s="21" t="s">
        <v>343</v>
      </c>
      <c r="J41" s="30" t="s">
        <v>446</v>
      </c>
    </row>
    <row r="42" ht="42" customHeight="1" spans="1:10">
      <c r="A42" s="143" t="s">
        <v>322</v>
      </c>
      <c r="B42" s="21" t="s">
        <v>443</v>
      </c>
      <c r="C42" s="21" t="s">
        <v>338</v>
      </c>
      <c r="D42" s="21" t="s">
        <v>349</v>
      </c>
      <c r="E42" s="30" t="s">
        <v>447</v>
      </c>
      <c r="F42" s="21" t="s">
        <v>362</v>
      </c>
      <c r="G42" s="30" t="s">
        <v>403</v>
      </c>
      <c r="H42" s="21" t="s">
        <v>352</v>
      </c>
      <c r="I42" s="21" t="s">
        <v>343</v>
      </c>
      <c r="J42" s="30" t="s">
        <v>448</v>
      </c>
    </row>
    <row r="43" ht="42" customHeight="1" spans="1:10">
      <c r="A43" s="143" t="s">
        <v>322</v>
      </c>
      <c r="B43" s="21" t="s">
        <v>443</v>
      </c>
      <c r="C43" s="21" t="s">
        <v>338</v>
      </c>
      <c r="D43" s="21" t="s">
        <v>381</v>
      </c>
      <c r="E43" s="30" t="s">
        <v>449</v>
      </c>
      <c r="F43" s="21" t="s">
        <v>372</v>
      </c>
      <c r="G43" s="30" t="s">
        <v>83</v>
      </c>
      <c r="H43" s="21" t="s">
        <v>423</v>
      </c>
      <c r="I43" s="21" t="s">
        <v>343</v>
      </c>
      <c r="J43" s="30" t="s">
        <v>450</v>
      </c>
    </row>
    <row r="44" ht="42" customHeight="1" spans="1:10">
      <c r="A44" s="143" t="s">
        <v>322</v>
      </c>
      <c r="B44" s="21" t="s">
        <v>443</v>
      </c>
      <c r="C44" s="21" t="s">
        <v>338</v>
      </c>
      <c r="D44" s="21" t="s">
        <v>414</v>
      </c>
      <c r="E44" s="30" t="s">
        <v>415</v>
      </c>
      <c r="F44" s="21" t="s">
        <v>362</v>
      </c>
      <c r="G44" s="30" t="s">
        <v>451</v>
      </c>
      <c r="H44" s="21" t="s">
        <v>417</v>
      </c>
      <c r="I44" s="21" t="s">
        <v>343</v>
      </c>
      <c r="J44" s="30" t="s">
        <v>452</v>
      </c>
    </row>
    <row r="45" ht="42" customHeight="1" spans="1:10">
      <c r="A45" s="143" t="s">
        <v>322</v>
      </c>
      <c r="B45" s="21" t="s">
        <v>443</v>
      </c>
      <c r="C45" s="21" t="s">
        <v>359</v>
      </c>
      <c r="D45" s="21" t="s">
        <v>453</v>
      </c>
      <c r="E45" s="30" t="s">
        <v>454</v>
      </c>
      <c r="F45" s="21" t="s">
        <v>341</v>
      </c>
      <c r="G45" s="30" t="s">
        <v>455</v>
      </c>
      <c r="H45" s="21" t="s">
        <v>352</v>
      </c>
      <c r="I45" s="21" t="s">
        <v>343</v>
      </c>
      <c r="J45" s="30" t="s">
        <v>456</v>
      </c>
    </row>
    <row r="46" ht="42" customHeight="1" spans="1:10">
      <c r="A46" s="143" t="s">
        <v>322</v>
      </c>
      <c r="B46" s="21" t="s">
        <v>443</v>
      </c>
      <c r="C46" s="21" t="s">
        <v>359</v>
      </c>
      <c r="D46" s="21" t="s">
        <v>388</v>
      </c>
      <c r="E46" s="30" t="s">
        <v>457</v>
      </c>
      <c r="F46" s="21" t="s">
        <v>362</v>
      </c>
      <c r="G46" s="30" t="s">
        <v>386</v>
      </c>
      <c r="H46" s="21"/>
      <c r="I46" s="21" t="s">
        <v>364</v>
      </c>
      <c r="J46" s="30" t="s">
        <v>458</v>
      </c>
    </row>
    <row r="47" ht="42" customHeight="1" spans="1:10">
      <c r="A47" s="143" t="s">
        <v>322</v>
      </c>
      <c r="B47" s="21" t="s">
        <v>443</v>
      </c>
      <c r="C47" s="21" t="s">
        <v>366</v>
      </c>
      <c r="D47" s="21" t="s">
        <v>367</v>
      </c>
      <c r="E47" s="30" t="s">
        <v>459</v>
      </c>
      <c r="F47" s="21" t="s">
        <v>341</v>
      </c>
      <c r="G47" s="30" t="s">
        <v>363</v>
      </c>
      <c r="H47" s="21" t="s">
        <v>352</v>
      </c>
      <c r="I47" s="21" t="s">
        <v>343</v>
      </c>
      <c r="J47" s="30" t="s">
        <v>460</v>
      </c>
    </row>
    <row r="48" ht="42" customHeight="1" spans="1:10">
      <c r="A48" s="143" t="s">
        <v>326</v>
      </c>
      <c r="B48" s="21" t="s">
        <v>461</v>
      </c>
      <c r="C48" s="21" t="s">
        <v>338</v>
      </c>
      <c r="D48" s="21" t="s">
        <v>339</v>
      </c>
      <c r="E48" s="30" t="s">
        <v>462</v>
      </c>
      <c r="F48" s="21" t="s">
        <v>341</v>
      </c>
      <c r="G48" s="30" t="s">
        <v>84</v>
      </c>
      <c r="H48" s="21" t="s">
        <v>342</v>
      </c>
      <c r="I48" s="21" t="s">
        <v>343</v>
      </c>
      <c r="J48" s="30" t="s">
        <v>463</v>
      </c>
    </row>
    <row r="49" ht="42" customHeight="1" spans="1:10">
      <c r="A49" s="143" t="s">
        <v>326</v>
      </c>
      <c r="B49" s="21" t="s">
        <v>461</v>
      </c>
      <c r="C49" s="21" t="s">
        <v>338</v>
      </c>
      <c r="D49" s="21" t="s">
        <v>339</v>
      </c>
      <c r="E49" s="30" t="s">
        <v>464</v>
      </c>
      <c r="F49" s="21" t="s">
        <v>341</v>
      </c>
      <c r="G49" s="30" t="s">
        <v>373</v>
      </c>
      <c r="H49" s="21" t="s">
        <v>465</v>
      </c>
      <c r="I49" s="21" t="s">
        <v>343</v>
      </c>
      <c r="J49" s="30" t="s">
        <v>466</v>
      </c>
    </row>
    <row r="50" ht="42" customHeight="1" spans="1:10">
      <c r="A50" s="143" t="s">
        <v>326</v>
      </c>
      <c r="B50" s="21" t="s">
        <v>461</v>
      </c>
      <c r="C50" s="21" t="s">
        <v>338</v>
      </c>
      <c r="D50" s="21" t="s">
        <v>349</v>
      </c>
      <c r="E50" s="30" t="s">
        <v>467</v>
      </c>
      <c r="F50" s="21" t="s">
        <v>341</v>
      </c>
      <c r="G50" s="30" t="s">
        <v>468</v>
      </c>
      <c r="H50" s="21" t="s">
        <v>352</v>
      </c>
      <c r="I50" s="21" t="s">
        <v>343</v>
      </c>
      <c r="J50" s="30" t="s">
        <v>469</v>
      </c>
    </row>
    <row r="51" ht="42" customHeight="1" spans="1:10">
      <c r="A51" s="143" t="s">
        <v>326</v>
      </c>
      <c r="B51" s="21" t="s">
        <v>461</v>
      </c>
      <c r="C51" s="21" t="s">
        <v>338</v>
      </c>
      <c r="D51" s="21" t="s">
        <v>414</v>
      </c>
      <c r="E51" s="30" t="s">
        <v>415</v>
      </c>
      <c r="F51" s="21" t="s">
        <v>372</v>
      </c>
      <c r="G51" s="30" t="s">
        <v>85</v>
      </c>
      <c r="H51" s="21" t="s">
        <v>417</v>
      </c>
      <c r="I51" s="21" t="s">
        <v>343</v>
      </c>
      <c r="J51" s="30" t="s">
        <v>470</v>
      </c>
    </row>
    <row r="52" ht="42" customHeight="1" spans="1:10">
      <c r="A52" s="143" t="s">
        <v>326</v>
      </c>
      <c r="B52" s="21" t="s">
        <v>461</v>
      </c>
      <c r="C52" s="21" t="s">
        <v>359</v>
      </c>
      <c r="D52" s="21" t="s">
        <v>360</v>
      </c>
      <c r="E52" s="30" t="s">
        <v>471</v>
      </c>
      <c r="F52" s="21" t="s">
        <v>341</v>
      </c>
      <c r="G52" s="30" t="s">
        <v>377</v>
      </c>
      <c r="H52" s="21" t="s">
        <v>352</v>
      </c>
      <c r="I52" s="21" t="s">
        <v>343</v>
      </c>
      <c r="J52" s="30" t="s">
        <v>472</v>
      </c>
    </row>
    <row r="53" ht="42" customHeight="1" spans="1:10">
      <c r="A53" s="143" t="s">
        <v>326</v>
      </c>
      <c r="B53" s="21" t="s">
        <v>461</v>
      </c>
      <c r="C53" s="21" t="s">
        <v>359</v>
      </c>
      <c r="D53" s="21" t="s">
        <v>388</v>
      </c>
      <c r="E53" s="30" t="s">
        <v>473</v>
      </c>
      <c r="F53" s="21" t="s">
        <v>362</v>
      </c>
      <c r="G53" s="30" t="s">
        <v>386</v>
      </c>
      <c r="H53" s="21"/>
      <c r="I53" s="21" t="s">
        <v>364</v>
      </c>
      <c r="J53" s="30" t="s">
        <v>474</v>
      </c>
    </row>
    <row r="54" ht="42" customHeight="1" spans="1:10">
      <c r="A54" s="143" t="s">
        <v>326</v>
      </c>
      <c r="B54" s="21" t="s">
        <v>461</v>
      </c>
      <c r="C54" s="21" t="s">
        <v>366</v>
      </c>
      <c r="D54" s="21" t="s">
        <v>367</v>
      </c>
      <c r="E54" s="30" t="s">
        <v>475</v>
      </c>
      <c r="F54" s="21" t="s">
        <v>341</v>
      </c>
      <c r="G54" s="30" t="s">
        <v>363</v>
      </c>
      <c r="H54" s="21" t="s">
        <v>352</v>
      </c>
      <c r="I54" s="21" t="s">
        <v>343</v>
      </c>
      <c r="J54" s="30" t="s">
        <v>476</v>
      </c>
    </row>
    <row r="55" ht="42" customHeight="1" spans="1:10">
      <c r="A55" s="143" t="s">
        <v>320</v>
      </c>
      <c r="B55" s="21" t="s">
        <v>477</v>
      </c>
      <c r="C55" s="21" t="s">
        <v>338</v>
      </c>
      <c r="D55" s="21" t="s">
        <v>339</v>
      </c>
      <c r="E55" s="30" t="s">
        <v>478</v>
      </c>
      <c r="F55" s="21" t="s">
        <v>341</v>
      </c>
      <c r="G55" s="30" t="s">
        <v>85</v>
      </c>
      <c r="H55" s="21" t="s">
        <v>396</v>
      </c>
      <c r="I55" s="21" t="s">
        <v>343</v>
      </c>
      <c r="J55" s="30" t="s">
        <v>479</v>
      </c>
    </row>
    <row r="56" ht="42" customHeight="1" spans="1:10">
      <c r="A56" s="143" t="s">
        <v>320</v>
      </c>
      <c r="B56" s="21" t="s">
        <v>477</v>
      </c>
      <c r="C56" s="21" t="s">
        <v>338</v>
      </c>
      <c r="D56" s="21" t="s">
        <v>349</v>
      </c>
      <c r="E56" s="30" t="s">
        <v>480</v>
      </c>
      <c r="F56" s="21" t="s">
        <v>341</v>
      </c>
      <c r="G56" s="30" t="s">
        <v>377</v>
      </c>
      <c r="H56" s="21" t="s">
        <v>352</v>
      </c>
      <c r="I56" s="21" t="s">
        <v>343</v>
      </c>
      <c r="J56" s="30" t="s">
        <v>481</v>
      </c>
    </row>
    <row r="57" ht="42" customHeight="1" spans="1:10">
      <c r="A57" s="143" t="s">
        <v>320</v>
      </c>
      <c r="B57" s="21" t="s">
        <v>477</v>
      </c>
      <c r="C57" s="21" t="s">
        <v>359</v>
      </c>
      <c r="D57" s="21" t="s">
        <v>360</v>
      </c>
      <c r="E57" s="30" t="s">
        <v>482</v>
      </c>
      <c r="F57" s="21" t="s">
        <v>341</v>
      </c>
      <c r="G57" s="30" t="s">
        <v>377</v>
      </c>
      <c r="H57" s="21" t="s">
        <v>352</v>
      </c>
      <c r="I57" s="21" t="s">
        <v>343</v>
      </c>
      <c r="J57" s="30" t="s">
        <v>483</v>
      </c>
    </row>
    <row r="58" ht="42" customHeight="1" spans="1:10">
      <c r="A58" s="143" t="s">
        <v>320</v>
      </c>
      <c r="B58" s="21" t="s">
        <v>477</v>
      </c>
      <c r="C58" s="21" t="s">
        <v>366</v>
      </c>
      <c r="D58" s="21" t="s">
        <v>367</v>
      </c>
      <c r="E58" s="30" t="s">
        <v>484</v>
      </c>
      <c r="F58" s="21" t="s">
        <v>341</v>
      </c>
      <c r="G58" s="30" t="s">
        <v>377</v>
      </c>
      <c r="H58" s="21" t="s">
        <v>352</v>
      </c>
      <c r="I58" s="21" t="s">
        <v>343</v>
      </c>
      <c r="J58" s="30" t="s">
        <v>485</v>
      </c>
    </row>
    <row r="59" ht="42" customHeight="1" spans="1:10">
      <c r="A59" s="143" t="s">
        <v>296</v>
      </c>
      <c r="B59" s="21" t="s">
        <v>486</v>
      </c>
      <c r="C59" s="21" t="s">
        <v>338</v>
      </c>
      <c r="D59" s="21" t="s">
        <v>339</v>
      </c>
      <c r="E59" s="30" t="s">
        <v>487</v>
      </c>
      <c r="F59" s="21" t="s">
        <v>341</v>
      </c>
      <c r="G59" s="30" t="s">
        <v>373</v>
      </c>
      <c r="H59" s="21" t="s">
        <v>374</v>
      </c>
      <c r="I59" s="21" t="s">
        <v>343</v>
      </c>
      <c r="J59" s="30" t="s">
        <v>488</v>
      </c>
    </row>
    <row r="60" ht="42" customHeight="1" spans="1:10">
      <c r="A60" s="143" t="s">
        <v>296</v>
      </c>
      <c r="B60" s="21" t="s">
        <v>486</v>
      </c>
      <c r="C60" s="21" t="s">
        <v>338</v>
      </c>
      <c r="D60" s="21" t="s">
        <v>349</v>
      </c>
      <c r="E60" s="30" t="s">
        <v>489</v>
      </c>
      <c r="F60" s="21" t="s">
        <v>341</v>
      </c>
      <c r="G60" s="30" t="s">
        <v>422</v>
      </c>
      <c r="H60" s="21" t="s">
        <v>490</v>
      </c>
      <c r="I60" s="21" t="s">
        <v>343</v>
      </c>
      <c r="J60" s="30" t="s">
        <v>491</v>
      </c>
    </row>
    <row r="61" ht="42" customHeight="1" spans="1:10">
      <c r="A61" s="143" t="s">
        <v>296</v>
      </c>
      <c r="B61" s="21" t="s">
        <v>486</v>
      </c>
      <c r="C61" s="21" t="s">
        <v>338</v>
      </c>
      <c r="D61" s="21" t="s">
        <v>349</v>
      </c>
      <c r="E61" s="30" t="s">
        <v>492</v>
      </c>
      <c r="F61" s="21" t="s">
        <v>341</v>
      </c>
      <c r="G61" s="30" t="s">
        <v>493</v>
      </c>
      <c r="H61" s="21" t="s">
        <v>490</v>
      </c>
      <c r="I61" s="21" t="s">
        <v>343</v>
      </c>
      <c r="J61" s="30" t="s">
        <v>491</v>
      </c>
    </row>
    <row r="62" ht="42" customHeight="1" spans="1:10">
      <c r="A62" s="143" t="s">
        <v>296</v>
      </c>
      <c r="B62" s="21" t="s">
        <v>486</v>
      </c>
      <c r="C62" s="21" t="s">
        <v>338</v>
      </c>
      <c r="D62" s="21" t="s">
        <v>349</v>
      </c>
      <c r="E62" s="30" t="s">
        <v>494</v>
      </c>
      <c r="F62" s="21" t="s">
        <v>341</v>
      </c>
      <c r="G62" s="30" t="s">
        <v>495</v>
      </c>
      <c r="H62" s="21" t="s">
        <v>490</v>
      </c>
      <c r="I62" s="21" t="s">
        <v>343</v>
      </c>
      <c r="J62" s="30" t="s">
        <v>491</v>
      </c>
    </row>
    <row r="63" ht="42" customHeight="1" spans="1:10">
      <c r="A63" s="143" t="s">
        <v>296</v>
      </c>
      <c r="B63" s="21" t="s">
        <v>486</v>
      </c>
      <c r="C63" s="21" t="s">
        <v>338</v>
      </c>
      <c r="D63" s="21" t="s">
        <v>349</v>
      </c>
      <c r="E63" s="30" t="s">
        <v>496</v>
      </c>
      <c r="F63" s="21" t="s">
        <v>341</v>
      </c>
      <c r="G63" s="30" t="s">
        <v>497</v>
      </c>
      <c r="H63" s="21" t="s">
        <v>490</v>
      </c>
      <c r="I63" s="21" t="s">
        <v>343</v>
      </c>
      <c r="J63" s="30" t="s">
        <v>491</v>
      </c>
    </row>
    <row r="64" ht="42" customHeight="1" spans="1:10">
      <c r="A64" s="143" t="s">
        <v>296</v>
      </c>
      <c r="B64" s="21" t="s">
        <v>486</v>
      </c>
      <c r="C64" s="21" t="s">
        <v>338</v>
      </c>
      <c r="D64" s="21" t="s">
        <v>381</v>
      </c>
      <c r="E64" s="30" t="s">
        <v>498</v>
      </c>
      <c r="F64" s="21" t="s">
        <v>372</v>
      </c>
      <c r="G64" s="30" t="s">
        <v>499</v>
      </c>
      <c r="H64" s="21" t="s">
        <v>400</v>
      </c>
      <c r="I64" s="21" t="s">
        <v>343</v>
      </c>
      <c r="J64" s="30" t="s">
        <v>500</v>
      </c>
    </row>
    <row r="65" ht="42" customHeight="1" spans="1:10">
      <c r="A65" s="143" t="s">
        <v>296</v>
      </c>
      <c r="B65" s="21" t="s">
        <v>486</v>
      </c>
      <c r="C65" s="21" t="s">
        <v>338</v>
      </c>
      <c r="D65" s="21" t="s">
        <v>414</v>
      </c>
      <c r="E65" s="30" t="s">
        <v>415</v>
      </c>
      <c r="F65" s="21" t="s">
        <v>372</v>
      </c>
      <c r="G65" s="30" t="s">
        <v>87</v>
      </c>
      <c r="H65" s="21" t="s">
        <v>417</v>
      </c>
      <c r="I65" s="21" t="s">
        <v>343</v>
      </c>
      <c r="J65" s="30" t="s">
        <v>501</v>
      </c>
    </row>
    <row r="66" ht="42" customHeight="1" spans="1:10">
      <c r="A66" s="143" t="s">
        <v>296</v>
      </c>
      <c r="B66" s="21" t="s">
        <v>486</v>
      </c>
      <c r="C66" s="21" t="s">
        <v>359</v>
      </c>
      <c r="D66" s="21" t="s">
        <v>360</v>
      </c>
      <c r="E66" s="30" t="s">
        <v>502</v>
      </c>
      <c r="F66" s="21" t="s">
        <v>362</v>
      </c>
      <c r="G66" s="30" t="s">
        <v>386</v>
      </c>
      <c r="H66" s="21"/>
      <c r="I66" s="21" t="s">
        <v>364</v>
      </c>
      <c r="J66" s="30" t="s">
        <v>503</v>
      </c>
    </row>
    <row r="67" ht="42" customHeight="1" spans="1:10">
      <c r="A67" s="143" t="s">
        <v>296</v>
      </c>
      <c r="B67" s="21" t="s">
        <v>486</v>
      </c>
      <c r="C67" s="21" t="s">
        <v>366</v>
      </c>
      <c r="D67" s="21" t="s">
        <v>367</v>
      </c>
      <c r="E67" s="30" t="s">
        <v>504</v>
      </c>
      <c r="F67" s="21" t="s">
        <v>341</v>
      </c>
      <c r="G67" s="30" t="s">
        <v>363</v>
      </c>
      <c r="H67" s="21" t="s">
        <v>352</v>
      </c>
      <c r="I67" s="21" t="s">
        <v>343</v>
      </c>
      <c r="J67" s="30" t="s">
        <v>505</v>
      </c>
    </row>
    <row r="68" ht="42" customHeight="1" spans="1:10">
      <c r="A68" s="143" t="s">
        <v>309</v>
      </c>
      <c r="B68" s="21" t="s">
        <v>506</v>
      </c>
      <c r="C68" s="21" t="s">
        <v>338</v>
      </c>
      <c r="D68" s="21" t="s">
        <v>339</v>
      </c>
      <c r="E68" s="30" t="s">
        <v>507</v>
      </c>
      <c r="F68" s="21" t="s">
        <v>341</v>
      </c>
      <c r="G68" s="30" t="s">
        <v>508</v>
      </c>
      <c r="H68" s="21" t="s">
        <v>509</v>
      </c>
      <c r="I68" s="21" t="s">
        <v>343</v>
      </c>
      <c r="J68" s="30" t="s">
        <v>510</v>
      </c>
    </row>
    <row r="69" ht="42" customHeight="1" spans="1:10">
      <c r="A69" s="143" t="s">
        <v>309</v>
      </c>
      <c r="B69" s="21" t="s">
        <v>511</v>
      </c>
      <c r="C69" s="21" t="s">
        <v>338</v>
      </c>
      <c r="D69" s="21" t="s">
        <v>349</v>
      </c>
      <c r="E69" s="30" t="s">
        <v>512</v>
      </c>
      <c r="F69" s="21" t="s">
        <v>362</v>
      </c>
      <c r="G69" s="30" t="s">
        <v>403</v>
      </c>
      <c r="H69" s="21" t="s">
        <v>352</v>
      </c>
      <c r="I69" s="21" t="s">
        <v>343</v>
      </c>
      <c r="J69" s="30" t="s">
        <v>513</v>
      </c>
    </row>
    <row r="70" ht="42" customHeight="1" spans="1:10">
      <c r="A70" s="143" t="s">
        <v>309</v>
      </c>
      <c r="B70" s="21" t="s">
        <v>511</v>
      </c>
      <c r="C70" s="21" t="s">
        <v>338</v>
      </c>
      <c r="D70" s="21" t="s">
        <v>381</v>
      </c>
      <c r="E70" s="30" t="s">
        <v>514</v>
      </c>
      <c r="F70" s="21" t="s">
        <v>372</v>
      </c>
      <c r="G70" s="30" t="s">
        <v>83</v>
      </c>
      <c r="H70" s="21" t="s">
        <v>423</v>
      </c>
      <c r="I70" s="21" t="s">
        <v>343</v>
      </c>
      <c r="J70" s="30" t="s">
        <v>515</v>
      </c>
    </row>
    <row r="71" ht="42" customHeight="1" spans="1:10">
      <c r="A71" s="143" t="s">
        <v>309</v>
      </c>
      <c r="B71" s="21" t="s">
        <v>511</v>
      </c>
      <c r="C71" s="21" t="s">
        <v>338</v>
      </c>
      <c r="D71" s="21" t="s">
        <v>414</v>
      </c>
      <c r="E71" s="30" t="s">
        <v>415</v>
      </c>
      <c r="F71" s="21" t="s">
        <v>372</v>
      </c>
      <c r="G71" s="30" t="s">
        <v>516</v>
      </c>
      <c r="H71" s="21" t="s">
        <v>517</v>
      </c>
      <c r="I71" s="21" t="s">
        <v>343</v>
      </c>
      <c r="J71" s="30" t="s">
        <v>518</v>
      </c>
    </row>
    <row r="72" ht="42" customHeight="1" spans="1:10">
      <c r="A72" s="143" t="s">
        <v>309</v>
      </c>
      <c r="B72" s="21" t="s">
        <v>511</v>
      </c>
      <c r="C72" s="21" t="s">
        <v>359</v>
      </c>
      <c r="D72" s="21" t="s">
        <v>453</v>
      </c>
      <c r="E72" s="30" t="s">
        <v>519</v>
      </c>
      <c r="F72" s="21" t="s">
        <v>341</v>
      </c>
      <c r="G72" s="30" t="s">
        <v>377</v>
      </c>
      <c r="H72" s="21" t="s">
        <v>352</v>
      </c>
      <c r="I72" s="21" t="s">
        <v>343</v>
      </c>
      <c r="J72" s="30" t="s">
        <v>520</v>
      </c>
    </row>
    <row r="73" ht="42" customHeight="1" spans="1:10">
      <c r="A73" s="143" t="s">
        <v>309</v>
      </c>
      <c r="B73" s="21" t="s">
        <v>511</v>
      </c>
      <c r="C73" s="21" t="s">
        <v>359</v>
      </c>
      <c r="D73" s="21" t="s">
        <v>388</v>
      </c>
      <c r="E73" s="30" t="s">
        <v>521</v>
      </c>
      <c r="F73" s="21" t="s">
        <v>341</v>
      </c>
      <c r="G73" s="30" t="s">
        <v>377</v>
      </c>
      <c r="H73" s="21" t="s">
        <v>352</v>
      </c>
      <c r="I73" s="21" t="s">
        <v>343</v>
      </c>
      <c r="J73" s="30" t="s">
        <v>522</v>
      </c>
    </row>
    <row r="74" ht="42" customHeight="1" spans="1:10">
      <c r="A74" s="143" t="s">
        <v>309</v>
      </c>
      <c r="B74" s="21" t="s">
        <v>511</v>
      </c>
      <c r="C74" s="21" t="s">
        <v>366</v>
      </c>
      <c r="D74" s="21" t="s">
        <v>367</v>
      </c>
      <c r="E74" s="30" t="s">
        <v>523</v>
      </c>
      <c r="F74" s="21" t="s">
        <v>341</v>
      </c>
      <c r="G74" s="30" t="s">
        <v>363</v>
      </c>
      <c r="H74" s="21" t="s">
        <v>352</v>
      </c>
      <c r="I74" s="21" t="s">
        <v>343</v>
      </c>
      <c r="J74" s="30" t="s">
        <v>524</v>
      </c>
    </row>
    <row r="75" ht="42" customHeight="1" spans="1:10">
      <c r="A75" s="143" t="s">
        <v>300</v>
      </c>
      <c r="B75" s="21" t="s">
        <v>525</v>
      </c>
      <c r="C75" s="21" t="s">
        <v>338</v>
      </c>
      <c r="D75" s="21" t="s">
        <v>339</v>
      </c>
      <c r="E75" s="30" t="s">
        <v>526</v>
      </c>
      <c r="F75" s="21" t="s">
        <v>362</v>
      </c>
      <c r="G75" s="30" t="s">
        <v>373</v>
      </c>
      <c r="H75" s="21" t="s">
        <v>374</v>
      </c>
      <c r="I75" s="21" t="s">
        <v>343</v>
      </c>
      <c r="J75" s="30" t="s">
        <v>527</v>
      </c>
    </row>
    <row r="76" ht="42" customHeight="1" spans="1:10">
      <c r="A76" s="143" t="s">
        <v>300</v>
      </c>
      <c r="B76" s="21" t="s">
        <v>528</v>
      </c>
      <c r="C76" s="21" t="s">
        <v>338</v>
      </c>
      <c r="D76" s="21" t="s">
        <v>349</v>
      </c>
      <c r="E76" s="30" t="s">
        <v>529</v>
      </c>
      <c r="F76" s="21" t="s">
        <v>341</v>
      </c>
      <c r="G76" s="30" t="s">
        <v>363</v>
      </c>
      <c r="H76" s="21" t="s">
        <v>352</v>
      </c>
      <c r="I76" s="21" t="s">
        <v>343</v>
      </c>
      <c r="J76" s="30" t="s">
        <v>530</v>
      </c>
    </row>
    <row r="77" ht="42" customHeight="1" spans="1:10">
      <c r="A77" s="143" t="s">
        <v>300</v>
      </c>
      <c r="B77" s="21" t="s">
        <v>528</v>
      </c>
      <c r="C77" s="21" t="s">
        <v>338</v>
      </c>
      <c r="D77" s="21" t="s">
        <v>381</v>
      </c>
      <c r="E77" s="30" t="s">
        <v>531</v>
      </c>
      <c r="F77" s="21" t="s">
        <v>372</v>
      </c>
      <c r="G77" s="30" t="s">
        <v>422</v>
      </c>
      <c r="H77" s="21" t="s">
        <v>423</v>
      </c>
      <c r="I77" s="21" t="s">
        <v>343</v>
      </c>
      <c r="J77" s="30" t="s">
        <v>532</v>
      </c>
    </row>
    <row r="78" ht="42" customHeight="1" spans="1:10">
      <c r="A78" s="143" t="s">
        <v>300</v>
      </c>
      <c r="B78" s="21" t="s">
        <v>528</v>
      </c>
      <c r="C78" s="21" t="s">
        <v>338</v>
      </c>
      <c r="D78" s="21" t="s">
        <v>414</v>
      </c>
      <c r="E78" s="30" t="s">
        <v>415</v>
      </c>
      <c r="F78" s="21" t="s">
        <v>362</v>
      </c>
      <c r="G78" s="30" t="s">
        <v>533</v>
      </c>
      <c r="H78" s="21" t="s">
        <v>417</v>
      </c>
      <c r="I78" s="21" t="s">
        <v>343</v>
      </c>
      <c r="J78" s="30" t="s">
        <v>534</v>
      </c>
    </row>
    <row r="79" ht="42" customHeight="1" spans="1:10">
      <c r="A79" s="143" t="s">
        <v>300</v>
      </c>
      <c r="B79" s="21" t="s">
        <v>528</v>
      </c>
      <c r="C79" s="21" t="s">
        <v>359</v>
      </c>
      <c r="D79" s="21" t="s">
        <v>453</v>
      </c>
      <c r="E79" s="30" t="s">
        <v>535</v>
      </c>
      <c r="F79" s="21" t="s">
        <v>362</v>
      </c>
      <c r="G79" s="30" t="s">
        <v>386</v>
      </c>
      <c r="H79" s="21"/>
      <c r="I79" s="21" t="s">
        <v>364</v>
      </c>
      <c r="J79" s="30" t="s">
        <v>536</v>
      </c>
    </row>
    <row r="80" ht="42" customHeight="1" spans="1:10">
      <c r="A80" s="143" t="s">
        <v>300</v>
      </c>
      <c r="B80" s="21" t="s">
        <v>528</v>
      </c>
      <c r="C80" s="21" t="s">
        <v>359</v>
      </c>
      <c r="D80" s="21" t="s">
        <v>360</v>
      </c>
      <c r="E80" s="30" t="s">
        <v>537</v>
      </c>
      <c r="F80" s="21" t="s">
        <v>362</v>
      </c>
      <c r="G80" s="30" t="s">
        <v>386</v>
      </c>
      <c r="H80" s="21"/>
      <c r="I80" s="21" t="s">
        <v>364</v>
      </c>
      <c r="J80" s="30" t="s">
        <v>536</v>
      </c>
    </row>
    <row r="81" ht="42" customHeight="1" spans="1:10">
      <c r="A81" s="143" t="s">
        <v>300</v>
      </c>
      <c r="B81" s="21" t="s">
        <v>528</v>
      </c>
      <c r="C81" s="21" t="s">
        <v>359</v>
      </c>
      <c r="D81" s="21" t="s">
        <v>388</v>
      </c>
      <c r="E81" s="30" t="s">
        <v>538</v>
      </c>
      <c r="F81" s="21" t="s">
        <v>362</v>
      </c>
      <c r="G81" s="30" t="s">
        <v>386</v>
      </c>
      <c r="H81" s="21"/>
      <c r="I81" s="21" t="s">
        <v>364</v>
      </c>
      <c r="J81" s="30" t="s">
        <v>536</v>
      </c>
    </row>
    <row r="82" ht="115" customHeight="1" spans="1:10">
      <c r="A82" s="143" t="s">
        <v>300</v>
      </c>
      <c r="B82" s="21" t="s">
        <v>528</v>
      </c>
      <c r="C82" s="21" t="s">
        <v>366</v>
      </c>
      <c r="D82" s="21" t="s">
        <v>367</v>
      </c>
      <c r="E82" s="30" t="s">
        <v>539</v>
      </c>
      <c r="F82" s="21" t="s">
        <v>341</v>
      </c>
      <c r="G82" s="30" t="s">
        <v>363</v>
      </c>
      <c r="H82" s="21" t="s">
        <v>352</v>
      </c>
      <c r="I82" s="21" t="s">
        <v>364</v>
      </c>
      <c r="J82" s="30" t="s">
        <v>540</v>
      </c>
    </row>
    <row r="83" ht="42" customHeight="1" spans="1:10">
      <c r="A83" s="143" t="s">
        <v>290</v>
      </c>
      <c r="B83" s="21" t="s">
        <v>541</v>
      </c>
      <c r="C83" s="21" t="s">
        <v>338</v>
      </c>
      <c r="D83" s="21" t="s">
        <v>339</v>
      </c>
      <c r="E83" s="30" t="s">
        <v>542</v>
      </c>
      <c r="F83" s="21" t="s">
        <v>341</v>
      </c>
      <c r="G83" s="30" t="s">
        <v>543</v>
      </c>
      <c r="H83" s="21" t="s">
        <v>410</v>
      </c>
      <c r="I83" s="21" t="s">
        <v>343</v>
      </c>
      <c r="J83" s="30" t="s">
        <v>544</v>
      </c>
    </row>
    <row r="84" ht="42" customHeight="1" spans="1:10">
      <c r="A84" s="143" t="s">
        <v>290</v>
      </c>
      <c r="B84" s="21" t="s">
        <v>541</v>
      </c>
      <c r="C84" s="21" t="s">
        <v>338</v>
      </c>
      <c r="D84" s="21" t="s">
        <v>349</v>
      </c>
      <c r="E84" s="30" t="s">
        <v>545</v>
      </c>
      <c r="F84" s="21" t="s">
        <v>341</v>
      </c>
      <c r="G84" s="30" t="s">
        <v>87</v>
      </c>
      <c r="H84" s="21" t="s">
        <v>352</v>
      </c>
      <c r="I84" s="21" t="s">
        <v>343</v>
      </c>
      <c r="J84" s="30" t="s">
        <v>546</v>
      </c>
    </row>
    <row r="85" ht="42" customHeight="1" spans="1:10">
      <c r="A85" s="143" t="s">
        <v>290</v>
      </c>
      <c r="B85" s="21" t="s">
        <v>541</v>
      </c>
      <c r="C85" s="21" t="s">
        <v>338</v>
      </c>
      <c r="D85" s="21" t="s">
        <v>381</v>
      </c>
      <c r="E85" s="30" t="s">
        <v>531</v>
      </c>
      <c r="F85" s="21" t="s">
        <v>372</v>
      </c>
      <c r="G85" s="30" t="s">
        <v>83</v>
      </c>
      <c r="H85" s="21" t="s">
        <v>423</v>
      </c>
      <c r="I85" s="21" t="s">
        <v>343</v>
      </c>
      <c r="J85" s="30" t="s">
        <v>547</v>
      </c>
    </row>
    <row r="86" ht="42" customHeight="1" spans="1:10">
      <c r="A86" s="143" t="s">
        <v>290</v>
      </c>
      <c r="B86" s="21" t="s">
        <v>541</v>
      </c>
      <c r="C86" s="21" t="s">
        <v>338</v>
      </c>
      <c r="D86" s="21" t="s">
        <v>414</v>
      </c>
      <c r="E86" s="30" t="s">
        <v>415</v>
      </c>
      <c r="F86" s="21" t="s">
        <v>362</v>
      </c>
      <c r="G86" s="30" t="s">
        <v>85</v>
      </c>
      <c r="H86" s="21" t="s">
        <v>417</v>
      </c>
      <c r="I86" s="21" t="s">
        <v>343</v>
      </c>
      <c r="J86" s="30" t="s">
        <v>548</v>
      </c>
    </row>
    <row r="87" ht="42" customHeight="1" spans="1:10">
      <c r="A87" s="143" t="s">
        <v>290</v>
      </c>
      <c r="B87" s="21" t="s">
        <v>541</v>
      </c>
      <c r="C87" s="21" t="s">
        <v>359</v>
      </c>
      <c r="D87" s="21" t="s">
        <v>453</v>
      </c>
      <c r="E87" s="30" t="s">
        <v>549</v>
      </c>
      <c r="F87" s="21" t="s">
        <v>341</v>
      </c>
      <c r="G87" s="30" t="s">
        <v>87</v>
      </c>
      <c r="H87" s="21" t="s">
        <v>352</v>
      </c>
      <c r="I87" s="21" t="s">
        <v>343</v>
      </c>
      <c r="J87" s="30" t="s">
        <v>550</v>
      </c>
    </row>
    <row r="88" ht="42" customHeight="1" spans="1:10">
      <c r="A88" s="143" t="s">
        <v>290</v>
      </c>
      <c r="B88" s="21" t="s">
        <v>541</v>
      </c>
      <c r="C88" s="21" t="s">
        <v>359</v>
      </c>
      <c r="D88" s="21" t="s">
        <v>360</v>
      </c>
      <c r="E88" s="30" t="s">
        <v>551</v>
      </c>
      <c r="F88" s="21" t="s">
        <v>341</v>
      </c>
      <c r="G88" s="30" t="s">
        <v>363</v>
      </c>
      <c r="H88" s="21" t="s">
        <v>352</v>
      </c>
      <c r="I88" s="21" t="s">
        <v>343</v>
      </c>
      <c r="J88" s="30" t="s">
        <v>552</v>
      </c>
    </row>
    <row r="89" ht="42" customHeight="1" spans="1:10">
      <c r="A89" s="143" t="s">
        <v>290</v>
      </c>
      <c r="B89" s="21" t="s">
        <v>541</v>
      </c>
      <c r="C89" s="21" t="s">
        <v>366</v>
      </c>
      <c r="D89" s="21" t="s">
        <v>367</v>
      </c>
      <c r="E89" s="30" t="s">
        <v>553</v>
      </c>
      <c r="F89" s="21" t="s">
        <v>372</v>
      </c>
      <c r="G89" s="30" t="s">
        <v>87</v>
      </c>
      <c r="H89" s="21" t="s">
        <v>352</v>
      </c>
      <c r="I89" s="21" t="s">
        <v>343</v>
      </c>
      <c r="J89" s="30" t="s">
        <v>554</v>
      </c>
    </row>
    <row r="90" ht="42" customHeight="1" spans="1:10">
      <c r="A90" s="143" t="s">
        <v>314</v>
      </c>
      <c r="B90" s="21" t="s">
        <v>555</v>
      </c>
      <c r="C90" s="21" t="s">
        <v>338</v>
      </c>
      <c r="D90" s="21" t="s">
        <v>339</v>
      </c>
      <c r="E90" s="30" t="s">
        <v>556</v>
      </c>
      <c r="F90" s="21" t="s">
        <v>341</v>
      </c>
      <c r="G90" s="30" t="s">
        <v>377</v>
      </c>
      <c r="H90" s="21" t="s">
        <v>557</v>
      </c>
      <c r="I90" s="21" t="s">
        <v>343</v>
      </c>
      <c r="J90" s="30" t="s">
        <v>558</v>
      </c>
    </row>
    <row r="91" ht="63" customHeight="1" spans="1:10">
      <c r="A91" s="143" t="s">
        <v>314</v>
      </c>
      <c r="B91" s="21" t="s">
        <v>555</v>
      </c>
      <c r="C91" s="21" t="s">
        <v>338</v>
      </c>
      <c r="D91" s="21" t="s">
        <v>349</v>
      </c>
      <c r="E91" s="30" t="s">
        <v>559</v>
      </c>
      <c r="F91" s="21" t="s">
        <v>341</v>
      </c>
      <c r="G91" s="30" t="s">
        <v>87</v>
      </c>
      <c r="H91" s="21" t="s">
        <v>352</v>
      </c>
      <c r="I91" s="21" t="s">
        <v>343</v>
      </c>
      <c r="J91" s="30" t="s">
        <v>560</v>
      </c>
    </row>
    <row r="92" ht="42" customHeight="1" spans="1:10">
      <c r="A92" s="143" t="s">
        <v>314</v>
      </c>
      <c r="B92" s="21" t="s">
        <v>555</v>
      </c>
      <c r="C92" s="21" t="s">
        <v>338</v>
      </c>
      <c r="D92" s="21" t="s">
        <v>381</v>
      </c>
      <c r="E92" s="30" t="s">
        <v>561</v>
      </c>
      <c r="F92" s="21" t="s">
        <v>372</v>
      </c>
      <c r="G92" s="30" t="s">
        <v>422</v>
      </c>
      <c r="H92" s="21" t="s">
        <v>423</v>
      </c>
      <c r="I92" s="21" t="s">
        <v>343</v>
      </c>
      <c r="J92" s="30" t="s">
        <v>562</v>
      </c>
    </row>
    <row r="93" ht="42" customHeight="1" spans="1:10">
      <c r="A93" s="143" t="s">
        <v>314</v>
      </c>
      <c r="B93" s="21" t="s">
        <v>555</v>
      </c>
      <c r="C93" s="21" t="s">
        <v>338</v>
      </c>
      <c r="D93" s="21" t="s">
        <v>414</v>
      </c>
      <c r="E93" s="30" t="s">
        <v>415</v>
      </c>
      <c r="F93" s="21" t="s">
        <v>362</v>
      </c>
      <c r="G93" s="30" t="s">
        <v>92</v>
      </c>
      <c r="H93" s="21" t="s">
        <v>417</v>
      </c>
      <c r="I93" s="21" t="s">
        <v>343</v>
      </c>
      <c r="J93" s="30" t="s">
        <v>563</v>
      </c>
    </row>
    <row r="94" ht="91" customHeight="1" spans="1:10">
      <c r="A94" s="143" t="s">
        <v>314</v>
      </c>
      <c r="B94" s="21" t="s">
        <v>555</v>
      </c>
      <c r="C94" s="21" t="s">
        <v>359</v>
      </c>
      <c r="D94" s="21" t="s">
        <v>453</v>
      </c>
      <c r="E94" s="30" t="s">
        <v>564</v>
      </c>
      <c r="F94" s="21" t="s">
        <v>341</v>
      </c>
      <c r="G94" s="30" t="s">
        <v>87</v>
      </c>
      <c r="H94" s="21" t="s">
        <v>352</v>
      </c>
      <c r="I94" s="21" t="s">
        <v>343</v>
      </c>
      <c r="J94" s="30" t="s">
        <v>565</v>
      </c>
    </row>
    <row r="95" ht="42" customHeight="1" spans="1:10">
      <c r="A95" s="143" t="s">
        <v>314</v>
      </c>
      <c r="B95" s="21" t="s">
        <v>555</v>
      </c>
      <c r="C95" s="21" t="s">
        <v>359</v>
      </c>
      <c r="D95" s="21" t="s">
        <v>360</v>
      </c>
      <c r="E95" s="30" t="s">
        <v>551</v>
      </c>
      <c r="F95" s="21" t="s">
        <v>341</v>
      </c>
      <c r="G95" s="30" t="s">
        <v>363</v>
      </c>
      <c r="H95" s="21" t="s">
        <v>352</v>
      </c>
      <c r="I95" s="21" t="s">
        <v>343</v>
      </c>
      <c r="J95" s="30" t="s">
        <v>552</v>
      </c>
    </row>
    <row r="96" ht="42" customHeight="1" spans="1:10">
      <c r="A96" s="143" t="s">
        <v>314</v>
      </c>
      <c r="B96" s="21" t="s">
        <v>555</v>
      </c>
      <c r="C96" s="21" t="s">
        <v>366</v>
      </c>
      <c r="D96" s="21" t="s">
        <v>367</v>
      </c>
      <c r="E96" s="30" t="s">
        <v>553</v>
      </c>
      <c r="F96" s="21" t="s">
        <v>372</v>
      </c>
      <c r="G96" s="30" t="s">
        <v>87</v>
      </c>
      <c r="H96" s="21" t="s">
        <v>352</v>
      </c>
      <c r="I96" s="21" t="s">
        <v>343</v>
      </c>
      <c r="J96" s="30" t="s">
        <v>554</v>
      </c>
    </row>
  </sheetData>
  <mergeCells count="28">
    <mergeCell ref="A3:J3"/>
    <mergeCell ref="A4:H4"/>
    <mergeCell ref="A9:A16"/>
    <mergeCell ref="A17:A23"/>
    <mergeCell ref="A24:A27"/>
    <mergeCell ref="A28:A33"/>
    <mergeCell ref="A34:A40"/>
    <mergeCell ref="A41:A47"/>
    <mergeCell ref="A48:A54"/>
    <mergeCell ref="A55:A58"/>
    <mergeCell ref="A59:A67"/>
    <mergeCell ref="A68:A74"/>
    <mergeCell ref="A75:A82"/>
    <mergeCell ref="A83:A89"/>
    <mergeCell ref="A90:A96"/>
    <mergeCell ref="B9:B16"/>
    <mergeCell ref="B17:B23"/>
    <mergeCell ref="B24:B27"/>
    <mergeCell ref="B28:B33"/>
    <mergeCell ref="B34:B40"/>
    <mergeCell ref="B41:B47"/>
    <mergeCell ref="B48:B54"/>
    <mergeCell ref="B55:B58"/>
    <mergeCell ref="B59:B67"/>
    <mergeCell ref="B68:B74"/>
    <mergeCell ref="B75:B82"/>
    <mergeCell ref="B83:B89"/>
    <mergeCell ref="B90:B96"/>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姜蕾</cp:lastModifiedBy>
  <dcterms:created xsi:type="dcterms:W3CDTF">2025-03-19T00:19:00Z</dcterms:created>
  <dcterms:modified xsi:type="dcterms:W3CDTF">2025-03-19T06:52:52Z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2052-12.1.0.17140</vt:lpwstr>
  </property>
  <property fmtid="{D5CDD505-2E9C-101B-9397-08002B2CF9AE}" pid="3" name="ICV">
    <vt:lpwstr>ADF264C8CC4841A1BC613D07C54BDCA2_12</vt:lpwstr>
  </property>
</Properties>
</file>