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<sst xmlns="http://schemas.openxmlformats.org/spreadsheetml/2006/main" count="1135" uniqueCount="453">
  <si>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</si>
  <si>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</si>
  <si>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</si>
  <si>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</si>
  <si>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</si>
  <si>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</si>
  <si>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</si>
  <si>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</si>
  <si>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</si>
  <si>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</si>
  <si>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</si>
  <si>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</si>
  <si>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</si>
  <si>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</si>
  <si>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</si>
  <si>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</si>
  <si>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</si>
  <si>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</si>
  <si>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</si>
  <si>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</si>
  <si>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</si>
  <si>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</si>
  <si>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</si>
  <si>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</si>
  <si>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</si>
  <si>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</si>
  <si>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</si>
  <si>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</si>
  <si>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</si>
  <si>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</si>
  <si>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</si>
  <si>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</si>
  <si>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</si>
  <si>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</si>
  <si>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</si>
  <si>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</si>
  <si>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</si>
  <si>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</si>
  <si>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</si>
  <si>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</si>
  <si>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</si>
  <si>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</si>
  <si>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</si>
  <si>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</si>
  <si>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</si>
  <si>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</si>
  <si>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</si>
  <si>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</si>
  <si>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</si>
  <si>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</si>
  <si>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</si>
  <si>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</si>
  <si>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</si>
  <si>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</si>
  <si>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</si>
  <si>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</si>
  <si>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</si>
  <si>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</si>
  <si>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</si>
  <si>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</si>
  <si>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</si>
  <si>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</si>
  <si>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</si>
  <si>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</si>
  <si>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</si>
  <si>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</si>
  <si>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</si>
  <si>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</si>
  <si>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</si>
  <si>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200</t>
  </si>
  <si>
    <t>中国人民政治协商会议云南省禄劝彝族苗族自治县委员会</t>
  </si>
  <si>
    <t>200001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</si>
  <si>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</si>
  <si>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</si>
  <si>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</si>
  <si>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</si>
  <si>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</si>
  <si>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</si>
  <si>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</si>
  <si>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</si>
  <si>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</si>
  <si>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</si>
  <si>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</si>
  <si>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</si>
  <si>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</si>
  <si>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</si>
  <si>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</si>
  <si>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</si>
  <si>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</si>
  <si>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</si>
  <si>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</si>
  <si>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</si>
  <si>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</si>
  <si>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</si>
  <si>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</si>
  <si>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</si>
  <si>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</si>
  <si>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</si>
  <si>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</si>
  <si>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</si>
  <si>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20102</t>
  </si>
  <si>
    <t>政协事务</t>
  </si>
  <si>
    <t>2010201</t>
  </si>
  <si>
    <t>行政运行</t>
  </si>
  <si>
    <t>2010204</t>
  </si>
  <si>
    <t>政协会议</t>
  </si>
  <si>
    <t>2010205</t>
  </si>
  <si>
    <t>委员视察</t>
  </si>
  <si>
    <t>2010299</t>
  </si>
  <si>
    <t>其他政协事务支出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</si>
  <si>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</si>
  <si>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</si>
  <si>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</si>
  <si>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</si>
  <si>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</si>
  <si>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</si>
  <si>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</si>
  <si>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</si>
  <si>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</si>
  <si>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</si>
  <si>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</si>
  <si>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</si>
  <si>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</si>
  <si>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</si>
  <si>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</si>
  <si>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</si>
  <si>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</si>
  <si>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</si>
  <si>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</si>
  <si>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</si>
  <si>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</si>
  <si>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</si>
  <si>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</si>
  <si>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</si>
  <si>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</si>
  <si>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</si>
  <si>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</si>
  <si>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</si>
  <si>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</si>
  <si>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</si>
  <si>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</si>
  <si>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</si>
  <si>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</si>
  <si>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</si>
  <si>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</si>
  <si>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</si>
  <si>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</si>
  <si>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</si>
  <si>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</si>
  <si>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</si>
  <si>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</si>
  <si>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</si>
  <si>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</si>
  <si>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</si>
  <si>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</si>
  <si>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</si>
  <si>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</si>
  <si>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</si>
  <si>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</si>
  <si>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</si>
  <si>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</si>
  <si>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</si>
  <si>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</si>
  <si>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</si>
  <si>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</si>
  <si>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</si>
  <si>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</si>
  <si>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</si>
  <si>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</si>
  <si>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</si>
  <si>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</si>
  <si>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</si>
  <si>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</si>
  <si>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</si>
  <si>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</si>
  <si>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</si>
  <si>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</si>
  <si>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</si>
  <si>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</si>
  <si>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</si>
  <si>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</si>
  <si>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</si>
  <si>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</si>
  <si>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</si>
  <si>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</si>
  <si>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</si>
  <si>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</si>
  <si>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</si>
  <si>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</si>
  <si>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</si>
  <si>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</si>
  <si>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</si>
  <si>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</si>
  <si>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</si>
  <si>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</si>
  <si>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</si>
  <si>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</si>
  <si>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</si>
  <si>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</si>
  <si>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</si>
  <si>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</si>
  <si>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</si>
  <si>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</si>
  <si>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</si>
  <si>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</si>
  <si>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</si>
  <si>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530128210000000002291</t>
  </si>
  <si>
    <t>行政人员支出工资</t>
  </si>
  <si>
    <t>30101</t>
  </si>
  <si>
    <t>基本工资</t>
  </si>
  <si>
    <t>530128210000000002293</t>
  </si>
  <si>
    <t>30113</t>
  </si>
  <si>
    <t>530128210000000002295</t>
  </si>
  <si>
    <t>公车购置及运维费</t>
  </si>
  <si>
    <t>30231</t>
  </si>
  <si>
    <t>公务用车运行维护费</t>
  </si>
  <si>
    <t>530128210000000002296</t>
  </si>
  <si>
    <t>公务交通补贴</t>
  </si>
  <si>
    <t>30239</t>
  </si>
  <si>
    <t>其他交通费用</t>
  </si>
  <si>
    <t>530128210000000002297</t>
  </si>
  <si>
    <t>工会经费</t>
  </si>
  <si>
    <t>30228</t>
  </si>
  <si>
    <t>530128210000000002298</t>
  </si>
  <si>
    <t>一般公用经费</t>
  </si>
  <si>
    <t>30201</t>
  </si>
  <si>
    <t>办公费</t>
  </si>
  <si>
    <t>530128231100001332543</t>
  </si>
  <si>
    <t>遗属补助</t>
  </si>
  <si>
    <t>30305</t>
  </si>
  <si>
    <t>生活补助</t>
  </si>
  <si>
    <t>530128231100001417184</t>
  </si>
  <si>
    <t>失业保险</t>
  </si>
  <si>
    <t>30112</t>
  </si>
  <si>
    <t>其他社会保障缴费</t>
  </si>
  <si>
    <t>530128231100001417185</t>
  </si>
  <si>
    <t>医疗保险缴费</t>
  </si>
  <si>
    <t>30110</t>
  </si>
  <si>
    <t>职工基本医疗保险缴费</t>
  </si>
  <si>
    <t>30111</t>
  </si>
  <si>
    <t>公务员医疗补助缴费</t>
  </si>
  <si>
    <t>530128231100001417186</t>
  </si>
  <si>
    <t>职业年金缴费</t>
  </si>
  <si>
    <t>30109</t>
  </si>
  <si>
    <t>530128231100001417219</t>
  </si>
  <si>
    <t>工伤保险</t>
  </si>
  <si>
    <t>530128231100001417220</t>
  </si>
  <si>
    <t>退休人员医疗保险及医疗统筹</t>
  </si>
  <si>
    <t>530128231100001417221</t>
  </si>
  <si>
    <t>养老保险缴费</t>
  </si>
  <si>
    <t>30108</t>
  </si>
  <si>
    <t>机关事业单位基本养老保险缴费</t>
  </si>
  <si>
    <t>530128231100001417278</t>
  </si>
  <si>
    <t>行政人员支出津贴</t>
  </si>
  <si>
    <t>30102</t>
  </si>
  <si>
    <t>津贴补贴</t>
  </si>
  <si>
    <t>530128231100001417296</t>
  </si>
  <si>
    <t>公务员基础绩效奖</t>
  </si>
  <si>
    <t>30103</t>
  </si>
  <si>
    <t>奖金</t>
  </si>
  <si>
    <t>530128231100001417297</t>
  </si>
  <si>
    <t>行政年终一次性奖金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</si>
  <si>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</si>
  <si>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</si>
  <si>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</si>
  <si>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</si>
  <si>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</si>
  <si>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</si>
  <si>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</si>
  <si>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</si>
  <si>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530128210000000000988</t>
  </si>
  <si>
    <t>文史资料费专项经费</t>
  </si>
  <si>
    <t>530128210000000000990</t>
  </si>
  <si>
    <t>政协界别工作经费</t>
  </si>
  <si>
    <t>30227</t>
  </si>
  <si>
    <t>委托业务费</t>
  </si>
  <si>
    <t>530128210000000000991</t>
  </si>
  <si>
    <t>政协业务经费</t>
  </si>
  <si>
    <t>30211</t>
  </si>
  <si>
    <t>差旅费</t>
  </si>
  <si>
    <t>530128210000000002289</t>
  </si>
  <si>
    <t>政协委员履职经费</t>
  </si>
  <si>
    <t>530128210000000002290</t>
  </si>
  <si>
    <t>政协委员活动经费</t>
  </si>
  <si>
    <t>530128210000000229556</t>
  </si>
  <si>
    <t>政协会议专项资金</t>
  </si>
  <si>
    <t>30215</t>
  </si>
  <si>
    <t>会议费</t>
  </si>
  <si>
    <t>530128231100001360727</t>
  </si>
  <si>
    <t>协商在基层工作经费</t>
  </si>
  <si>
    <t>530128241100003103629</t>
  </si>
  <si>
    <t>基层政协履职能力提升资金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</si>
  <si>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</si>
  <si>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</si>
  <si>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</si>
  <si>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</si>
  <si>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</si>
  <si>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</si>
  <si>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</si>
  <si>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</si>
  <si>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</si>
  <si>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</si>
  <si>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为政协委员履职提供必要保障，提高政协委员履职能力，发挥政协委员的主体作用，积极反映社情民意。</t>
  </si>
  <si>
    <t>产出指标</t>
  </si>
  <si>
    <t>数量指标</t>
  </si>
  <si>
    <t>参加活动、会议、调研、视察等数量</t>
  </si>
  <si>
    <t>&gt;=</t>
  </si>
  <si>
    <t>95</t>
  </si>
  <si>
    <t>%</t>
  </si>
  <si>
    <t>定量指标</t>
  </si>
  <si>
    <t>积极参加活动、会议、调研、视察等</t>
  </si>
  <si>
    <t>质量指标</t>
  </si>
  <si>
    <t>参加活动、会议、调研、视察等质量</t>
  </si>
  <si>
    <t>=</t>
  </si>
  <si>
    <t>100</t>
  </si>
  <si>
    <t>定性指标</t>
  </si>
  <si>
    <t>参加活动、会议、调研、视察等，提出高质量提案</t>
  </si>
  <si>
    <t>效益指标</t>
  </si>
  <si>
    <t>社会效益</t>
  </si>
  <si>
    <t>促进全县社会稳定、民生改善。促进全县经济健康稳步发展</t>
  </si>
  <si>
    <t>逐步提升</t>
  </si>
  <si>
    <t>年</t>
  </si>
  <si>
    <t>履职效果</t>
  </si>
  <si>
    <t>满意度指标</t>
  </si>
  <si>
    <t>服务对象满意度</t>
  </si>
  <si>
    <t>政协委员满意度</t>
  </si>
  <si>
    <t>满意度</t>
  </si>
  <si>
    <t>保障政协禄劝彝族苗族自治县十届委员会2024年度会议所需经费。</t>
  </si>
  <si>
    <t>会议人次</t>
  </si>
  <si>
    <t>427</t>
  </si>
  <si>
    <t>人次</t>
  </si>
  <si>
    <t>反映预算部门（单位）组织开展各类会议的参与人次。</t>
  </si>
  <si>
    <t>会议天数</t>
  </si>
  <si>
    <t>天</t>
  </si>
  <si>
    <t>反映预算部门（单位）组织开展各类会议的总天数。</t>
  </si>
  <si>
    <t>是否纳入年度计划</t>
  </si>
  <si>
    <t>是</t>
  </si>
  <si>
    <t>是/否</t>
  </si>
  <si>
    <t>反映会议是否纳入部门的年度计划。</t>
  </si>
  <si>
    <t>召开会议收集提案，促进我县经济社会发展</t>
  </si>
  <si>
    <t>条</t>
  </si>
  <si>
    <t>反应会议形成提案</t>
  </si>
  <si>
    <t>参会人员满意度</t>
  </si>
  <si>
    <t>反映参会人员对会议开展的满意度。参会人员满意度=（参会满意人数/问卷调查人数）*100%</t>
  </si>
  <si>
    <t>深入贯彻习近平总书记关于加强和改进人民政协工作的重要思想，贯彻中央和省委政协工作会议精神，落实市县级政协主要工作是协商、主要工作方式是“搭台”、工作主旨是双向发力的要求，进一步推进政协协商向基层延伸，推动政协协商与基层协商有效衔接、与基层社会治理相结合，推进“协商在基层”工作制度化、规范化、程序化发展。</t>
  </si>
  <si>
    <t>开展协商在基层议事会</t>
  </si>
  <si>
    <t>30</t>
  </si>
  <si>
    <t>次</t>
  </si>
  <si>
    <t>开展次数</t>
  </si>
  <si>
    <t>高质量开展协商在基层议事会</t>
  </si>
  <si>
    <t>开展质量</t>
  </si>
  <si>
    <t>时效指标</t>
  </si>
  <si>
    <t>2024年内完成</t>
  </si>
  <si>
    <t>开展进度</t>
  </si>
  <si>
    <t>履行政协职能</t>
  </si>
  <si>
    <t>完成效果</t>
  </si>
  <si>
    <t>群众满意度</t>
  </si>
  <si>
    <t>政协21个界别开展视察、调研、联谊工作。促进我县社会主义民主政治建设、精神文明建设，推动我县经济和社会发展。坚持中国共产党同各民主党派和无党派人士“长期共存，互相监督”，“肝胆相照，荣辱与共”的方针，对全县的重大事务和群众生产生活的重要问题进行政治协商，并通过建议、 批评发挥民主监督作用。</t>
  </si>
  <si>
    <t>提高提案质量</t>
  </si>
  <si>
    <t>逐年提升</t>
  </si>
  <si>
    <t>提案质量</t>
  </si>
  <si>
    <t>发挥政治协商、民主监督、参政议政作用</t>
  </si>
  <si>
    <t>编辑出版禄劝文史资料</t>
  </si>
  <si>
    <t>编辑出版一辑禄劝文史资料</t>
  </si>
  <si>
    <t>辑</t>
  </si>
  <si>
    <t>内容、文字</t>
  </si>
  <si>
    <t>内容文字把好政治关、史实关、文字关。</t>
  </si>
  <si>
    <t>按时限完成工作</t>
  </si>
  <si>
    <t>社会反响</t>
  </si>
  <si>
    <t>达到存史、资政、团结、育人效果</t>
  </si>
  <si>
    <t>读者满意度</t>
  </si>
  <si>
    <t>保运转</t>
  </si>
  <si>
    <t>高质量完上级部门安排的工作</t>
  </si>
  <si>
    <t>提升自身履职水平</t>
  </si>
  <si>
    <t>依法履行民主监督、政治协商、参政议政职能</t>
  </si>
  <si>
    <t>在2024年内完成工作</t>
  </si>
  <si>
    <t>工作完成进度</t>
  </si>
  <si>
    <t>稳步改善</t>
  </si>
  <si>
    <t>发挥效益情况</t>
  </si>
  <si>
    <t>为政协委员开展活动提供保障，发挥政协委员的主体作用活动小组、委员之家和界别的辐射作用，积极反映社情民意。围绕县委县政府的中心工作组织开展重点情况通报，重点项目视察、重点专题调研，提出可行性建议，为全县经济社会发展建言献策。</t>
  </si>
  <si>
    <t>每个界别开展界别活动</t>
  </si>
  <si>
    <t>每个界别每年开展活动数量</t>
  </si>
  <si>
    <t>高质量开展界别活动</t>
  </si>
  <si>
    <t>界别开展活动的质量</t>
  </si>
  <si>
    <t>逐步提高</t>
  </si>
  <si>
    <t>开展活动起到的效果</t>
  </si>
  <si>
    <t>预算06表</t>
  </si>
  <si>
    <t>政府性基金预算支出预算表</t>
  </si>
  <si>
    <t>单位名称：昆明市发展和改革委员会</t>
  </si>
  <si>
    <t>政府性基金预算支出</t>
  </si>
  <si>
    <t>注：中国人民政治协商会议云南省禄劝彝族苗族自治县委员会2025年无政府性基金预算。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</si>
  <si>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</si>
  <si>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</si>
  <si>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</si>
  <si>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</si>
  <si>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</si>
  <si>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</si>
  <si>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</si>
  <si>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</si>
  <si>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</si>
  <si>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</si>
  <si>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</si>
  <si>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注：中国人民政治协商会议云南省禄劝彝族苗族自治县委员会2025年无政府采购预算。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</si>
  <si>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</si>
  <si>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</si>
  <si>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</si>
  <si>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</si>
  <si>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</si>
  <si>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</si>
  <si>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</si>
  <si>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注：中国人民政治协商会议云南省禄劝彝族苗族自治县委员会2025年无政府购买服务预算。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</si>
  <si>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</si>
  <si>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</si>
  <si>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</si>
  <si>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</si>
  <si>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</si>
  <si>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</si>
  <si>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</si>
  <si>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</si>
  <si>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</si>
  <si>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</si>
  <si>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</si>
  <si>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</si>
  <si>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</si>
  <si>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</si>
  <si>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</si>
  <si>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</si>
  <si>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</si>
  <si>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</si>
  <si>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</si>
  <si>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</si>
  <si>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</si>
  <si>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</si>
  <si>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</si>
  <si>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注：中国人民政治协商会议云南省禄劝彝族苗族自治县委员会2025年无对下转移支付预算。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</si>
  <si>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</si>
  <si>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</si>
  <si>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</si>
  <si>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</si>
  <si>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</si>
  <si>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</si>
  <si>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</si>
  <si>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</si>
  <si>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</si>
  <si>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注：中国人民政治协商会议云南省禄劝彝族苗族自治县委员会2025年无新增资产配置预算。</t>
  </si>
  <si>
    <t>预算11表</t>
  </si>
  <si>
    <t>上级补助</t>
  </si>
  <si>
    <t>注：中国人民政治协商会议云南省禄劝彝族苗族自治县委员会2025年无上级转移支付补助项目预算。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</si>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</sst>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2" applyNumberFormat="0" applyAlignment="0" applyProtection="0">
      <alignment vertical="center"/>
    </xf>
    <xf numFmtId="0" fontId="24" fillId="5" borderId="23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6" borderId="24" applyNumberFormat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212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vertical="center" wrapText="1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 wrapText="1"/>
    </xf>
    <xf numFmtId="3" fontId="2" fillId="0" borderId="16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4" workbookViewId="0">
      <selection activeCell="D24" sqref="D6:D24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8"/>
      <c r="B1" s="48"/>
      <c r="C1" s="48"/>
      <c r="D1" s="65" t="s">
        <v>0</v>
      </c>
    </row>
    <row r="2" ht="41.25" customHeight="1" spans="1:1">
      <c r="A2" s="43" t="str">
        <f>"2025"&amp;"年部门财务收支预算总表"</f>
        <v>2025年部门财务收支预算总表</v>
      </c>
    </row>
    <row r="3" ht="17.25" customHeight="1" spans="1:4">
      <c r="A3" s="46" t="str">
        <f>"单位名称："&amp;"中国人民政治协商会议云南省禄劝彝族苗族自治县委员会"</f>
        <v>单位名称：中国人民政治协商会议云南省禄劝彝族苗族自治县委员会</v>
      </c>
      <c r="B3" s="174"/>
      <c r="D3" s="154" t="s">
        <v>1</v>
      </c>
    </row>
    <row r="4" ht="23.25" customHeight="1" spans="1:4">
      <c r="A4" s="175" t="s">
        <v>2</v>
      </c>
      <c r="B4" s="176"/>
      <c r="C4" s="175" t="s">
        <v>3</v>
      </c>
      <c r="D4" s="176"/>
    </row>
    <row r="5" ht="24" customHeight="1" spans="1:4">
      <c r="A5" s="175" t="s">
        <v>4</v>
      </c>
      <c r="B5" s="175" t="s">
        <v>5</v>
      </c>
      <c r="C5" s="175" t="s">
        <v>6</v>
      </c>
      <c r="D5" s="175" t="s">
        <v>5</v>
      </c>
    </row>
    <row r="6" ht="17.25" customHeight="1" spans="1:4">
      <c r="A6" s="177" t="s">
        <v>7</v>
      </c>
      <c r="B6" s="83">
        <v>11025210.33</v>
      </c>
      <c r="C6" s="177" t="s">
        <v>8</v>
      </c>
      <c r="D6" s="83">
        <v>7994489</v>
      </c>
    </row>
    <row r="7" ht="17.25" customHeight="1" spans="1:4">
      <c r="A7" s="177" t="s">
        <v>9</v>
      </c>
      <c r="B7" s="83"/>
      <c r="C7" s="177" t="s">
        <v>10</v>
      </c>
      <c r="D7" s="83"/>
    </row>
    <row r="8" ht="17.25" customHeight="1" spans="1:4">
      <c r="A8" s="177" t="s">
        <v>11</v>
      </c>
      <c r="B8" s="83"/>
      <c r="C8" s="211" t="s">
        <v>12</v>
      </c>
      <c r="D8" s="83"/>
    </row>
    <row r="9" ht="17.25" customHeight="1" spans="1:4">
      <c r="A9" s="177" t="s">
        <v>13</v>
      </c>
      <c r="B9" s="83"/>
      <c r="C9" s="211" t="s">
        <v>14</v>
      </c>
      <c r="D9" s="83"/>
    </row>
    <row r="10" ht="17.25" customHeight="1" spans="1:4">
      <c r="A10" s="177" t="s">
        <v>15</v>
      </c>
      <c r="B10" s="83"/>
      <c r="C10" s="211" t="s">
        <v>16</v>
      </c>
      <c r="D10" s="83"/>
    </row>
    <row r="11" ht="17.25" customHeight="1" spans="1:4">
      <c r="A11" s="177" t="s">
        <v>17</v>
      </c>
      <c r="B11" s="83"/>
      <c r="C11" s="211" t="s">
        <v>18</v>
      </c>
      <c r="D11" s="83"/>
    </row>
    <row r="12" ht="17.25" customHeight="1" spans="1:4">
      <c r="A12" s="177" t="s">
        <v>19</v>
      </c>
      <c r="B12" s="83"/>
      <c r="C12" s="31" t="s">
        <v>20</v>
      </c>
      <c r="D12" s="83"/>
    </row>
    <row r="13" ht="17.25" customHeight="1" spans="1:4">
      <c r="A13" s="177" t="s">
        <v>21</v>
      </c>
      <c r="B13" s="83"/>
      <c r="C13" s="31" t="s">
        <v>22</v>
      </c>
      <c r="D13" s="83">
        <v>1423145.95</v>
      </c>
    </row>
    <row r="14" ht="17.25" customHeight="1" spans="1:4">
      <c r="A14" s="177" t="s">
        <v>23</v>
      </c>
      <c r="B14" s="83"/>
      <c r="C14" s="31" t="s">
        <v>24</v>
      </c>
      <c r="D14" s="83">
        <v>949149.66</v>
      </c>
    </row>
    <row r="15" ht="17.25" customHeight="1" spans="1:4">
      <c r="A15" s="177" t="s">
        <v>25</v>
      </c>
      <c r="B15" s="83"/>
      <c r="C15" s="31" t="s">
        <v>26</v>
      </c>
      <c r="D15" s="83"/>
    </row>
    <row r="16" ht="17.25" customHeight="1" spans="1:4">
      <c r="A16" s="159"/>
      <c r="B16" s="83"/>
      <c r="C16" s="31" t="s">
        <v>27</v>
      </c>
      <c r="D16" s="83"/>
    </row>
    <row r="17" ht="17.25" customHeight="1" spans="1:4">
      <c r="A17" s="178"/>
      <c r="B17" s="83"/>
      <c r="C17" s="31" t="s">
        <v>28</v>
      </c>
      <c r="D17" s="83"/>
    </row>
    <row r="18" ht="17.25" customHeight="1" spans="1:4">
      <c r="A18" s="178"/>
      <c r="B18" s="83"/>
      <c r="C18" s="31" t="s">
        <v>29</v>
      </c>
      <c r="D18" s="83"/>
    </row>
    <row r="19" ht="17.25" customHeight="1" spans="1:4">
      <c r="A19" s="178"/>
      <c r="B19" s="83"/>
      <c r="C19" s="31" t="s">
        <v>30</v>
      </c>
      <c r="D19" s="83"/>
    </row>
    <row r="20" ht="17.25" customHeight="1" spans="1:4">
      <c r="A20" s="178"/>
      <c r="B20" s="83"/>
      <c r="C20" s="31" t="s">
        <v>31</v>
      </c>
      <c r="D20" s="83"/>
    </row>
    <row r="21" ht="17.25" customHeight="1" spans="1:4">
      <c r="A21" s="178"/>
      <c r="B21" s="83"/>
      <c r="C21" s="31" t="s">
        <v>32</v>
      </c>
      <c r="D21" s="83"/>
    </row>
    <row r="22" ht="17.25" customHeight="1" spans="1:4">
      <c r="A22" s="178"/>
      <c r="B22" s="83"/>
      <c r="C22" s="31" t="s">
        <v>33</v>
      </c>
      <c r="D22" s="83"/>
    </row>
    <row r="23" ht="17.25" customHeight="1" spans="1:4">
      <c r="A23" s="178"/>
      <c r="B23" s="83"/>
      <c r="C23" s="31" t="s">
        <v>34</v>
      </c>
      <c r="D23" s="83"/>
    </row>
    <row r="24" ht="17.25" customHeight="1" spans="1:4">
      <c r="A24" s="178"/>
      <c r="B24" s="83"/>
      <c r="C24" s="31" t="s">
        <v>35</v>
      </c>
      <c r="D24" s="83">
        <v>658983.72</v>
      </c>
    </row>
    <row r="25" ht="17.25" customHeight="1" spans="1:4">
      <c r="A25" s="178"/>
      <c r="B25" s="83"/>
      <c r="C25" s="31" t="s">
        <v>36</v>
      </c>
      <c r="D25" s="83"/>
    </row>
    <row r="26" ht="17.25" customHeight="1" spans="1:4">
      <c r="A26" s="178"/>
      <c r="B26" s="83"/>
      <c r="C26" s="159" t="s">
        <v>37</v>
      </c>
      <c r="D26" s="83"/>
    </row>
    <row r="27" ht="17.25" customHeight="1" spans="1:4">
      <c r="A27" s="178"/>
      <c r="B27" s="83"/>
      <c r="C27" s="31" t="s">
        <v>38</v>
      </c>
      <c r="D27" s="83"/>
    </row>
    <row r="28" ht="16.5" customHeight="1" spans="1:4">
      <c r="A28" s="178"/>
      <c r="B28" s="83"/>
      <c r="C28" s="31" t="s">
        <v>39</v>
      </c>
      <c r="D28" s="83"/>
    </row>
    <row r="29" ht="16.5" customHeight="1" spans="1:4">
      <c r="A29" s="178"/>
      <c r="B29" s="83"/>
      <c r="C29" s="159" t="s">
        <v>40</v>
      </c>
      <c r="D29" s="83"/>
    </row>
    <row r="30" ht="17.25" customHeight="1" spans="1:4">
      <c r="A30" s="178"/>
      <c r="B30" s="83"/>
      <c r="C30" s="159" t="s">
        <v>41</v>
      </c>
      <c r="D30" s="83"/>
    </row>
    <row r="31" ht="17.25" customHeight="1" spans="1:4">
      <c r="A31" s="178"/>
      <c r="B31" s="83"/>
      <c r="C31" s="31" t="s">
        <v>42</v>
      </c>
      <c r="D31" s="83"/>
    </row>
    <row r="32" ht="16.5" customHeight="1" spans="1:4">
      <c r="A32" s="178" t="s">
        <v>43</v>
      </c>
      <c r="B32" s="83">
        <v>11025210.33</v>
      </c>
      <c r="C32" s="178" t="s">
        <v>44</v>
      </c>
      <c r="D32" s="83">
        <v>11025768.33</v>
      </c>
    </row>
    <row r="33" ht="16.5" customHeight="1" spans="1:4">
      <c r="A33" s="159" t="s">
        <v>45</v>
      </c>
      <c r="B33" s="83">
        <v>558</v>
      </c>
      <c r="C33" s="159" t="s">
        <v>46</v>
      </c>
      <c r="D33" s="83"/>
    </row>
    <row r="34" ht="16.5" customHeight="1" spans="1:4">
      <c r="A34" s="31" t="s">
        <v>47</v>
      </c>
      <c r="B34" s="83">
        <v>558</v>
      </c>
      <c r="C34" s="31" t="s">
        <v>47</v>
      </c>
      <c r="D34" s="83"/>
    </row>
    <row r="35" ht="16.5" customHeight="1" spans="1:4">
      <c r="A35" s="31" t="s">
        <v>48</v>
      </c>
      <c r="B35" s="83"/>
      <c r="C35" s="31" t="s">
        <v>49</v>
      </c>
      <c r="D35" s="83"/>
    </row>
    <row r="36" ht="16.5" customHeight="1" spans="1:4">
      <c r="A36" s="179" t="s">
        <v>50</v>
      </c>
      <c r="B36" s="83">
        <v>11025768.33</v>
      </c>
      <c r="C36" s="179" t="s">
        <v>51</v>
      </c>
      <c r="D36" s="83">
        <v>11025768.33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B34" sqref="B34"/>
    </sheetView>
  </sheetViews>
  <sheetFormatPr defaultColWidth="8.575" defaultRowHeight="12.75" customHeight="1"/>
  <cols>
    <col min="1" max="1" width="15.8916666666667" customWidth="1"/>
    <col min="2" max="2" width="43.375" customWidth="1"/>
    <col min="3" max="19" width="22" customWidth="1"/>
  </cols>
  <sheetData>
    <row r="1" ht="17.25" customHeight="1" spans="1:1">
      <c r="A1" s="65" t="s">
        <v>52</v>
      </c>
    </row>
    <row r="2" ht="41.25" customHeight="1" spans="1:1">
      <c r="A2" s="43" t="str">
        <f>"2025"&amp;"年部门收入预算表"</f>
        <v>2025年部门收入预算表</v>
      </c>
    </row>
    <row r="3" ht="17.25" customHeight="1" spans="1:19">
      <c r="A3" s="46" t="str">
        <f>"单位名称："&amp;"中国人民政治协商会议云南省禄劝彝族苗族自治县委员会"</f>
        <v>单位名称：中国人民政治协商会议云南省禄劝彝族苗族自治县委员会</v>
      </c>
      <c r="S3" s="48" t="s">
        <v>1</v>
      </c>
    </row>
    <row r="4" ht="21.75" customHeight="1" spans="1:19">
      <c r="A4" s="195" t="s">
        <v>53</v>
      </c>
      <c r="B4" s="196" t="s">
        <v>54</v>
      </c>
      <c r="C4" s="196" t="s">
        <v>55</v>
      </c>
      <c r="D4" s="197" t="s">
        <v>56</v>
      </c>
      <c r="E4" s="197"/>
      <c r="F4" s="197"/>
      <c r="G4" s="197"/>
      <c r="H4" s="197"/>
      <c r="I4" s="205"/>
      <c r="J4" s="197"/>
      <c r="K4" s="197"/>
      <c r="L4" s="197"/>
      <c r="M4" s="197"/>
      <c r="N4" s="206"/>
      <c r="O4" s="197" t="s">
        <v>45</v>
      </c>
      <c r="P4" s="197"/>
      <c r="Q4" s="197"/>
      <c r="R4" s="197"/>
      <c r="S4" s="206"/>
    </row>
    <row r="5" ht="27" customHeight="1" spans="1:19">
      <c r="A5" s="198"/>
      <c r="B5" s="199"/>
      <c r="C5" s="199"/>
      <c r="D5" s="199" t="s">
        <v>57</v>
      </c>
      <c r="E5" s="199" t="s">
        <v>58</v>
      </c>
      <c r="F5" s="199" t="s">
        <v>59</v>
      </c>
      <c r="G5" s="199" t="s">
        <v>60</v>
      </c>
      <c r="H5" s="199" t="s">
        <v>61</v>
      </c>
      <c r="I5" s="207" t="s">
        <v>62</v>
      </c>
      <c r="J5" s="208"/>
      <c r="K5" s="208"/>
      <c r="L5" s="208"/>
      <c r="M5" s="208"/>
      <c r="N5" s="209"/>
      <c r="O5" s="199" t="s">
        <v>57</v>
      </c>
      <c r="P5" s="199" t="s">
        <v>58</v>
      </c>
      <c r="Q5" s="199" t="s">
        <v>59</v>
      </c>
      <c r="R5" s="199" t="s">
        <v>60</v>
      </c>
      <c r="S5" s="199" t="s">
        <v>63</v>
      </c>
    </row>
    <row r="6" ht="30" customHeight="1" spans="1:19">
      <c r="A6" s="200"/>
      <c r="B6" s="201"/>
      <c r="C6" s="126"/>
      <c r="D6" s="126"/>
      <c r="E6" s="126"/>
      <c r="F6" s="126"/>
      <c r="G6" s="126"/>
      <c r="H6" s="126"/>
      <c r="I6" s="71" t="s">
        <v>57</v>
      </c>
      <c r="J6" s="209" t="s">
        <v>64</v>
      </c>
      <c r="K6" s="209" t="s">
        <v>65</v>
      </c>
      <c r="L6" s="209" t="s">
        <v>66</v>
      </c>
      <c r="M6" s="209" t="s">
        <v>67</v>
      </c>
      <c r="N6" s="209" t="s">
        <v>68</v>
      </c>
      <c r="O6" s="210"/>
      <c r="P6" s="210"/>
      <c r="Q6" s="210"/>
      <c r="R6" s="210"/>
      <c r="S6" s="126"/>
    </row>
    <row r="7" ht="15" customHeight="1" spans="1:19">
      <c r="A7" s="202">
        <v>1</v>
      </c>
      <c r="B7" s="202">
        <v>2</v>
      </c>
      <c r="C7" s="202">
        <v>3</v>
      </c>
      <c r="D7" s="202">
        <v>4</v>
      </c>
      <c r="E7" s="202">
        <v>5</v>
      </c>
      <c r="F7" s="202">
        <v>6</v>
      </c>
      <c r="G7" s="202">
        <v>7</v>
      </c>
      <c r="H7" s="202">
        <v>8</v>
      </c>
      <c r="I7" s="71">
        <v>9</v>
      </c>
      <c r="J7" s="202">
        <v>10</v>
      </c>
      <c r="K7" s="202">
        <v>11</v>
      </c>
      <c r="L7" s="202">
        <v>12</v>
      </c>
      <c r="M7" s="202">
        <v>13</v>
      </c>
      <c r="N7" s="202">
        <v>14</v>
      </c>
      <c r="O7" s="202">
        <v>15</v>
      </c>
      <c r="P7" s="202">
        <v>16</v>
      </c>
      <c r="Q7" s="202">
        <v>17</v>
      </c>
      <c r="R7" s="202">
        <v>18</v>
      </c>
      <c r="S7" s="202">
        <v>19</v>
      </c>
    </row>
    <row r="8" ht="18" customHeight="1" spans="1:19">
      <c r="A8" s="20" t="s">
        <v>69</v>
      </c>
      <c r="B8" s="20" t="s">
        <v>70</v>
      </c>
      <c r="C8" s="83">
        <v>11025768.33</v>
      </c>
      <c r="D8" s="83">
        <v>11025210.33</v>
      </c>
      <c r="E8" s="83">
        <v>11025210.33</v>
      </c>
      <c r="F8" s="83"/>
      <c r="G8" s="83"/>
      <c r="H8" s="83"/>
      <c r="I8" s="83"/>
      <c r="J8" s="83"/>
      <c r="K8" s="83"/>
      <c r="L8" s="83"/>
      <c r="M8" s="83"/>
      <c r="N8" s="83"/>
      <c r="O8" s="83">
        <v>558</v>
      </c>
      <c r="P8" s="83">
        <v>558</v>
      </c>
      <c r="Q8" s="83"/>
      <c r="R8" s="83"/>
      <c r="S8" s="83"/>
    </row>
    <row r="9" ht="18" customHeight="1" spans="1:19">
      <c r="A9" s="203" t="s">
        <v>71</v>
      </c>
      <c r="B9" s="203" t="s">
        <v>70</v>
      </c>
      <c r="C9" s="83">
        <v>11025768.33</v>
      </c>
      <c r="D9" s="83">
        <v>11025210.33</v>
      </c>
      <c r="E9" s="83">
        <v>11025210.33</v>
      </c>
      <c r="F9" s="83"/>
      <c r="G9" s="83"/>
      <c r="H9" s="83"/>
      <c r="I9" s="83"/>
      <c r="J9" s="83"/>
      <c r="K9" s="83"/>
      <c r="L9" s="83"/>
      <c r="M9" s="83"/>
      <c r="N9" s="83"/>
      <c r="O9" s="83">
        <v>558</v>
      </c>
      <c r="P9" s="83">
        <v>558</v>
      </c>
      <c r="Q9" s="83"/>
      <c r="R9" s="83"/>
      <c r="S9" s="83"/>
    </row>
    <row r="10" ht="18" customHeight="1" spans="1:19">
      <c r="A10" s="51" t="s">
        <v>55</v>
      </c>
      <c r="B10" s="204"/>
      <c r="C10" s="83">
        <v>11025768.33</v>
      </c>
      <c r="D10" s="83">
        <v>11025210.33</v>
      </c>
      <c r="E10" s="83">
        <v>11025210.33</v>
      </c>
      <c r="F10" s="83"/>
      <c r="G10" s="83"/>
      <c r="H10" s="83"/>
      <c r="I10" s="83"/>
      <c r="J10" s="83"/>
      <c r="K10" s="83"/>
      <c r="L10" s="83"/>
      <c r="M10" s="83"/>
      <c r="N10" s="83"/>
      <c r="O10" s="83">
        <v>558</v>
      </c>
      <c r="P10" s="83">
        <v>558</v>
      </c>
      <c r="Q10" s="83"/>
      <c r="R10" s="83"/>
      <c r="S10" s="83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selection activeCell="B34" sqref="B34"/>
    </sheetView>
  </sheetViews>
  <sheetFormatPr defaultColWidth="8.575" defaultRowHeight="12.75" customHeight="1"/>
  <cols>
    <col min="1" max="1" width="14.275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ht="17.25" customHeight="1" spans="1:1">
      <c r="A1" s="48" t="s">
        <v>72</v>
      </c>
    </row>
    <row r="2" ht="41.25" customHeight="1" spans="1:1">
      <c r="A2" s="43" t="str">
        <f>"2025"&amp;"年部门支出预算表"</f>
        <v>2025年部门支出预算表</v>
      </c>
    </row>
    <row r="3" ht="17.25" customHeight="1" spans="1:15">
      <c r="A3" s="46" t="str">
        <f>"单位名称："&amp;"中国人民政治协商会议云南省禄劝彝族苗族自治县委员会"</f>
        <v>单位名称：中国人民政治协商会议云南省禄劝彝族苗族自治县委员会</v>
      </c>
      <c r="O3" s="48" t="s">
        <v>1</v>
      </c>
    </row>
    <row r="4" ht="27" customHeight="1" spans="1:15">
      <c r="A4" s="181" t="s">
        <v>73</v>
      </c>
      <c r="B4" s="181" t="s">
        <v>74</v>
      </c>
      <c r="C4" s="181" t="s">
        <v>55</v>
      </c>
      <c r="D4" s="182" t="s">
        <v>58</v>
      </c>
      <c r="E4" s="183"/>
      <c r="F4" s="184"/>
      <c r="G4" s="185" t="s">
        <v>59</v>
      </c>
      <c r="H4" s="185" t="s">
        <v>60</v>
      </c>
      <c r="I4" s="185" t="s">
        <v>75</v>
      </c>
      <c r="J4" s="182" t="s">
        <v>62</v>
      </c>
      <c r="K4" s="183"/>
      <c r="L4" s="183"/>
      <c r="M4" s="183"/>
      <c r="N4" s="192"/>
      <c r="O4" s="193"/>
    </row>
    <row r="5" ht="42" customHeight="1" spans="1:15">
      <c r="A5" s="186"/>
      <c r="B5" s="186"/>
      <c r="C5" s="187"/>
      <c r="D5" s="188" t="s">
        <v>57</v>
      </c>
      <c r="E5" s="188" t="s">
        <v>76</v>
      </c>
      <c r="F5" s="188" t="s">
        <v>77</v>
      </c>
      <c r="G5" s="187"/>
      <c r="H5" s="187"/>
      <c r="I5" s="194"/>
      <c r="J5" s="188" t="s">
        <v>57</v>
      </c>
      <c r="K5" s="175" t="s">
        <v>78</v>
      </c>
      <c r="L5" s="175" t="s">
        <v>79</v>
      </c>
      <c r="M5" s="175" t="s">
        <v>80</v>
      </c>
      <c r="N5" s="175" t="s">
        <v>81</v>
      </c>
      <c r="O5" s="175" t="s">
        <v>82</v>
      </c>
    </row>
    <row r="6" ht="18" customHeight="1" spans="1:15">
      <c r="A6" s="54" t="s">
        <v>83</v>
      </c>
      <c r="B6" s="54" t="s">
        <v>84</v>
      </c>
      <c r="C6" s="54" t="s">
        <v>85</v>
      </c>
      <c r="D6" s="57" t="s">
        <v>86</v>
      </c>
      <c r="E6" s="57" t="s">
        <v>87</v>
      </c>
      <c r="F6" s="57" t="s">
        <v>88</v>
      </c>
      <c r="G6" s="57" t="s">
        <v>89</v>
      </c>
      <c r="H6" s="57" t="s">
        <v>90</v>
      </c>
      <c r="I6" s="57" t="s">
        <v>91</v>
      </c>
      <c r="J6" s="57" t="s">
        <v>92</v>
      </c>
      <c r="K6" s="57" t="s">
        <v>93</v>
      </c>
      <c r="L6" s="57" t="s">
        <v>94</v>
      </c>
      <c r="M6" s="57" t="s">
        <v>95</v>
      </c>
      <c r="N6" s="54" t="s">
        <v>96</v>
      </c>
      <c r="O6" s="57" t="s">
        <v>97</v>
      </c>
    </row>
    <row r="7" ht="21" customHeight="1" spans="1:15">
      <c r="A7" s="58" t="s">
        <v>98</v>
      </c>
      <c r="B7" s="58" t="s">
        <v>99</v>
      </c>
      <c r="C7" s="83">
        <v>7994489</v>
      </c>
      <c r="D7" s="83">
        <v>7994489</v>
      </c>
      <c r="E7" s="83">
        <v>6030931</v>
      </c>
      <c r="F7" s="83">
        <v>1963558</v>
      </c>
      <c r="G7" s="83"/>
      <c r="H7" s="83"/>
      <c r="I7" s="83"/>
      <c r="J7" s="83"/>
      <c r="K7" s="83"/>
      <c r="L7" s="83"/>
      <c r="M7" s="83"/>
      <c r="N7" s="83"/>
      <c r="O7" s="83"/>
    </row>
    <row r="8" ht="21" customHeight="1" spans="1:15">
      <c r="A8" s="189" t="s">
        <v>100</v>
      </c>
      <c r="B8" s="189" t="s">
        <v>101</v>
      </c>
      <c r="C8" s="83">
        <v>7994489</v>
      </c>
      <c r="D8" s="83">
        <v>7994489</v>
      </c>
      <c r="E8" s="83">
        <v>6030931</v>
      </c>
      <c r="F8" s="83">
        <v>1963558</v>
      </c>
      <c r="G8" s="83"/>
      <c r="H8" s="83"/>
      <c r="I8" s="83"/>
      <c r="J8" s="83"/>
      <c r="K8" s="83"/>
      <c r="L8" s="83"/>
      <c r="M8" s="83"/>
      <c r="N8" s="83"/>
      <c r="O8" s="83"/>
    </row>
    <row r="9" ht="21" customHeight="1" spans="1:15">
      <c r="A9" s="190" t="s">
        <v>102</v>
      </c>
      <c r="B9" s="190" t="s">
        <v>103</v>
      </c>
      <c r="C9" s="83">
        <v>6565931</v>
      </c>
      <c r="D9" s="83">
        <v>6565931</v>
      </c>
      <c r="E9" s="83">
        <v>6030931</v>
      </c>
      <c r="F9" s="83">
        <v>535000</v>
      </c>
      <c r="G9" s="83"/>
      <c r="H9" s="83"/>
      <c r="I9" s="83"/>
      <c r="J9" s="83"/>
      <c r="K9" s="83"/>
      <c r="L9" s="83"/>
      <c r="M9" s="83"/>
      <c r="N9" s="83"/>
      <c r="O9" s="83"/>
    </row>
    <row r="10" ht="21" customHeight="1" spans="1:15">
      <c r="A10" s="190" t="s">
        <v>104</v>
      </c>
      <c r="B10" s="190" t="s">
        <v>105</v>
      </c>
      <c r="C10" s="83">
        <v>165000</v>
      </c>
      <c r="D10" s="83">
        <v>165000</v>
      </c>
      <c r="E10" s="83"/>
      <c r="F10" s="83">
        <v>165000</v>
      </c>
      <c r="G10" s="83"/>
      <c r="H10" s="83"/>
      <c r="I10" s="83"/>
      <c r="J10" s="83"/>
      <c r="K10" s="83"/>
      <c r="L10" s="83"/>
      <c r="M10" s="83"/>
      <c r="N10" s="83"/>
      <c r="O10" s="83"/>
    </row>
    <row r="11" ht="21" customHeight="1" spans="1:15">
      <c r="A11" s="190" t="s">
        <v>106</v>
      </c>
      <c r="B11" s="190" t="s">
        <v>107</v>
      </c>
      <c r="C11" s="83">
        <v>1263000</v>
      </c>
      <c r="D11" s="83">
        <v>1263000</v>
      </c>
      <c r="E11" s="83"/>
      <c r="F11" s="83">
        <v>1263000</v>
      </c>
      <c r="G11" s="83"/>
      <c r="H11" s="83"/>
      <c r="I11" s="83"/>
      <c r="J11" s="83"/>
      <c r="K11" s="83"/>
      <c r="L11" s="83"/>
      <c r="M11" s="83"/>
      <c r="N11" s="83"/>
      <c r="O11" s="83"/>
    </row>
    <row r="12" ht="21" customHeight="1" spans="1:15">
      <c r="A12" s="190" t="s">
        <v>108</v>
      </c>
      <c r="B12" s="190" t="s">
        <v>109</v>
      </c>
      <c r="C12" s="83">
        <v>558</v>
      </c>
      <c r="D12" s="83">
        <v>558</v>
      </c>
      <c r="E12" s="83"/>
      <c r="F12" s="83">
        <v>558</v>
      </c>
      <c r="G12" s="83"/>
      <c r="H12" s="83"/>
      <c r="I12" s="83"/>
      <c r="J12" s="83"/>
      <c r="K12" s="83"/>
      <c r="L12" s="83"/>
      <c r="M12" s="83"/>
      <c r="N12" s="83"/>
      <c r="O12" s="83"/>
    </row>
    <row r="13" ht="21" customHeight="1" spans="1:15">
      <c r="A13" s="58" t="s">
        <v>110</v>
      </c>
      <c r="B13" s="58" t="s">
        <v>111</v>
      </c>
      <c r="C13" s="83">
        <v>1423145.95</v>
      </c>
      <c r="D13" s="83">
        <v>1423145.95</v>
      </c>
      <c r="E13" s="83">
        <v>1423145.95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ht="21" customHeight="1" spans="1:15">
      <c r="A14" s="189" t="s">
        <v>112</v>
      </c>
      <c r="B14" s="189" t="s">
        <v>113</v>
      </c>
      <c r="C14" s="83">
        <v>1401172.95</v>
      </c>
      <c r="D14" s="83">
        <v>1401172.95</v>
      </c>
      <c r="E14" s="83">
        <v>1401172.95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ht="21" customHeight="1" spans="1:15">
      <c r="A15" s="190" t="s">
        <v>114</v>
      </c>
      <c r="B15" s="190" t="s">
        <v>115</v>
      </c>
      <c r="C15" s="83">
        <v>801172.95</v>
      </c>
      <c r="D15" s="83">
        <v>801172.95</v>
      </c>
      <c r="E15" s="83">
        <v>801172.95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ht="21" customHeight="1" spans="1:15">
      <c r="A16" s="190" t="s">
        <v>116</v>
      </c>
      <c r="B16" s="190" t="s">
        <v>117</v>
      </c>
      <c r="C16" s="83">
        <v>600000</v>
      </c>
      <c r="D16" s="83">
        <v>600000</v>
      </c>
      <c r="E16" s="83">
        <v>600000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ht="21" customHeight="1" spans="1:15">
      <c r="A17" s="189" t="s">
        <v>118</v>
      </c>
      <c r="B17" s="189" t="s">
        <v>119</v>
      </c>
      <c r="C17" s="83">
        <v>17784</v>
      </c>
      <c r="D17" s="83">
        <v>17784</v>
      </c>
      <c r="E17" s="83">
        <v>17784</v>
      </c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ht="21" customHeight="1" spans="1:15">
      <c r="A18" s="190" t="s">
        <v>120</v>
      </c>
      <c r="B18" s="190" t="s">
        <v>121</v>
      </c>
      <c r="C18" s="83">
        <v>17784</v>
      </c>
      <c r="D18" s="83">
        <v>17784</v>
      </c>
      <c r="E18" s="83">
        <v>17784</v>
      </c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ht="21" customHeight="1" spans="1:15">
      <c r="A19" s="189" t="s">
        <v>122</v>
      </c>
      <c r="B19" s="189" t="s">
        <v>123</v>
      </c>
      <c r="C19" s="83">
        <v>4189</v>
      </c>
      <c r="D19" s="83">
        <v>4189</v>
      </c>
      <c r="E19" s="83">
        <v>4189</v>
      </c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ht="21" customHeight="1" spans="1:15">
      <c r="A20" s="190" t="s">
        <v>124</v>
      </c>
      <c r="B20" s="190" t="s">
        <v>123</v>
      </c>
      <c r="C20" s="83">
        <v>4189</v>
      </c>
      <c r="D20" s="83">
        <v>4189</v>
      </c>
      <c r="E20" s="83">
        <v>4189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ht="21" customHeight="1" spans="1:15">
      <c r="A21" s="58" t="s">
        <v>125</v>
      </c>
      <c r="B21" s="58" t="s">
        <v>126</v>
      </c>
      <c r="C21" s="83">
        <v>949149.66</v>
      </c>
      <c r="D21" s="83">
        <v>949149.66</v>
      </c>
      <c r="E21" s="83">
        <v>949149.66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ht="21" customHeight="1" spans="1:15">
      <c r="A22" s="189" t="s">
        <v>127</v>
      </c>
      <c r="B22" s="189" t="s">
        <v>128</v>
      </c>
      <c r="C22" s="83">
        <v>949149.66</v>
      </c>
      <c r="D22" s="83">
        <v>949149.66</v>
      </c>
      <c r="E22" s="83">
        <v>949149.66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ht="21" customHeight="1" spans="1:15">
      <c r="A23" s="190" t="s">
        <v>129</v>
      </c>
      <c r="B23" s="190" t="s">
        <v>130</v>
      </c>
      <c r="C23" s="83">
        <v>463109.45</v>
      </c>
      <c r="D23" s="83">
        <v>463109.45</v>
      </c>
      <c r="E23" s="83">
        <v>463109.45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ht="21" customHeight="1" spans="1:15">
      <c r="A24" s="190" t="s">
        <v>131</v>
      </c>
      <c r="B24" s="190" t="s">
        <v>132</v>
      </c>
      <c r="C24" s="83">
        <v>438466.55</v>
      </c>
      <c r="D24" s="83">
        <v>438466.55</v>
      </c>
      <c r="E24" s="83">
        <v>438466.55</v>
      </c>
      <c r="F24" s="83"/>
      <c r="G24" s="83"/>
      <c r="H24" s="83"/>
      <c r="I24" s="83"/>
      <c r="J24" s="83"/>
      <c r="K24" s="83"/>
      <c r="L24" s="83"/>
      <c r="M24" s="83"/>
      <c r="N24" s="83"/>
      <c r="O24" s="83"/>
    </row>
    <row r="25" ht="21" customHeight="1" spans="1:15">
      <c r="A25" s="190" t="s">
        <v>133</v>
      </c>
      <c r="B25" s="190" t="s">
        <v>134</v>
      </c>
      <c r="C25" s="83">
        <v>47573.66</v>
      </c>
      <c r="D25" s="83">
        <v>47573.66</v>
      </c>
      <c r="E25" s="83">
        <v>47573.66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ht="21" customHeight="1" spans="1:15">
      <c r="A26" s="58" t="s">
        <v>135</v>
      </c>
      <c r="B26" s="58" t="s">
        <v>136</v>
      </c>
      <c r="C26" s="83">
        <v>658983.72</v>
      </c>
      <c r="D26" s="83">
        <v>658983.72</v>
      </c>
      <c r="E26" s="83">
        <v>658983.72</v>
      </c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ht="21" customHeight="1" spans="1:15">
      <c r="A27" s="189" t="s">
        <v>137</v>
      </c>
      <c r="B27" s="189" t="s">
        <v>138</v>
      </c>
      <c r="C27" s="83">
        <v>658983.72</v>
      </c>
      <c r="D27" s="83">
        <v>658983.72</v>
      </c>
      <c r="E27" s="83">
        <v>658983.72</v>
      </c>
      <c r="F27" s="83"/>
      <c r="G27" s="83"/>
      <c r="H27" s="83"/>
      <c r="I27" s="83"/>
      <c r="J27" s="83"/>
      <c r="K27" s="83"/>
      <c r="L27" s="83"/>
      <c r="M27" s="83"/>
      <c r="N27" s="83"/>
      <c r="O27" s="83"/>
    </row>
    <row r="28" ht="21" customHeight="1" spans="1:15">
      <c r="A28" s="190" t="s">
        <v>139</v>
      </c>
      <c r="B28" s="190" t="s">
        <v>140</v>
      </c>
      <c r="C28" s="83">
        <v>658983.72</v>
      </c>
      <c r="D28" s="83">
        <v>658983.72</v>
      </c>
      <c r="E28" s="83">
        <v>658983.72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ht="21" customHeight="1" spans="1:15">
      <c r="A29" s="191" t="s">
        <v>55</v>
      </c>
      <c r="B29" s="149"/>
      <c r="C29" s="83">
        <v>11025768.33</v>
      </c>
      <c r="D29" s="83">
        <v>11025768.33</v>
      </c>
      <c r="E29" s="83">
        <v>9062210.33</v>
      </c>
      <c r="F29" s="83">
        <v>1963558</v>
      </c>
      <c r="G29" s="83"/>
      <c r="H29" s="83"/>
      <c r="I29" s="83"/>
      <c r="J29" s="83"/>
      <c r="K29" s="83"/>
      <c r="L29" s="83"/>
      <c r="M29" s="83"/>
      <c r="N29" s="83"/>
      <c r="O29" s="83"/>
    </row>
  </sheetData>
  <mergeCells count="12">
    <mergeCell ref="A1:O1"/>
    <mergeCell ref="A2:O2"/>
    <mergeCell ref="A3:B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abSelected="1" topLeftCell="A4" workbookViewId="0">
      <selection activeCell="D7" sqref="D7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4"/>
      <c r="B1" s="48"/>
      <c r="C1" s="48"/>
      <c r="D1" s="48" t="s">
        <v>141</v>
      </c>
    </row>
    <row r="2" ht="41.25" customHeight="1" spans="1:1">
      <c r="A2" s="43" t="str">
        <f>"2025"&amp;"年部门财政拨款收支预算总表"</f>
        <v>2025年部门财政拨款收支预算总表</v>
      </c>
    </row>
    <row r="3" ht="17.25" customHeight="1" spans="1:4">
      <c r="A3" s="46" t="str">
        <f>"单位名称："&amp;"中国人民政治协商会议云南省禄劝彝族苗族自治县委员会"</f>
        <v>单位名称：中国人民政治协商会议云南省禄劝彝族苗族自治县委员会</v>
      </c>
      <c r="B3" s="174"/>
      <c r="D3" s="48" t="s">
        <v>1</v>
      </c>
    </row>
    <row r="4" ht="17.25" customHeight="1" spans="1:4">
      <c r="A4" s="175" t="s">
        <v>2</v>
      </c>
      <c r="B4" s="176"/>
      <c r="C4" s="175" t="s">
        <v>3</v>
      </c>
      <c r="D4" s="176"/>
    </row>
    <row r="5" ht="18.75" customHeight="1" spans="1:4">
      <c r="A5" s="175" t="s">
        <v>4</v>
      </c>
      <c r="B5" s="175" t="s">
        <v>5</v>
      </c>
      <c r="C5" s="175" t="s">
        <v>6</v>
      </c>
      <c r="D5" s="175" t="s">
        <v>5</v>
      </c>
    </row>
    <row r="6" ht="16.5" customHeight="1" spans="1:4">
      <c r="A6" s="177" t="s">
        <v>142</v>
      </c>
      <c r="B6" s="83">
        <v>11025210.33</v>
      </c>
      <c r="C6" s="177" t="s">
        <v>143</v>
      </c>
      <c r="D6" s="83">
        <v>11025768.33</v>
      </c>
    </row>
    <row r="7" ht="16.5" customHeight="1" spans="1:4">
      <c r="A7" s="177" t="s">
        <v>144</v>
      </c>
      <c r="B7" s="83">
        <v>11025210.33</v>
      </c>
      <c r="C7" s="177" t="s">
        <v>145</v>
      </c>
      <c r="D7" s="83">
        <v>7994489</v>
      </c>
    </row>
    <row r="8" ht="16.5" customHeight="1" spans="1:4">
      <c r="A8" s="177" t="s">
        <v>146</v>
      </c>
      <c r="B8" s="83"/>
      <c r="C8" s="177" t="s">
        <v>147</v>
      </c>
      <c r="D8" s="83"/>
    </row>
    <row r="9" ht="16.5" customHeight="1" spans="1:4">
      <c r="A9" s="177" t="s">
        <v>148</v>
      </c>
      <c r="B9" s="83"/>
      <c r="C9" s="177" t="s">
        <v>149</v>
      </c>
      <c r="D9" s="83"/>
    </row>
    <row r="10" ht="16.5" customHeight="1" spans="1:4">
      <c r="A10" s="177" t="s">
        <v>150</v>
      </c>
      <c r="B10" s="83">
        <v>558</v>
      </c>
      <c r="C10" s="177" t="s">
        <v>151</v>
      </c>
      <c r="D10" s="83"/>
    </row>
    <row r="11" ht="16.5" customHeight="1" spans="1:4">
      <c r="A11" s="177" t="s">
        <v>144</v>
      </c>
      <c r="B11" s="83">
        <v>558</v>
      </c>
      <c r="C11" s="177" t="s">
        <v>152</v>
      </c>
      <c r="D11" s="83"/>
    </row>
    <row r="12" ht="16.5" customHeight="1" spans="1:4">
      <c r="A12" s="159" t="s">
        <v>146</v>
      </c>
      <c r="B12" s="83"/>
      <c r="C12" s="70" t="s">
        <v>153</v>
      </c>
      <c r="D12" s="83"/>
    </row>
    <row r="13" ht="16.5" customHeight="1" spans="1:4">
      <c r="A13" s="159" t="s">
        <v>148</v>
      </c>
      <c r="B13" s="83"/>
      <c r="C13" s="70" t="s">
        <v>154</v>
      </c>
      <c r="D13" s="83"/>
    </row>
    <row r="14" ht="16.5" customHeight="1" spans="1:4">
      <c r="A14" s="178"/>
      <c r="B14" s="83"/>
      <c r="C14" s="70" t="s">
        <v>155</v>
      </c>
      <c r="D14" s="83">
        <v>1423145.95</v>
      </c>
    </row>
    <row r="15" ht="16.5" customHeight="1" spans="1:4">
      <c r="A15" s="178"/>
      <c r="B15" s="83"/>
      <c r="C15" s="70" t="s">
        <v>156</v>
      </c>
      <c r="D15" s="83">
        <v>949149.66</v>
      </c>
    </row>
    <row r="16" ht="16.5" customHeight="1" spans="1:4">
      <c r="A16" s="178"/>
      <c r="B16" s="83"/>
      <c r="C16" s="70" t="s">
        <v>157</v>
      </c>
      <c r="D16" s="83"/>
    </row>
    <row r="17" ht="16.5" customHeight="1" spans="1:4">
      <c r="A17" s="178"/>
      <c r="B17" s="83"/>
      <c r="C17" s="70" t="s">
        <v>158</v>
      </c>
      <c r="D17" s="83"/>
    </row>
    <row r="18" ht="16.5" customHeight="1" spans="1:4">
      <c r="A18" s="178"/>
      <c r="B18" s="83"/>
      <c r="C18" s="70" t="s">
        <v>159</v>
      </c>
      <c r="D18" s="83"/>
    </row>
    <row r="19" ht="16.5" customHeight="1" spans="1:4">
      <c r="A19" s="178"/>
      <c r="B19" s="83"/>
      <c r="C19" s="70" t="s">
        <v>160</v>
      </c>
      <c r="D19" s="83"/>
    </row>
    <row r="20" ht="16.5" customHeight="1" spans="1:4">
      <c r="A20" s="178"/>
      <c r="B20" s="83"/>
      <c r="C20" s="70" t="s">
        <v>161</v>
      </c>
      <c r="D20" s="83"/>
    </row>
    <row r="21" ht="16.5" customHeight="1" spans="1:4">
      <c r="A21" s="178"/>
      <c r="B21" s="83"/>
      <c r="C21" s="70" t="s">
        <v>162</v>
      </c>
      <c r="D21" s="83"/>
    </row>
    <row r="22" ht="16.5" customHeight="1" spans="1:4">
      <c r="A22" s="178"/>
      <c r="B22" s="83"/>
      <c r="C22" s="70" t="s">
        <v>163</v>
      </c>
      <c r="D22" s="83"/>
    </row>
    <row r="23" ht="16.5" customHeight="1" spans="1:4">
      <c r="A23" s="178"/>
      <c r="B23" s="83"/>
      <c r="C23" s="70" t="s">
        <v>164</v>
      </c>
      <c r="D23" s="83"/>
    </row>
    <row r="24" ht="16.5" customHeight="1" spans="1:4">
      <c r="A24" s="178"/>
      <c r="B24" s="83"/>
      <c r="C24" s="70" t="s">
        <v>165</v>
      </c>
      <c r="D24" s="83"/>
    </row>
    <row r="25" ht="16.5" customHeight="1" spans="1:4">
      <c r="A25" s="178"/>
      <c r="B25" s="83"/>
      <c r="C25" s="70" t="s">
        <v>166</v>
      </c>
      <c r="D25" s="83">
        <v>658983.72</v>
      </c>
    </row>
    <row r="26" ht="16.5" customHeight="1" spans="1:4">
      <c r="A26" s="178"/>
      <c r="B26" s="83"/>
      <c r="C26" s="70" t="s">
        <v>167</v>
      </c>
      <c r="D26" s="83"/>
    </row>
    <row r="27" ht="16.5" customHeight="1" spans="1:4">
      <c r="A27" s="178"/>
      <c r="B27" s="83"/>
      <c r="C27" s="70" t="s">
        <v>168</v>
      </c>
      <c r="D27" s="83"/>
    </row>
    <row r="28" ht="16.5" customHeight="1" spans="1:4">
      <c r="A28" s="178"/>
      <c r="B28" s="83"/>
      <c r="C28" s="70" t="s">
        <v>169</v>
      </c>
      <c r="D28" s="83"/>
    </row>
    <row r="29" ht="16.5" customHeight="1" spans="1:4">
      <c r="A29" s="178"/>
      <c r="B29" s="83"/>
      <c r="C29" s="70" t="s">
        <v>170</v>
      </c>
      <c r="D29" s="83"/>
    </row>
    <row r="30" ht="16.5" customHeight="1" spans="1:4">
      <c r="A30" s="178"/>
      <c r="B30" s="83"/>
      <c r="C30" s="70" t="s">
        <v>171</v>
      </c>
      <c r="D30" s="83"/>
    </row>
    <row r="31" ht="16.5" customHeight="1" spans="1:4">
      <c r="A31" s="178"/>
      <c r="B31" s="83"/>
      <c r="C31" s="159" t="s">
        <v>172</v>
      </c>
      <c r="D31" s="83"/>
    </row>
    <row r="32" ht="16.5" customHeight="1" spans="1:4">
      <c r="A32" s="178"/>
      <c r="B32" s="83"/>
      <c r="C32" s="159" t="s">
        <v>173</v>
      </c>
      <c r="D32" s="83"/>
    </row>
    <row r="33" ht="16.5" customHeight="1" spans="1:4">
      <c r="A33" s="178"/>
      <c r="B33" s="83"/>
      <c r="C33" s="29" t="s">
        <v>174</v>
      </c>
      <c r="D33" s="83"/>
    </row>
    <row r="34" ht="15" customHeight="1" spans="1:4">
      <c r="A34" s="179" t="s">
        <v>50</v>
      </c>
      <c r="B34" s="180">
        <v>11025768.33</v>
      </c>
      <c r="C34" s="179" t="s">
        <v>51</v>
      </c>
      <c r="D34" s="180">
        <v>11025768.33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selection activeCell="B34" sqref="B3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46"/>
      <c r="F1" s="72"/>
      <c r="G1" s="154" t="s">
        <v>175</v>
      </c>
    </row>
    <row r="2" ht="41.25" customHeight="1" spans="1:7">
      <c r="A2" s="135" t="str">
        <f>"2025"&amp;"年一般公共预算支出预算表（按功能科目分类）"</f>
        <v>2025年一般公共预算支出预算表（按功能科目分类）</v>
      </c>
      <c r="B2" s="135"/>
      <c r="C2" s="135"/>
      <c r="D2" s="135"/>
      <c r="E2" s="135"/>
      <c r="F2" s="135"/>
      <c r="G2" s="135"/>
    </row>
    <row r="3" ht="18" customHeight="1" spans="1:7">
      <c r="A3" s="4" t="str">
        <f>"单位名称："&amp;"中国人民政治协商会议云南省禄劝彝族苗族自治县委员会"</f>
        <v>单位名称：中国人民政治协商会议云南省禄劝彝族苗族自治县委员会</v>
      </c>
      <c r="F3" s="132"/>
      <c r="G3" s="154" t="s">
        <v>1</v>
      </c>
    </row>
    <row r="4" ht="20.25" customHeight="1" spans="1:7">
      <c r="A4" s="170" t="s">
        <v>176</v>
      </c>
      <c r="B4" s="171"/>
      <c r="C4" s="136" t="s">
        <v>55</v>
      </c>
      <c r="D4" s="162" t="s">
        <v>76</v>
      </c>
      <c r="E4" s="11"/>
      <c r="F4" s="12"/>
      <c r="G4" s="151" t="s">
        <v>77</v>
      </c>
    </row>
    <row r="5" ht="20.25" customHeight="1" spans="1:7">
      <c r="A5" s="172" t="s">
        <v>73</v>
      </c>
      <c r="B5" s="172" t="s">
        <v>74</v>
      </c>
      <c r="C5" s="18"/>
      <c r="D5" s="141" t="s">
        <v>57</v>
      </c>
      <c r="E5" s="141" t="s">
        <v>177</v>
      </c>
      <c r="F5" s="141" t="s">
        <v>178</v>
      </c>
      <c r="G5" s="153"/>
    </row>
    <row r="6" ht="15" customHeight="1" spans="1:7">
      <c r="A6" s="61" t="s">
        <v>83</v>
      </c>
      <c r="B6" s="61" t="s">
        <v>84</v>
      </c>
      <c r="C6" s="61" t="s">
        <v>85</v>
      </c>
      <c r="D6" s="61" t="s">
        <v>86</v>
      </c>
      <c r="E6" s="61" t="s">
        <v>87</v>
      </c>
      <c r="F6" s="61" t="s">
        <v>88</v>
      </c>
      <c r="G6" s="61" t="s">
        <v>89</v>
      </c>
    </row>
    <row r="7" ht="18" customHeight="1" spans="1:7">
      <c r="A7" s="29" t="s">
        <v>98</v>
      </c>
      <c r="B7" s="29" t="s">
        <v>99</v>
      </c>
      <c r="C7" s="83">
        <v>7994489</v>
      </c>
      <c r="D7" s="83">
        <v>6030931</v>
      </c>
      <c r="E7" s="83">
        <v>5491531</v>
      </c>
      <c r="F7" s="83">
        <v>539400</v>
      </c>
      <c r="G7" s="83">
        <v>1963558</v>
      </c>
    </row>
    <row r="8" ht="18" customHeight="1" spans="1:7">
      <c r="A8" s="144" t="s">
        <v>100</v>
      </c>
      <c r="B8" s="144" t="s">
        <v>101</v>
      </c>
      <c r="C8" s="83">
        <v>7994489</v>
      </c>
      <c r="D8" s="83">
        <v>6030931</v>
      </c>
      <c r="E8" s="83">
        <v>5491531</v>
      </c>
      <c r="F8" s="83">
        <v>539400</v>
      </c>
      <c r="G8" s="83">
        <v>1963558</v>
      </c>
    </row>
    <row r="9" ht="18" customHeight="1" spans="1:7">
      <c r="A9" s="145" t="s">
        <v>102</v>
      </c>
      <c r="B9" s="145" t="s">
        <v>103</v>
      </c>
      <c r="C9" s="83">
        <v>6565931</v>
      </c>
      <c r="D9" s="83">
        <v>6030931</v>
      </c>
      <c r="E9" s="83">
        <v>5491531</v>
      </c>
      <c r="F9" s="83">
        <v>539400</v>
      </c>
      <c r="G9" s="83">
        <v>535000</v>
      </c>
    </row>
    <row r="10" ht="18" customHeight="1" spans="1:7">
      <c r="A10" s="145" t="s">
        <v>104</v>
      </c>
      <c r="B10" s="145" t="s">
        <v>105</v>
      </c>
      <c r="C10" s="83">
        <v>165000</v>
      </c>
      <c r="D10" s="83"/>
      <c r="E10" s="83"/>
      <c r="F10" s="83"/>
      <c r="G10" s="83">
        <v>165000</v>
      </c>
    </row>
    <row r="11" ht="18" customHeight="1" spans="1:7">
      <c r="A11" s="145" t="s">
        <v>106</v>
      </c>
      <c r="B11" s="145" t="s">
        <v>107</v>
      </c>
      <c r="C11" s="83">
        <v>1263000</v>
      </c>
      <c r="D11" s="83"/>
      <c r="E11" s="83"/>
      <c r="F11" s="83"/>
      <c r="G11" s="83">
        <v>1263000</v>
      </c>
    </row>
    <row r="12" ht="18" customHeight="1" spans="1:7">
      <c r="A12" s="145" t="s">
        <v>108</v>
      </c>
      <c r="B12" s="145" t="s">
        <v>109</v>
      </c>
      <c r="C12" s="83">
        <v>558</v>
      </c>
      <c r="D12" s="83"/>
      <c r="E12" s="83"/>
      <c r="F12" s="83"/>
      <c r="G12" s="83">
        <v>558</v>
      </c>
    </row>
    <row r="13" ht="18" customHeight="1" spans="1:7">
      <c r="A13" s="29" t="s">
        <v>110</v>
      </c>
      <c r="B13" s="29" t="s">
        <v>111</v>
      </c>
      <c r="C13" s="83">
        <v>1423145.95</v>
      </c>
      <c r="D13" s="83">
        <v>1423145.95</v>
      </c>
      <c r="E13" s="83">
        <v>1423145.95</v>
      </c>
      <c r="F13" s="83"/>
      <c r="G13" s="83"/>
    </row>
    <row r="14" ht="18" customHeight="1" spans="1:7">
      <c r="A14" s="144" t="s">
        <v>112</v>
      </c>
      <c r="B14" s="144" t="s">
        <v>113</v>
      </c>
      <c r="C14" s="83">
        <v>1401172.95</v>
      </c>
      <c r="D14" s="83">
        <v>1401172.95</v>
      </c>
      <c r="E14" s="83">
        <v>1401172.95</v>
      </c>
      <c r="F14" s="83"/>
      <c r="G14" s="83"/>
    </row>
    <row r="15" ht="18" customHeight="1" spans="1:7">
      <c r="A15" s="145" t="s">
        <v>114</v>
      </c>
      <c r="B15" s="145" t="s">
        <v>115</v>
      </c>
      <c r="C15" s="83">
        <v>801172.95</v>
      </c>
      <c r="D15" s="83">
        <v>801172.95</v>
      </c>
      <c r="E15" s="83">
        <v>801172.95</v>
      </c>
      <c r="F15" s="83"/>
      <c r="G15" s="83"/>
    </row>
    <row r="16" ht="18" customHeight="1" spans="1:7">
      <c r="A16" s="145" t="s">
        <v>116</v>
      </c>
      <c r="B16" s="145" t="s">
        <v>117</v>
      </c>
      <c r="C16" s="83">
        <v>600000</v>
      </c>
      <c r="D16" s="83">
        <v>600000</v>
      </c>
      <c r="E16" s="83">
        <v>600000</v>
      </c>
      <c r="F16" s="83"/>
      <c r="G16" s="83"/>
    </row>
    <row r="17" ht="18" customHeight="1" spans="1:7">
      <c r="A17" s="144" t="s">
        <v>118</v>
      </c>
      <c r="B17" s="144" t="s">
        <v>119</v>
      </c>
      <c r="C17" s="83">
        <v>17784</v>
      </c>
      <c r="D17" s="83">
        <v>17784</v>
      </c>
      <c r="E17" s="83">
        <v>17784</v>
      </c>
      <c r="F17" s="83"/>
      <c r="G17" s="83"/>
    </row>
    <row r="18" ht="18" customHeight="1" spans="1:7">
      <c r="A18" s="145" t="s">
        <v>120</v>
      </c>
      <c r="B18" s="145" t="s">
        <v>121</v>
      </c>
      <c r="C18" s="83">
        <v>17784</v>
      </c>
      <c r="D18" s="83">
        <v>17784</v>
      </c>
      <c r="E18" s="83">
        <v>17784</v>
      </c>
      <c r="F18" s="83"/>
      <c r="G18" s="83"/>
    </row>
    <row r="19" ht="18" customHeight="1" spans="1:7">
      <c r="A19" s="144" t="s">
        <v>122</v>
      </c>
      <c r="B19" s="144" t="s">
        <v>123</v>
      </c>
      <c r="C19" s="83">
        <v>4189</v>
      </c>
      <c r="D19" s="83">
        <v>4189</v>
      </c>
      <c r="E19" s="83">
        <v>4189</v>
      </c>
      <c r="F19" s="83"/>
      <c r="G19" s="83"/>
    </row>
    <row r="20" ht="18" customHeight="1" spans="1:7">
      <c r="A20" s="145" t="s">
        <v>124</v>
      </c>
      <c r="B20" s="145" t="s">
        <v>123</v>
      </c>
      <c r="C20" s="83">
        <v>4189</v>
      </c>
      <c r="D20" s="83">
        <v>4189</v>
      </c>
      <c r="E20" s="83">
        <v>4189</v>
      </c>
      <c r="F20" s="83"/>
      <c r="G20" s="83"/>
    </row>
    <row r="21" ht="18" customHeight="1" spans="1:7">
      <c r="A21" s="29" t="s">
        <v>125</v>
      </c>
      <c r="B21" s="29" t="s">
        <v>126</v>
      </c>
      <c r="C21" s="83">
        <v>949149.66</v>
      </c>
      <c r="D21" s="83">
        <v>949149.66</v>
      </c>
      <c r="E21" s="83">
        <v>949149.66</v>
      </c>
      <c r="F21" s="83"/>
      <c r="G21" s="83"/>
    </row>
    <row r="22" ht="18" customHeight="1" spans="1:7">
      <c r="A22" s="144" t="s">
        <v>127</v>
      </c>
      <c r="B22" s="144" t="s">
        <v>128</v>
      </c>
      <c r="C22" s="83">
        <v>949149.66</v>
      </c>
      <c r="D22" s="83">
        <v>949149.66</v>
      </c>
      <c r="E22" s="83">
        <v>949149.66</v>
      </c>
      <c r="F22" s="83"/>
      <c r="G22" s="83"/>
    </row>
    <row r="23" ht="18" customHeight="1" spans="1:7">
      <c r="A23" s="145" t="s">
        <v>129</v>
      </c>
      <c r="B23" s="145" t="s">
        <v>130</v>
      </c>
      <c r="C23" s="83">
        <v>463109.45</v>
      </c>
      <c r="D23" s="83">
        <v>463109.45</v>
      </c>
      <c r="E23" s="83">
        <v>463109.45</v>
      </c>
      <c r="F23" s="83"/>
      <c r="G23" s="83"/>
    </row>
    <row r="24" ht="18" customHeight="1" spans="1:7">
      <c r="A24" s="145" t="s">
        <v>131</v>
      </c>
      <c r="B24" s="145" t="s">
        <v>132</v>
      </c>
      <c r="C24" s="83">
        <v>438466.55</v>
      </c>
      <c r="D24" s="83">
        <v>438466.55</v>
      </c>
      <c r="E24" s="83">
        <v>438466.55</v>
      </c>
      <c r="F24" s="83"/>
      <c r="G24" s="83"/>
    </row>
    <row r="25" ht="18" customHeight="1" spans="1:7">
      <c r="A25" s="145" t="s">
        <v>133</v>
      </c>
      <c r="B25" s="145" t="s">
        <v>134</v>
      </c>
      <c r="C25" s="83">
        <v>47573.66</v>
      </c>
      <c r="D25" s="83">
        <v>47573.66</v>
      </c>
      <c r="E25" s="83">
        <v>47573.66</v>
      </c>
      <c r="F25" s="83"/>
      <c r="G25" s="83"/>
    </row>
    <row r="26" ht="18" customHeight="1" spans="1:7">
      <c r="A26" s="29" t="s">
        <v>135</v>
      </c>
      <c r="B26" s="29" t="s">
        <v>136</v>
      </c>
      <c r="C26" s="83">
        <v>658983.72</v>
      </c>
      <c r="D26" s="83">
        <v>658983.72</v>
      </c>
      <c r="E26" s="83">
        <v>658983.72</v>
      </c>
      <c r="F26" s="83"/>
      <c r="G26" s="83"/>
    </row>
    <row r="27" ht="18" customHeight="1" spans="1:7">
      <c r="A27" s="144" t="s">
        <v>137</v>
      </c>
      <c r="B27" s="144" t="s">
        <v>138</v>
      </c>
      <c r="C27" s="83">
        <v>658983.72</v>
      </c>
      <c r="D27" s="83">
        <v>658983.72</v>
      </c>
      <c r="E27" s="83">
        <v>658983.72</v>
      </c>
      <c r="F27" s="83"/>
      <c r="G27" s="83"/>
    </row>
    <row r="28" ht="18" customHeight="1" spans="1:7">
      <c r="A28" s="145" t="s">
        <v>139</v>
      </c>
      <c r="B28" s="145" t="s">
        <v>140</v>
      </c>
      <c r="C28" s="83">
        <v>658983.72</v>
      </c>
      <c r="D28" s="83">
        <v>658983.72</v>
      </c>
      <c r="E28" s="83">
        <v>658983.72</v>
      </c>
      <c r="F28" s="83"/>
      <c r="G28" s="83"/>
    </row>
    <row r="29" ht="18" customHeight="1" spans="1:7">
      <c r="A29" s="79" t="s">
        <v>179</v>
      </c>
      <c r="B29" s="173" t="s">
        <v>179</v>
      </c>
      <c r="C29" s="83">
        <v>11025768.33</v>
      </c>
      <c r="D29" s="83">
        <v>9062210.33</v>
      </c>
      <c r="E29" s="83">
        <v>8522810.33</v>
      </c>
      <c r="F29" s="83">
        <v>539400</v>
      </c>
      <c r="G29" s="83">
        <v>1963558</v>
      </c>
    </row>
  </sheetData>
  <mergeCells count="6">
    <mergeCell ref="A2:G2"/>
    <mergeCell ref="A4:B4"/>
    <mergeCell ref="D4:F4"/>
    <mergeCell ref="A29:B29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B34" sqref="B34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5"/>
      <c r="B1" s="45"/>
      <c r="C1" s="45"/>
      <c r="D1" s="45"/>
      <c r="E1" s="44"/>
      <c r="F1" s="166" t="s">
        <v>180</v>
      </c>
    </row>
    <row r="2" ht="41.25" customHeight="1" spans="1:6">
      <c r="A2" s="167" t="str">
        <f>"2025"&amp;"年一般公共预算“三公”经费支出预算表"</f>
        <v>2025年一般公共预算“三公”经费支出预算表</v>
      </c>
      <c r="B2" s="45"/>
      <c r="C2" s="45"/>
      <c r="D2" s="45"/>
      <c r="E2" s="44"/>
      <c r="F2" s="45"/>
    </row>
    <row r="3" customHeight="1" spans="1:6">
      <c r="A3" s="116" t="str">
        <f>"单位名称："&amp;"中国人民政治协商会议云南省禄劝彝族苗族自治县委员会"</f>
        <v>单位名称：中国人民政治协商会议云南省禄劝彝族苗族自治县委员会</v>
      </c>
      <c r="B3" s="168"/>
      <c r="D3" s="45"/>
      <c r="E3" s="44"/>
      <c r="F3" s="65" t="s">
        <v>1</v>
      </c>
    </row>
    <row r="4" ht="27" customHeight="1" spans="1:6">
      <c r="A4" s="49" t="s">
        <v>181</v>
      </c>
      <c r="B4" s="49" t="s">
        <v>182</v>
      </c>
      <c r="C4" s="51" t="s">
        <v>183</v>
      </c>
      <c r="D4" s="49"/>
      <c r="E4" s="50"/>
      <c r="F4" s="49" t="s">
        <v>184</v>
      </c>
    </row>
    <row r="5" ht="28.5" customHeight="1" spans="1:6">
      <c r="A5" s="169"/>
      <c r="B5" s="53"/>
      <c r="C5" s="50" t="s">
        <v>57</v>
      </c>
      <c r="D5" s="50" t="s">
        <v>185</v>
      </c>
      <c r="E5" s="50" t="s">
        <v>186</v>
      </c>
      <c r="F5" s="52"/>
    </row>
    <row r="6" ht="17.25" customHeight="1" spans="1:6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7.25" customHeight="1" spans="1:6">
      <c r="A7" s="83">
        <v>18000</v>
      </c>
      <c r="B7" s="83"/>
      <c r="C7" s="83">
        <v>18000</v>
      </c>
      <c r="D7" s="83"/>
      <c r="E7" s="83">
        <v>18000</v>
      </c>
      <c r="F7" s="83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0"/>
  <sheetViews>
    <sheetView showZeros="0" topLeftCell="H2" workbookViewId="0">
      <selection activeCell="B34" sqref="B34"/>
    </sheetView>
  </sheetViews>
  <sheetFormatPr defaultColWidth="9.14166666666667" defaultRowHeight="14.25" customHeight="1"/>
  <cols>
    <col min="1" max="1" width="43.5" customWidth="1"/>
    <col min="2" max="2" width="49.625" customWidth="1"/>
    <col min="3" max="3" width="23.75" customWidth="1"/>
    <col min="4" max="4" width="31.275" customWidth="1"/>
    <col min="5" max="5" width="10.1416666666667" customWidth="1"/>
    <col min="6" max="6" width="27.125" customWidth="1"/>
    <col min="7" max="7" width="10.275" customWidth="1"/>
    <col min="8" max="8" width="23.75" customWidth="1"/>
    <col min="9" max="24" width="18.7166666666667" customWidth="1"/>
  </cols>
  <sheetData>
    <row r="1" ht="13.5" customHeight="1" spans="2:24">
      <c r="B1" s="146"/>
      <c r="C1" s="155"/>
      <c r="E1" s="156"/>
      <c r="F1" s="156"/>
      <c r="G1" s="156"/>
      <c r="H1" s="156"/>
      <c r="I1" s="92"/>
      <c r="J1" s="92"/>
      <c r="K1" s="92"/>
      <c r="L1" s="92"/>
      <c r="M1" s="92"/>
      <c r="N1" s="92"/>
      <c r="R1" s="92"/>
      <c r="V1" s="155"/>
      <c r="X1" s="2" t="s">
        <v>187</v>
      </c>
    </row>
    <row r="2" ht="45.75" customHeight="1" spans="1:24">
      <c r="A2" s="67" t="str">
        <f>"2025"&amp;"年部门基本支出预算表"</f>
        <v>2025年部门基本支出预算表</v>
      </c>
      <c r="B2" s="3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  <c r="Q2" s="3"/>
      <c r="R2" s="67"/>
      <c r="S2" s="67"/>
      <c r="T2" s="67"/>
      <c r="U2" s="67"/>
      <c r="V2" s="67"/>
      <c r="W2" s="67"/>
      <c r="X2" s="67"/>
    </row>
    <row r="3" ht="18.75" customHeight="1" spans="1:24">
      <c r="A3" s="4" t="str">
        <f>"单位名称："&amp;"中国人民政治协商会议云南省禄劝彝族苗族自治县委员会"</f>
        <v>单位名称：中国人民政治协商会议云南省禄劝彝族苗族自治县委员会</v>
      </c>
      <c r="B3" s="5"/>
      <c r="C3" s="157"/>
      <c r="D3" s="157"/>
      <c r="E3" s="157"/>
      <c r="F3" s="157"/>
      <c r="G3" s="157"/>
      <c r="H3" s="157"/>
      <c r="I3" s="94"/>
      <c r="J3" s="94"/>
      <c r="K3" s="94"/>
      <c r="L3" s="94"/>
      <c r="M3" s="94"/>
      <c r="N3" s="94"/>
      <c r="O3" s="6"/>
      <c r="P3" s="6"/>
      <c r="Q3" s="6"/>
      <c r="R3" s="94"/>
      <c r="V3" s="155"/>
      <c r="X3" s="2" t="s">
        <v>1</v>
      </c>
    </row>
    <row r="4" ht="18" customHeight="1" spans="1:24">
      <c r="A4" s="8" t="s">
        <v>188</v>
      </c>
      <c r="B4" s="8" t="s">
        <v>189</v>
      </c>
      <c r="C4" s="8" t="s">
        <v>190</v>
      </c>
      <c r="D4" s="8" t="s">
        <v>191</v>
      </c>
      <c r="E4" s="8" t="s">
        <v>192</v>
      </c>
      <c r="F4" s="8" t="s">
        <v>193</v>
      </c>
      <c r="G4" s="8" t="s">
        <v>194</v>
      </c>
      <c r="H4" s="8" t="s">
        <v>195</v>
      </c>
      <c r="I4" s="162" t="s">
        <v>196</v>
      </c>
      <c r="J4" s="89" t="s">
        <v>196</v>
      </c>
      <c r="K4" s="89"/>
      <c r="L4" s="89"/>
      <c r="M4" s="89"/>
      <c r="N4" s="89"/>
      <c r="O4" s="11"/>
      <c r="P4" s="11"/>
      <c r="Q4" s="11"/>
      <c r="R4" s="107" t="s">
        <v>61</v>
      </c>
      <c r="S4" s="89" t="s">
        <v>62</v>
      </c>
      <c r="T4" s="89"/>
      <c r="U4" s="89"/>
      <c r="V4" s="89"/>
      <c r="W4" s="89"/>
      <c r="X4" s="90"/>
    </row>
    <row r="5" ht="18" customHeight="1" spans="1:24">
      <c r="A5" s="13"/>
      <c r="B5" s="28"/>
      <c r="C5" s="138"/>
      <c r="D5" s="13"/>
      <c r="E5" s="13"/>
      <c r="F5" s="13"/>
      <c r="G5" s="13"/>
      <c r="H5" s="13"/>
      <c r="I5" s="136" t="s">
        <v>197</v>
      </c>
      <c r="J5" s="162" t="s">
        <v>58</v>
      </c>
      <c r="K5" s="89"/>
      <c r="L5" s="89"/>
      <c r="M5" s="89"/>
      <c r="N5" s="90"/>
      <c r="O5" s="10" t="s">
        <v>198</v>
      </c>
      <c r="P5" s="11"/>
      <c r="Q5" s="12"/>
      <c r="R5" s="8" t="s">
        <v>61</v>
      </c>
      <c r="S5" s="162" t="s">
        <v>62</v>
      </c>
      <c r="T5" s="107" t="s">
        <v>64</v>
      </c>
      <c r="U5" s="89" t="s">
        <v>62</v>
      </c>
      <c r="V5" s="107" t="s">
        <v>66</v>
      </c>
      <c r="W5" s="107" t="s">
        <v>67</v>
      </c>
      <c r="X5" s="165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63" t="s">
        <v>199</v>
      </c>
      <c r="K6" s="8" t="s">
        <v>200</v>
      </c>
      <c r="L6" s="8" t="s">
        <v>201</v>
      </c>
      <c r="M6" s="8" t="s">
        <v>202</v>
      </c>
      <c r="N6" s="8" t="s">
        <v>203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204</v>
      </c>
      <c r="V6" s="8" t="s">
        <v>66</v>
      </c>
      <c r="W6" s="8" t="s">
        <v>67</v>
      </c>
      <c r="X6" s="8" t="s">
        <v>68</v>
      </c>
    </row>
    <row r="7" ht="37.5" customHeight="1" spans="1:24">
      <c r="A7" s="158"/>
      <c r="B7" s="18"/>
      <c r="C7" s="158"/>
      <c r="D7" s="158"/>
      <c r="E7" s="158"/>
      <c r="F7" s="158"/>
      <c r="G7" s="158"/>
      <c r="H7" s="158"/>
      <c r="I7" s="158"/>
      <c r="J7" s="164" t="s">
        <v>57</v>
      </c>
      <c r="K7" s="16" t="s">
        <v>205</v>
      </c>
      <c r="L7" s="16" t="s">
        <v>201</v>
      </c>
      <c r="M7" s="16" t="s">
        <v>202</v>
      </c>
      <c r="N7" s="16" t="s">
        <v>203</v>
      </c>
      <c r="O7" s="16" t="s">
        <v>201</v>
      </c>
      <c r="P7" s="16" t="s">
        <v>202</v>
      </c>
      <c r="Q7" s="16" t="s">
        <v>203</v>
      </c>
      <c r="R7" s="16" t="s">
        <v>61</v>
      </c>
      <c r="S7" s="16" t="s">
        <v>57</v>
      </c>
      <c r="T7" s="16" t="s">
        <v>64</v>
      </c>
      <c r="U7" s="16" t="s">
        <v>204</v>
      </c>
      <c r="V7" s="16" t="s">
        <v>66</v>
      </c>
      <c r="W7" s="16" t="s">
        <v>67</v>
      </c>
      <c r="X7" s="16" t="s">
        <v>68</v>
      </c>
    </row>
    <row r="8" customHeight="1" spans="1:24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37">
        <v>21</v>
      </c>
      <c r="V8" s="37">
        <v>22</v>
      </c>
      <c r="W8" s="37">
        <v>23</v>
      </c>
      <c r="X8" s="37">
        <v>24</v>
      </c>
    </row>
    <row r="9" ht="20.25" customHeight="1" spans="1:24">
      <c r="A9" s="159" t="s">
        <v>70</v>
      </c>
      <c r="B9" s="159" t="s">
        <v>70</v>
      </c>
      <c r="C9" s="159" t="s">
        <v>206</v>
      </c>
      <c r="D9" s="159" t="s">
        <v>207</v>
      </c>
      <c r="E9" s="159" t="s">
        <v>102</v>
      </c>
      <c r="F9" s="159" t="s">
        <v>103</v>
      </c>
      <c r="G9" s="159" t="s">
        <v>208</v>
      </c>
      <c r="H9" s="159" t="s">
        <v>209</v>
      </c>
      <c r="I9" s="83">
        <v>1901892</v>
      </c>
      <c r="J9" s="83">
        <v>1901892</v>
      </c>
      <c r="K9" s="83"/>
      <c r="L9" s="83"/>
      <c r="M9" s="83">
        <v>1901892</v>
      </c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ht="20.25" customHeight="1" spans="1:24">
      <c r="A10" s="159" t="s">
        <v>70</v>
      </c>
      <c r="B10" s="159" t="s">
        <v>70</v>
      </c>
      <c r="C10" s="159" t="s">
        <v>210</v>
      </c>
      <c r="D10" s="159" t="s">
        <v>140</v>
      </c>
      <c r="E10" s="159" t="s">
        <v>139</v>
      </c>
      <c r="F10" s="159" t="s">
        <v>140</v>
      </c>
      <c r="G10" s="159" t="s">
        <v>211</v>
      </c>
      <c r="H10" s="159" t="s">
        <v>140</v>
      </c>
      <c r="I10" s="83">
        <v>658983.72</v>
      </c>
      <c r="J10" s="83">
        <v>658983.72</v>
      </c>
      <c r="K10" s="23"/>
      <c r="L10" s="23"/>
      <c r="M10" s="83">
        <v>658983.72</v>
      </c>
      <c r="N10" s="2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ht="20.25" customHeight="1" spans="1:24">
      <c r="A11" s="159" t="s">
        <v>70</v>
      </c>
      <c r="B11" s="159" t="s">
        <v>70</v>
      </c>
      <c r="C11" s="159" t="s">
        <v>212</v>
      </c>
      <c r="D11" s="159" t="s">
        <v>213</v>
      </c>
      <c r="E11" s="159" t="s">
        <v>102</v>
      </c>
      <c r="F11" s="159" t="s">
        <v>103</v>
      </c>
      <c r="G11" s="159" t="s">
        <v>214</v>
      </c>
      <c r="H11" s="159" t="s">
        <v>215</v>
      </c>
      <c r="I11" s="83">
        <v>18000</v>
      </c>
      <c r="J11" s="83">
        <v>18000</v>
      </c>
      <c r="K11" s="23"/>
      <c r="L11" s="23"/>
      <c r="M11" s="83">
        <v>18000</v>
      </c>
      <c r="N11" s="2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ht="20.25" customHeight="1" spans="1:24">
      <c r="A12" s="159" t="s">
        <v>70</v>
      </c>
      <c r="B12" s="159" t="s">
        <v>70</v>
      </c>
      <c r="C12" s="159" t="s">
        <v>216</v>
      </c>
      <c r="D12" s="159" t="s">
        <v>217</v>
      </c>
      <c r="E12" s="159" t="s">
        <v>102</v>
      </c>
      <c r="F12" s="159" t="s">
        <v>103</v>
      </c>
      <c r="G12" s="159" t="s">
        <v>218</v>
      </c>
      <c r="H12" s="159" t="s">
        <v>219</v>
      </c>
      <c r="I12" s="83">
        <v>384600</v>
      </c>
      <c r="J12" s="83">
        <v>384600</v>
      </c>
      <c r="K12" s="23"/>
      <c r="L12" s="23"/>
      <c r="M12" s="83">
        <v>384600</v>
      </c>
      <c r="N12" s="2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ht="20.25" customHeight="1" spans="1:24">
      <c r="A13" s="159" t="s">
        <v>70</v>
      </c>
      <c r="B13" s="159" t="s">
        <v>70</v>
      </c>
      <c r="C13" s="159" t="s">
        <v>220</v>
      </c>
      <c r="D13" s="159" t="s">
        <v>221</v>
      </c>
      <c r="E13" s="159" t="s">
        <v>102</v>
      </c>
      <c r="F13" s="159" t="s">
        <v>103</v>
      </c>
      <c r="G13" s="159" t="s">
        <v>222</v>
      </c>
      <c r="H13" s="159" t="s">
        <v>221</v>
      </c>
      <c r="I13" s="83">
        <v>22800</v>
      </c>
      <c r="J13" s="83">
        <v>22800</v>
      </c>
      <c r="K13" s="23"/>
      <c r="L13" s="23"/>
      <c r="M13" s="83">
        <v>22800</v>
      </c>
      <c r="N13" s="2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ht="20.25" customHeight="1" spans="1:24">
      <c r="A14" s="159" t="s">
        <v>70</v>
      </c>
      <c r="B14" s="159" t="s">
        <v>70</v>
      </c>
      <c r="C14" s="159" t="s">
        <v>223</v>
      </c>
      <c r="D14" s="159" t="s">
        <v>224</v>
      </c>
      <c r="E14" s="159" t="s">
        <v>102</v>
      </c>
      <c r="F14" s="159" t="s">
        <v>103</v>
      </c>
      <c r="G14" s="159" t="s">
        <v>225</v>
      </c>
      <c r="H14" s="159" t="s">
        <v>226</v>
      </c>
      <c r="I14" s="83">
        <v>114000</v>
      </c>
      <c r="J14" s="83">
        <v>114000</v>
      </c>
      <c r="K14" s="23"/>
      <c r="L14" s="23"/>
      <c r="M14" s="83">
        <v>114000</v>
      </c>
      <c r="N14" s="2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ht="20.25" customHeight="1" spans="1:24">
      <c r="A15" s="159" t="s">
        <v>70</v>
      </c>
      <c r="B15" s="159" t="s">
        <v>70</v>
      </c>
      <c r="C15" s="159" t="s">
        <v>227</v>
      </c>
      <c r="D15" s="159" t="s">
        <v>228</v>
      </c>
      <c r="E15" s="159" t="s">
        <v>120</v>
      </c>
      <c r="F15" s="159" t="s">
        <v>121</v>
      </c>
      <c r="G15" s="159" t="s">
        <v>229</v>
      </c>
      <c r="H15" s="159" t="s">
        <v>230</v>
      </c>
      <c r="I15" s="83">
        <v>17784</v>
      </c>
      <c r="J15" s="83">
        <v>17784</v>
      </c>
      <c r="K15" s="23"/>
      <c r="L15" s="23"/>
      <c r="M15" s="83">
        <v>17784</v>
      </c>
      <c r="N15" s="2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ht="20.25" customHeight="1" spans="1:24">
      <c r="A16" s="159" t="s">
        <v>70</v>
      </c>
      <c r="B16" s="159" t="s">
        <v>70</v>
      </c>
      <c r="C16" s="159" t="s">
        <v>231</v>
      </c>
      <c r="D16" s="159" t="s">
        <v>232</v>
      </c>
      <c r="E16" s="159" t="s">
        <v>124</v>
      </c>
      <c r="F16" s="159" t="s">
        <v>123</v>
      </c>
      <c r="G16" s="159" t="s">
        <v>233</v>
      </c>
      <c r="H16" s="159" t="s">
        <v>234</v>
      </c>
      <c r="I16" s="83">
        <v>4189</v>
      </c>
      <c r="J16" s="83">
        <v>4189</v>
      </c>
      <c r="K16" s="23"/>
      <c r="L16" s="23"/>
      <c r="M16" s="83">
        <v>4189</v>
      </c>
      <c r="N16" s="2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ht="20.25" customHeight="1" spans="1:24">
      <c r="A17" s="159" t="s">
        <v>70</v>
      </c>
      <c r="B17" s="159" t="s">
        <v>70</v>
      </c>
      <c r="C17" s="159" t="s">
        <v>235</v>
      </c>
      <c r="D17" s="159" t="s">
        <v>236</v>
      </c>
      <c r="E17" s="159" t="s">
        <v>129</v>
      </c>
      <c r="F17" s="159" t="s">
        <v>130</v>
      </c>
      <c r="G17" s="159" t="s">
        <v>237</v>
      </c>
      <c r="H17" s="159" t="s">
        <v>238</v>
      </c>
      <c r="I17" s="83">
        <v>10014.66</v>
      </c>
      <c r="J17" s="83">
        <v>10014.66</v>
      </c>
      <c r="K17" s="23"/>
      <c r="L17" s="23"/>
      <c r="M17" s="83">
        <v>10014.66</v>
      </c>
      <c r="N17" s="2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ht="20.25" customHeight="1" spans="1:24">
      <c r="A18" s="159" t="s">
        <v>70</v>
      </c>
      <c r="B18" s="159" t="s">
        <v>70</v>
      </c>
      <c r="C18" s="159" t="s">
        <v>235</v>
      </c>
      <c r="D18" s="159" t="s">
        <v>236</v>
      </c>
      <c r="E18" s="159" t="s">
        <v>129</v>
      </c>
      <c r="F18" s="159" t="s">
        <v>130</v>
      </c>
      <c r="G18" s="159" t="s">
        <v>237</v>
      </c>
      <c r="H18" s="159" t="s">
        <v>238</v>
      </c>
      <c r="I18" s="83">
        <v>45065.98</v>
      </c>
      <c r="J18" s="83">
        <v>45065.98</v>
      </c>
      <c r="K18" s="23"/>
      <c r="L18" s="23"/>
      <c r="M18" s="83">
        <v>45065.98</v>
      </c>
      <c r="N18" s="2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ht="20.25" customHeight="1" spans="1:24">
      <c r="A19" s="159" t="s">
        <v>70</v>
      </c>
      <c r="B19" s="159" t="s">
        <v>70</v>
      </c>
      <c r="C19" s="159" t="s">
        <v>235</v>
      </c>
      <c r="D19" s="159" t="s">
        <v>236</v>
      </c>
      <c r="E19" s="159" t="s">
        <v>129</v>
      </c>
      <c r="F19" s="159" t="s">
        <v>130</v>
      </c>
      <c r="G19" s="159" t="s">
        <v>237</v>
      </c>
      <c r="H19" s="159" t="s">
        <v>238</v>
      </c>
      <c r="I19" s="83">
        <v>390571.81</v>
      </c>
      <c r="J19" s="83">
        <v>390571.81</v>
      </c>
      <c r="K19" s="23"/>
      <c r="L19" s="23"/>
      <c r="M19" s="83">
        <v>390571.81</v>
      </c>
      <c r="N19" s="2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ht="20.25" customHeight="1" spans="1:24">
      <c r="A20" s="159" t="s">
        <v>70</v>
      </c>
      <c r="B20" s="159" t="s">
        <v>70</v>
      </c>
      <c r="C20" s="159" t="s">
        <v>235</v>
      </c>
      <c r="D20" s="159" t="s">
        <v>236</v>
      </c>
      <c r="E20" s="159" t="s">
        <v>131</v>
      </c>
      <c r="F20" s="159" t="s">
        <v>132</v>
      </c>
      <c r="G20" s="159" t="s">
        <v>239</v>
      </c>
      <c r="H20" s="159" t="s">
        <v>240</v>
      </c>
      <c r="I20" s="83">
        <v>250366.55</v>
      </c>
      <c r="J20" s="83">
        <v>250366.55</v>
      </c>
      <c r="K20" s="23"/>
      <c r="L20" s="23"/>
      <c r="M20" s="83">
        <v>250366.55</v>
      </c>
      <c r="N20" s="2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ht="20.25" customHeight="1" spans="1:24">
      <c r="A21" s="159" t="s">
        <v>70</v>
      </c>
      <c r="B21" s="159" t="s">
        <v>70</v>
      </c>
      <c r="C21" s="159" t="s">
        <v>235</v>
      </c>
      <c r="D21" s="159" t="s">
        <v>236</v>
      </c>
      <c r="E21" s="159" t="s">
        <v>133</v>
      </c>
      <c r="F21" s="159" t="s">
        <v>134</v>
      </c>
      <c r="G21" s="159" t="s">
        <v>233</v>
      </c>
      <c r="H21" s="159" t="s">
        <v>234</v>
      </c>
      <c r="I21" s="83">
        <v>37559</v>
      </c>
      <c r="J21" s="83">
        <v>37559</v>
      </c>
      <c r="K21" s="23"/>
      <c r="L21" s="23"/>
      <c r="M21" s="83">
        <v>37559</v>
      </c>
      <c r="N21" s="23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ht="20.25" customHeight="1" spans="1:24">
      <c r="A22" s="159" t="s">
        <v>70</v>
      </c>
      <c r="B22" s="159" t="s">
        <v>70</v>
      </c>
      <c r="C22" s="159" t="s">
        <v>241</v>
      </c>
      <c r="D22" s="159" t="s">
        <v>242</v>
      </c>
      <c r="E22" s="159" t="s">
        <v>116</v>
      </c>
      <c r="F22" s="159" t="s">
        <v>117</v>
      </c>
      <c r="G22" s="159" t="s">
        <v>243</v>
      </c>
      <c r="H22" s="159" t="s">
        <v>242</v>
      </c>
      <c r="I22" s="83">
        <v>600000</v>
      </c>
      <c r="J22" s="83">
        <v>600000</v>
      </c>
      <c r="K22" s="23"/>
      <c r="L22" s="23"/>
      <c r="M22" s="83">
        <v>600000</v>
      </c>
      <c r="N22" s="23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ht="20.25" customHeight="1" spans="1:24">
      <c r="A23" s="159" t="s">
        <v>70</v>
      </c>
      <c r="B23" s="159" t="s">
        <v>70</v>
      </c>
      <c r="C23" s="159" t="s">
        <v>244</v>
      </c>
      <c r="D23" s="159" t="s">
        <v>245</v>
      </c>
      <c r="E23" s="159" t="s">
        <v>133</v>
      </c>
      <c r="F23" s="159" t="s">
        <v>134</v>
      </c>
      <c r="G23" s="159" t="s">
        <v>233</v>
      </c>
      <c r="H23" s="159" t="s">
        <v>234</v>
      </c>
      <c r="I23" s="83">
        <v>10014.66</v>
      </c>
      <c r="J23" s="83">
        <v>10014.66</v>
      </c>
      <c r="K23" s="23"/>
      <c r="L23" s="23"/>
      <c r="M23" s="83">
        <v>10014.66</v>
      </c>
      <c r="N23" s="23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ht="20.25" customHeight="1" spans="1:24">
      <c r="A24" s="159" t="s">
        <v>70</v>
      </c>
      <c r="B24" s="159" t="s">
        <v>70</v>
      </c>
      <c r="C24" s="159" t="s">
        <v>246</v>
      </c>
      <c r="D24" s="159" t="s">
        <v>247</v>
      </c>
      <c r="E24" s="159" t="s">
        <v>129</v>
      </c>
      <c r="F24" s="159" t="s">
        <v>130</v>
      </c>
      <c r="G24" s="159" t="s">
        <v>237</v>
      </c>
      <c r="H24" s="159" t="s">
        <v>238</v>
      </c>
      <c r="I24" s="83">
        <v>17457</v>
      </c>
      <c r="J24" s="83">
        <v>17457</v>
      </c>
      <c r="K24" s="23"/>
      <c r="L24" s="23"/>
      <c r="M24" s="83">
        <v>17457</v>
      </c>
      <c r="N24" s="23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ht="20.25" customHeight="1" spans="1:24">
      <c r="A25" s="159" t="s">
        <v>70</v>
      </c>
      <c r="B25" s="159" t="s">
        <v>70</v>
      </c>
      <c r="C25" s="159" t="s">
        <v>246</v>
      </c>
      <c r="D25" s="159" t="s">
        <v>247</v>
      </c>
      <c r="E25" s="159" t="s">
        <v>131</v>
      </c>
      <c r="F25" s="159" t="s">
        <v>132</v>
      </c>
      <c r="G25" s="159" t="s">
        <v>239</v>
      </c>
      <c r="H25" s="159" t="s">
        <v>240</v>
      </c>
      <c r="I25" s="83">
        <v>188100</v>
      </c>
      <c r="J25" s="83">
        <v>188100</v>
      </c>
      <c r="K25" s="23"/>
      <c r="L25" s="23"/>
      <c r="M25" s="83">
        <v>188100</v>
      </c>
      <c r="N25" s="23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ht="20.25" customHeight="1" spans="1:24">
      <c r="A26" s="159" t="s">
        <v>70</v>
      </c>
      <c r="B26" s="159" t="s">
        <v>70</v>
      </c>
      <c r="C26" s="159" t="s">
        <v>248</v>
      </c>
      <c r="D26" s="159" t="s">
        <v>249</v>
      </c>
      <c r="E26" s="159" t="s">
        <v>114</v>
      </c>
      <c r="F26" s="159" t="s">
        <v>115</v>
      </c>
      <c r="G26" s="159" t="s">
        <v>250</v>
      </c>
      <c r="H26" s="159" t="s">
        <v>251</v>
      </c>
      <c r="I26" s="83">
        <v>801172.95</v>
      </c>
      <c r="J26" s="83">
        <v>801172.95</v>
      </c>
      <c r="K26" s="23"/>
      <c r="L26" s="23"/>
      <c r="M26" s="83">
        <v>801172.95</v>
      </c>
      <c r="N26" s="2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ht="20.25" customHeight="1" spans="1:24">
      <c r="A27" s="159" t="s">
        <v>70</v>
      </c>
      <c r="B27" s="159" t="s">
        <v>70</v>
      </c>
      <c r="C27" s="159" t="s">
        <v>252</v>
      </c>
      <c r="D27" s="159" t="s">
        <v>253</v>
      </c>
      <c r="E27" s="159" t="s">
        <v>102</v>
      </c>
      <c r="F27" s="159" t="s">
        <v>103</v>
      </c>
      <c r="G27" s="159" t="s">
        <v>254</v>
      </c>
      <c r="H27" s="159" t="s">
        <v>255</v>
      </c>
      <c r="I27" s="83">
        <v>2752788</v>
      </c>
      <c r="J27" s="83">
        <v>2752788</v>
      </c>
      <c r="K27" s="23"/>
      <c r="L27" s="23"/>
      <c r="M27" s="83">
        <v>2752788</v>
      </c>
      <c r="N27" s="2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ht="20.25" customHeight="1" spans="1:24">
      <c r="A28" s="159" t="s">
        <v>70</v>
      </c>
      <c r="B28" s="159" t="s">
        <v>70</v>
      </c>
      <c r="C28" s="159" t="s">
        <v>256</v>
      </c>
      <c r="D28" s="159" t="s">
        <v>257</v>
      </c>
      <c r="E28" s="159" t="s">
        <v>102</v>
      </c>
      <c r="F28" s="159" t="s">
        <v>103</v>
      </c>
      <c r="G28" s="159" t="s">
        <v>258</v>
      </c>
      <c r="H28" s="159" t="s">
        <v>259</v>
      </c>
      <c r="I28" s="83">
        <v>678360</v>
      </c>
      <c r="J28" s="83">
        <v>678360</v>
      </c>
      <c r="K28" s="23"/>
      <c r="L28" s="23"/>
      <c r="M28" s="83">
        <v>678360</v>
      </c>
      <c r="N28" s="2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ht="20.25" customHeight="1" spans="1:24">
      <c r="A29" s="159" t="s">
        <v>70</v>
      </c>
      <c r="B29" s="159" t="s">
        <v>70</v>
      </c>
      <c r="C29" s="159" t="s">
        <v>260</v>
      </c>
      <c r="D29" s="159" t="s">
        <v>261</v>
      </c>
      <c r="E29" s="159" t="s">
        <v>102</v>
      </c>
      <c r="F29" s="159" t="s">
        <v>103</v>
      </c>
      <c r="G29" s="159" t="s">
        <v>258</v>
      </c>
      <c r="H29" s="159" t="s">
        <v>259</v>
      </c>
      <c r="I29" s="83">
        <v>158491</v>
      </c>
      <c r="J29" s="83">
        <v>158491</v>
      </c>
      <c r="K29" s="23"/>
      <c r="L29" s="23"/>
      <c r="M29" s="83">
        <v>158491</v>
      </c>
      <c r="N29" s="2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ht="17.25" customHeight="1" spans="1:24">
      <c r="A30" s="147" t="s">
        <v>179</v>
      </c>
      <c r="B30" s="148"/>
      <c r="C30" s="160"/>
      <c r="D30" s="160"/>
      <c r="E30" s="160"/>
      <c r="F30" s="160"/>
      <c r="G30" s="160"/>
      <c r="H30" s="161"/>
      <c r="I30" s="83">
        <v>9062210.33</v>
      </c>
      <c r="J30" s="83">
        <v>9062210.33</v>
      </c>
      <c r="K30" s="83"/>
      <c r="L30" s="83"/>
      <c r="M30" s="83">
        <v>9062210.33</v>
      </c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</sheetData>
  <mergeCells count="31">
    <mergeCell ref="A2:X2"/>
    <mergeCell ref="A3:H3"/>
    <mergeCell ref="I4:X4"/>
    <mergeCell ref="J5:N5"/>
    <mergeCell ref="O5:Q5"/>
    <mergeCell ref="S5:X5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workbookViewId="0">
      <selection activeCell="D23" sqref="D23"/>
    </sheetView>
  </sheetViews>
  <sheetFormatPr defaultColWidth="9.14166666666667" defaultRowHeight="14.25" customHeight="1"/>
  <cols>
    <col min="1" max="1" width="10.275" customWidth="1"/>
    <col min="2" max="2" width="19.625" customWidth="1"/>
    <col min="3" max="3" width="21.375" customWidth="1"/>
    <col min="4" max="4" width="41.2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75" customWidth="1"/>
    <col min="15" max="15" width="12.716666666666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46"/>
      <c r="E1" s="1"/>
      <c r="F1" s="1"/>
      <c r="G1" s="1"/>
      <c r="H1" s="1"/>
      <c r="U1" s="146"/>
      <c r="W1" s="154" t="s">
        <v>262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"单位名称："&amp;"中国人民政治协商会议云南省禄劝彝族苗族自治县委员会"</f>
        <v>单位名称：中国人民政治协商会议云南省禄劝彝族苗族自治县委员会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6"/>
      <c r="W3" s="129" t="s">
        <v>1</v>
      </c>
    </row>
    <row r="4" ht="21.75" customHeight="1" spans="1:23">
      <c r="A4" s="8" t="s">
        <v>263</v>
      </c>
      <c r="B4" s="9" t="s">
        <v>190</v>
      </c>
      <c r="C4" s="8" t="s">
        <v>191</v>
      </c>
      <c r="D4" s="8" t="s">
        <v>264</v>
      </c>
      <c r="E4" s="9" t="s">
        <v>192</v>
      </c>
      <c r="F4" s="9" t="s">
        <v>193</v>
      </c>
      <c r="G4" s="9" t="s">
        <v>265</v>
      </c>
      <c r="H4" s="9" t="s">
        <v>266</v>
      </c>
      <c r="I4" s="27" t="s">
        <v>55</v>
      </c>
      <c r="J4" s="10" t="s">
        <v>267</v>
      </c>
      <c r="K4" s="11"/>
      <c r="L4" s="11"/>
      <c r="M4" s="12"/>
      <c r="N4" s="10" t="s">
        <v>198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50" t="s">
        <v>58</v>
      </c>
      <c r="K5" s="151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204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52" t="s">
        <v>57</v>
      </c>
      <c r="K6" s="153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8" t="s">
        <v>57</v>
      </c>
      <c r="K7" s="68" t="s">
        <v>268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19">
        <v>21</v>
      </c>
      <c r="V8" s="37">
        <v>22</v>
      </c>
      <c r="W8" s="19">
        <v>23</v>
      </c>
    </row>
    <row r="9" ht="21.75" customHeight="1" spans="1:23">
      <c r="A9" s="70" t="s">
        <v>269</v>
      </c>
      <c r="B9" s="70" t="s">
        <v>270</v>
      </c>
      <c r="C9" s="70" t="s">
        <v>271</v>
      </c>
      <c r="D9" s="70" t="s">
        <v>70</v>
      </c>
      <c r="E9" s="70" t="s">
        <v>102</v>
      </c>
      <c r="F9" s="70" t="s">
        <v>103</v>
      </c>
      <c r="G9" s="70" t="s">
        <v>225</v>
      </c>
      <c r="H9" s="70" t="s">
        <v>226</v>
      </c>
      <c r="I9" s="83">
        <v>200000</v>
      </c>
      <c r="J9" s="83">
        <v>200000</v>
      </c>
      <c r="K9" s="83">
        <v>200000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</row>
    <row r="10" ht="21.75" customHeight="1" spans="1:23">
      <c r="A10" s="70" t="s">
        <v>269</v>
      </c>
      <c r="B10" s="70" t="s">
        <v>272</v>
      </c>
      <c r="C10" s="70" t="s">
        <v>273</v>
      </c>
      <c r="D10" s="70" t="s">
        <v>70</v>
      </c>
      <c r="E10" s="70" t="s">
        <v>106</v>
      </c>
      <c r="F10" s="70" t="s">
        <v>107</v>
      </c>
      <c r="G10" s="70" t="s">
        <v>274</v>
      </c>
      <c r="H10" s="70" t="s">
        <v>275</v>
      </c>
      <c r="I10" s="83">
        <v>450000</v>
      </c>
      <c r="J10" s="83">
        <v>450000</v>
      </c>
      <c r="K10" s="83">
        <v>450000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 ht="21.75" customHeight="1" spans="1:23">
      <c r="A11" s="70" t="s">
        <v>269</v>
      </c>
      <c r="B11" s="70" t="s">
        <v>276</v>
      </c>
      <c r="C11" s="70" t="s">
        <v>277</v>
      </c>
      <c r="D11" s="70" t="s">
        <v>70</v>
      </c>
      <c r="E11" s="70" t="s">
        <v>102</v>
      </c>
      <c r="F11" s="70" t="s">
        <v>103</v>
      </c>
      <c r="G11" s="70" t="s">
        <v>225</v>
      </c>
      <c r="H11" s="70" t="s">
        <v>226</v>
      </c>
      <c r="I11" s="83">
        <v>240000</v>
      </c>
      <c r="J11" s="83">
        <v>240000</v>
      </c>
      <c r="K11" s="83">
        <v>240000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ht="21.75" customHeight="1" spans="1:23">
      <c r="A12" s="70" t="s">
        <v>269</v>
      </c>
      <c r="B12" s="70" t="s">
        <v>276</v>
      </c>
      <c r="C12" s="70" t="s">
        <v>277</v>
      </c>
      <c r="D12" s="70" t="s">
        <v>70</v>
      </c>
      <c r="E12" s="70" t="s">
        <v>102</v>
      </c>
      <c r="F12" s="70" t="s">
        <v>103</v>
      </c>
      <c r="G12" s="70" t="s">
        <v>278</v>
      </c>
      <c r="H12" s="70" t="s">
        <v>279</v>
      </c>
      <c r="I12" s="83">
        <v>60000</v>
      </c>
      <c r="J12" s="83">
        <v>60000</v>
      </c>
      <c r="K12" s="83">
        <v>60000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ht="21.75" customHeight="1" spans="1:23">
      <c r="A13" s="70" t="s">
        <v>269</v>
      </c>
      <c r="B13" s="70" t="s">
        <v>280</v>
      </c>
      <c r="C13" s="70" t="s">
        <v>281</v>
      </c>
      <c r="D13" s="70" t="s">
        <v>70</v>
      </c>
      <c r="E13" s="70" t="s">
        <v>106</v>
      </c>
      <c r="F13" s="70" t="s">
        <v>107</v>
      </c>
      <c r="G13" s="70" t="s">
        <v>274</v>
      </c>
      <c r="H13" s="70" t="s">
        <v>275</v>
      </c>
      <c r="I13" s="83">
        <v>578000</v>
      </c>
      <c r="J13" s="83">
        <v>578000</v>
      </c>
      <c r="K13" s="83">
        <v>578000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  <row r="14" ht="21.75" customHeight="1" spans="1:23">
      <c r="A14" s="70" t="s">
        <v>269</v>
      </c>
      <c r="B14" s="70" t="s">
        <v>282</v>
      </c>
      <c r="C14" s="70" t="s">
        <v>283</v>
      </c>
      <c r="D14" s="70" t="s">
        <v>70</v>
      </c>
      <c r="E14" s="70" t="s">
        <v>106</v>
      </c>
      <c r="F14" s="70" t="s">
        <v>107</v>
      </c>
      <c r="G14" s="70" t="s">
        <v>274</v>
      </c>
      <c r="H14" s="70" t="s">
        <v>275</v>
      </c>
      <c r="I14" s="83">
        <v>235000</v>
      </c>
      <c r="J14" s="83">
        <v>235000</v>
      </c>
      <c r="K14" s="83">
        <v>235000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ht="21.75" customHeight="1" spans="1:23">
      <c r="A15" s="70" t="s">
        <v>269</v>
      </c>
      <c r="B15" s="70" t="s">
        <v>284</v>
      </c>
      <c r="C15" s="70" t="s">
        <v>285</v>
      </c>
      <c r="D15" s="70" t="s">
        <v>70</v>
      </c>
      <c r="E15" s="70" t="s">
        <v>104</v>
      </c>
      <c r="F15" s="70" t="s">
        <v>105</v>
      </c>
      <c r="G15" s="70" t="s">
        <v>286</v>
      </c>
      <c r="H15" s="70" t="s">
        <v>287</v>
      </c>
      <c r="I15" s="83">
        <v>150000</v>
      </c>
      <c r="J15" s="83">
        <v>150000</v>
      </c>
      <c r="K15" s="83">
        <v>150000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  <row r="16" ht="21.75" customHeight="1" spans="1:23">
      <c r="A16" s="70" t="s">
        <v>269</v>
      </c>
      <c r="B16" s="70" t="s">
        <v>288</v>
      </c>
      <c r="C16" s="70" t="s">
        <v>289</v>
      </c>
      <c r="D16" s="70" t="s">
        <v>70</v>
      </c>
      <c r="E16" s="70" t="s">
        <v>102</v>
      </c>
      <c r="F16" s="70" t="s">
        <v>103</v>
      </c>
      <c r="G16" s="70" t="s">
        <v>225</v>
      </c>
      <c r="H16" s="70" t="s">
        <v>226</v>
      </c>
      <c r="I16" s="83">
        <v>35000</v>
      </c>
      <c r="J16" s="83">
        <v>35000</v>
      </c>
      <c r="K16" s="83">
        <v>35000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ht="21.75" customHeight="1" spans="1:23">
      <c r="A17" s="70" t="s">
        <v>269</v>
      </c>
      <c r="B17" s="70" t="s">
        <v>288</v>
      </c>
      <c r="C17" s="70" t="s">
        <v>289</v>
      </c>
      <c r="D17" s="70" t="s">
        <v>70</v>
      </c>
      <c r="E17" s="70" t="s">
        <v>104</v>
      </c>
      <c r="F17" s="70" t="s">
        <v>105</v>
      </c>
      <c r="G17" s="70" t="s">
        <v>286</v>
      </c>
      <c r="H17" s="70" t="s">
        <v>287</v>
      </c>
      <c r="I17" s="83">
        <v>15000</v>
      </c>
      <c r="J17" s="83">
        <v>15000</v>
      </c>
      <c r="K17" s="83">
        <v>15000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</row>
    <row r="18" ht="21.75" customHeight="1" spans="1:23">
      <c r="A18" s="70" t="s">
        <v>269</v>
      </c>
      <c r="B18" s="70" t="s">
        <v>290</v>
      </c>
      <c r="C18" s="70" t="s">
        <v>291</v>
      </c>
      <c r="D18" s="70" t="s">
        <v>70</v>
      </c>
      <c r="E18" s="70" t="s">
        <v>108</v>
      </c>
      <c r="F18" s="70" t="s">
        <v>109</v>
      </c>
      <c r="G18" s="70" t="s">
        <v>225</v>
      </c>
      <c r="H18" s="70" t="s">
        <v>226</v>
      </c>
      <c r="I18" s="83">
        <v>558</v>
      </c>
      <c r="J18" s="83"/>
      <c r="K18" s="83"/>
      <c r="L18" s="83"/>
      <c r="M18" s="83"/>
      <c r="N18" s="83">
        <v>558</v>
      </c>
      <c r="O18" s="83"/>
      <c r="P18" s="83"/>
      <c r="Q18" s="83"/>
      <c r="R18" s="83"/>
      <c r="S18" s="83"/>
      <c r="T18" s="83"/>
      <c r="U18" s="83"/>
      <c r="V18" s="83"/>
      <c r="W18" s="83"/>
    </row>
    <row r="19" ht="18.75" customHeight="1" spans="1:23">
      <c r="A19" s="147" t="s">
        <v>179</v>
      </c>
      <c r="B19" s="148"/>
      <c r="C19" s="148"/>
      <c r="D19" s="148"/>
      <c r="E19" s="148"/>
      <c r="F19" s="148"/>
      <c r="G19" s="148"/>
      <c r="H19" s="149"/>
      <c r="I19" s="83">
        <v>1963558</v>
      </c>
      <c r="J19" s="83">
        <v>1963000</v>
      </c>
      <c r="K19" s="83">
        <v>1963000</v>
      </c>
      <c r="L19" s="83"/>
      <c r="M19" s="83"/>
      <c r="N19" s="83">
        <v>558</v>
      </c>
      <c r="O19" s="83"/>
      <c r="P19" s="83"/>
      <c r="Q19" s="83"/>
      <c r="R19" s="83"/>
      <c r="S19" s="83"/>
      <c r="T19" s="83"/>
      <c r="U19" s="83"/>
      <c r="V19" s="83"/>
      <c r="W19" s="83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9"/>
  <sheetViews>
    <sheetView showZeros="0" topLeftCell="A28" workbookViewId="0">
      <selection activeCell="B30" sqref="B30:B35"/>
    </sheetView>
  </sheetViews>
  <sheetFormatPr defaultColWidth="9.14166666666667" defaultRowHeight="12" customHeight="1"/>
  <cols>
    <col min="1" max="1" width="34.275" customWidth="1"/>
    <col min="2" max="2" width="31.5" customWidth="1"/>
    <col min="3" max="3" width="23.575" customWidth="1"/>
    <col min="4" max="4" width="25.5" customWidth="1"/>
    <col min="5" max="5" width="24.75" customWidth="1"/>
    <col min="6" max="6" width="11.275" customWidth="1"/>
    <col min="7" max="7" width="25.1416666666667" customWidth="1"/>
    <col min="8" max="8" width="15.575" customWidth="1"/>
    <col min="9" max="9" width="13.425" customWidth="1"/>
    <col min="10" max="10" width="21.625" customWidth="1"/>
  </cols>
  <sheetData>
    <row r="1" ht="18" customHeight="1" spans="10:10">
      <c r="J1" s="2" t="s">
        <v>292</v>
      </c>
    </row>
    <row r="2" ht="39.75" customHeight="1" spans="1:10">
      <c r="A2" s="66" t="str">
        <f>"2025"&amp;"年部门项目支出绩效目标表"</f>
        <v>2025年部门项目支出绩效目标表</v>
      </c>
      <c r="B2" s="3"/>
      <c r="C2" s="3"/>
      <c r="D2" s="3"/>
      <c r="E2" s="3"/>
      <c r="F2" s="67"/>
      <c r="G2" s="3"/>
      <c r="H2" s="67"/>
      <c r="I2" s="67"/>
      <c r="J2" s="3"/>
    </row>
    <row r="3" ht="17.25" customHeight="1" spans="1:1">
      <c r="A3" s="4" t="str">
        <f>"单位名称："&amp;"中国人民政治协商会议云南省禄劝彝族苗族自治县委员会"</f>
        <v>单位名称：中国人民政治协商会议云南省禄劝彝族苗族自治县委员会</v>
      </c>
    </row>
    <row r="4" ht="44.25" customHeight="1" spans="1:10">
      <c r="A4" s="68" t="s">
        <v>191</v>
      </c>
      <c r="B4" s="68" t="s">
        <v>293</v>
      </c>
      <c r="C4" s="68" t="s">
        <v>294</v>
      </c>
      <c r="D4" s="68" t="s">
        <v>295</v>
      </c>
      <c r="E4" s="68" t="s">
        <v>296</v>
      </c>
      <c r="F4" s="69" t="s">
        <v>297</v>
      </c>
      <c r="G4" s="68" t="s">
        <v>298</v>
      </c>
      <c r="H4" s="69" t="s">
        <v>299</v>
      </c>
      <c r="I4" s="69" t="s">
        <v>300</v>
      </c>
      <c r="J4" s="68" t="s">
        <v>301</v>
      </c>
    </row>
    <row r="5" ht="18.75" customHeight="1" spans="1:10">
      <c r="A5" s="143">
        <v>1</v>
      </c>
      <c r="B5" s="143">
        <v>2</v>
      </c>
      <c r="C5" s="143">
        <v>3</v>
      </c>
      <c r="D5" s="143">
        <v>4</v>
      </c>
      <c r="E5" s="143">
        <v>5</v>
      </c>
      <c r="F5" s="37">
        <v>6</v>
      </c>
      <c r="G5" s="143">
        <v>7</v>
      </c>
      <c r="H5" s="37">
        <v>8</v>
      </c>
      <c r="I5" s="37">
        <v>9</v>
      </c>
      <c r="J5" s="143">
        <v>10</v>
      </c>
    </row>
    <row r="6" ht="42" customHeight="1" spans="1:10">
      <c r="A6" s="29" t="s">
        <v>70</v>
      </c>
      <c r="B6" s="70"/>
      <c r="C6" s="70"/>
      <c r="D6" s="70"/>
      <c r="E6" s="56"/>
      <c r="F6" s="71"/>
      <c r="G6" s="56"/>
      <c r="H6" s="71"/>
      <c r="I6" s="71"/>
      <c r="J6" s="56"/>
    </row>
    <row r="7" ht="42" customHeight="1" spans="1:10">
      <c r="A7" s="14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45" t="s">
        <v>281</v>
      </c>
      <c r="B8" s="20" t="s">
        <v>302</v>
      </c>
      <c r="C8" s="20" t="s">
        <v>303</v>
      </c>
      <c r="D8" s="20" t="s">
        <v>304</v>
      </c>
      <c r="E8" s="29" t="s">
        <v>305</v>
      </c>
      <c r="F8" s="20" t="s">
        <v>306</v>
      </c>
      <c r="G8" s="29" t="s">
        <v>307</v>
      </c>
      <c r="H8" s="20" t="s">
        <v>308</v>
      </c>
      <c r="I8" s="20" t="s">
        <v>309</v>
      </c>
      <c r="J8" s="29" t="s">
        <v>310</v>
      </c>
    </row>
    <row r="9" ht="42" customHeight="1" spans="1:10">
      <c r="A9" s="145" t="s">
        <v>281</v>
      </c>
      <c r="B9" s="20" t="s">
        <v>302</v>
      </c>
      <c r="C9" s="20" t="s">
        <v>303</v>
      </c>
      <c r="D9" s="20" t="s">
        <v>311</v>
      </c>
      <c r="E9" s="29" t="s">
        <v>312</v>
      </c>
      <c r="F9" s="20" t="s">
        <v>313</v>
      </c>
      <c r="G9" s="29" t="s">
        <v>314</v>
      </c>
      <c r="H9" s="20" t="s">
        <v>308</v>
      </c>
      <c r="I9" s="20" t="s">
        <v>315</v>
      </c>
      <c r="J9" s="29" t="s">
        <v>316</v>
      </c>
    </row>
    <row r="10" ht="42" customHeight="1" spans="1:10">
      <c r="A10" s="145" t="s">
        <v>281</v>
      </c>
      <c r="B10" s="20" t="s">
        <v>302</v>
      </c>
      <c r="C10" s="20" t="s">
        <v>317</v>
      </c>
      <c r="D10" s="20" t="s">
        <v>318</v>
      </c>
      <c r="E10" s="29" t="s">
        <v>319</v>
      </c>
      <c r="F10" s="20" t="s">
        <v>313</v>
      </c>
      <c r="G10" s="29" t="s">
        <v>320</v>
      </c>
      <c r="H10" s="20" t="s">
        <v>321</v>
      </c>
      <c r="I10" s="20" t="s">
        <v>315</v>
      </c>
      <c r="J10" s="29" t="s">
        <v>322</v>
      </c>
    </row>
    <row r="11" ht="42" customHeight="1" spans="1:10">
      <c r="A11" s="145" t="s">
        <v>281</v>
      </c>
      <c r="B11" s="20" t="s">
        <v>302</v>
      </c>
      <c r="C11" s="20" t="s">
        <v>323</v>
      </c>
      <c r="D11" s="20" t="s">
        <v>324</v>
      </c>
      <c r="E11" s="29" t="s">
        <v>325</v>
      </c>
      <c r="F11" s="20" t="s">
        <v>306</v>
      </c>
      <c r="G11" s="29" t="s">
        <v>307</v>
      </c>
      <c r="H11" s="20" t="s">
        <v>308</v>
      </c>
      <c r="I11" s="20" t="s">
        <v>309</v>
      </c>
      <c r="J11" s="29" t="s">
        <v>326</v>
      </c>
    </row>
    <row r="12" ht="42" customHeight="1" spans="1:10">
      <c r="A12" s="145" t="s">
        <v>285</v>
      </c>
      <c r="B12" s="20" t="s">
        <v>327</v>
      </c>
      <c r="C12" s="20" t="s">
        <v>303</v>
      </c>
      <c r="D12" s="20" t="s">
        <v>304</v>
      </c>
      <c r="E12" s="29" t="s">
        <v>328</v>
      </c>
      <c r="F12" s="20" t="s">
        <v>306</v>
      </c>
      <c r="G12" s="29" t="s">
        <v>329</v>
      </c>
      <c r="H12" s="20" t="s">
        <v>330</v>
      </c>
      <c r="I12" s="20" t="s">
        <v>309</v>
      </c>
      <c r="J12" s="29" t="s">
        <v>331</v>
      </c>
    </row>
    <row r="13" ht="42" customHeight="1" spans="1:10">
      <c r="A13" s="145" t="s">
        <v>285</v>
      </c>
      <c r="B13" s="20" t="s">
        <v>327</v>
      </c>
      <c r="C13" s="20" t="s">
        <v>303</v>
      </c>
      <c r="D13" s="20" t="s">
        <v>304</v>
      </c>
      <c r="E13" s="29" t="s">
        <v>332</v>
      </c>
      <c r="F13" s="20" t="s">
        <v>306</v>
      </c>
      <c r="G13" s="29" t="s">
        <v>87</v>
      </c>
      <c r="H13" s="20" t="s">
        <v>333</v>
      </c>
      <c r="I13" s="20" t="s">
        <v>309</v>
      </c>
      <c r="J13" s="29" t="s">
        <v>334</v>
      </c>
    </row>
    <row r="14" ht="42" customHeight="1" spans="1:10">
      <c r="A14" s="145" t="s">
        <v>285</v>
      </c>
      <c r="B14" s="20" t="s">
        <v>327</v>
      </c>
      <c r="C14" s="20" t="s">
        <v>303</v>
      </c>
      <c r="D14" s="20" t="s">
        <v>311</v>
      </c>
      <c r="E14" s="29" t="s">
        <v>335</v>
      </c>
      <c r="F14" s="20" t="s">
        <v>313</v>
      </c>
      <c r="G14" s="29" t="s">
        <v>336</v>
      </c>
      <c r="H14" s="20" t="s">
        <v>337</v>
      </c>
      <c r="I14" s="20" t="s">
        <v>315</v>
      </c>
      <c r="J14" s="29" t="s">
        <v>338</v>
      </c>
    </row>
    <row r="15" ht="42" customHeight="1" spans="1:10">
      <c r="A15" s="145" t="s">
        <v>285</v>
      </c>
      <c r="B15" s="20" t="s">
        <v>327</v>
      </c>
      <c r="C15" s="20" t="s">
        <v>317</v>
      </c>
      <c r="D15" s="20" t="s">
        <v>318</v>
      </c>
      <c r="E15" s="29" t="s">
        <v>339</v>
      </c>
      <c r="F15" s="20" t="s">
        <v>306</v>
      </c>
      <c r="G15" s="29" t="s">
        <v>314</v>
      </c>
      <c r="H15" s="20" t="s">
        <v>340</v>
      </c>
      <c r="I15" s="20" t="s">
        <v>309</v>
      </c>
      <c r="J15" s="29" t="s">
        <v>341</v>
      </c>
    </row>
    <row r="16" ht="42" customHeight="1" spans="1:10">
      <c r="A16" s="145" t="s">
        <v>285</v>
      </c>
      <c r="B16" s="20" t="s">
        <v>327</v>
      </c>
      <c r="C16" s="20" t="s">
        <v>323</v>
      </c>
      <c r="D16" s="20" t="s">
        <v>324</v>
      </c>
      <c r="E16" s="29" t="s">
        <v>342</v>
      </c>
      <c r="F16" s="20" t="s">
        <v>306</v>
      </c>
      <c r="G16" s="29" t="s">
        <v>307</v>
      </c>
      <c r="H16" s="20" t="s">
        <v>308</v>
      </c>
      <c r="I16" s="20" t="s">
        <v>309</v>
      </c>
      <c r="J16" s="29" t="s">
        <v>343</v>
      </c>
    </row>
    <row r="17" ht="42" customHeight="1" spans="1:10">
      <c r="A17" s="145" t="s">
        <v>289</v>
      </c>
      <c r="B17" s="20" t="s">
        <v>344</v>
      </c>
      <c r="C17" s="20" t="s">
        <v>303</v>
      </c>
      <c r="D17" s="20" t="s">
        <v>304</v>
      </c>
      <c r="E17" s="29" t="s">
        <v>345</v>
      </c>
      <c r="F17" s="20" t="s">
        <v>306</v>
      </c>
      <c r="G17" s="29" t="s">
        <v>346</v>
      </c>
      <c r="H17" s="20" t="s">
        <v>347</v>
      </c>
      <c r="I17" s="20" t="s">
        <v>309</v>
      </c>
      <c r="J17" s="29" t="s">
        <v>348</v>
      </c>
    </row>
    <row r="18" ht="42" customHeight="1" spans="1:10">
      <c r="A18" s="145" t="s">
        <v>289</v>
      </c>
      <c r="B18" s="20" t="s">
        <v>344</v>
      </c>
      <c r="C18" s="20" t="s">
        <v>303</v>
      </c>
      <c r="D18" s="20" t="s">
        <v>311</v>
      </c>
      <c r="E18" s="29" t="s">
        <v>349</v>
      </c>
      <c r="F18" s="20" t="s">
        <v>306</v>
      </c>
      <c r="G18" s="29" t="s">
        <v>346</v>
      </c>
      <c r="H18" s="20" t="s">
        <v>347</v>
      </c>
      <c r="I18" s="20" t="s">
        <v>309</v>
      </c>
      <c r="J18" s="29" t="s">
        <v>350</v>
      </c>
    </row>
    <row r="19" ht="42" customHeight="1" spans="1:10">
      <c r="A19" s="145" t="s">
        <v>289</v>
      </c>
      <c r="B19" s="20" t="s">
        <v>344</v>
      </c>
      <c r="C19" s="20" t="s">
        <v>303</v>
      </c>
      <c r="D19" s="20" t="s">
        <v>351</v>
      </c>
      <c r="E19" s="29" t="s">
        <v>352</v>
      </c>
      <c r="F19" s="20" t="s">
        <v>313</v>
      </c>
      <c r="G19" s="29" t="s">
        <v>346</v>
      </c>
      <c r="H19" s="20" t="s">
        <v>347</v>
      </c>
      <c r="I19" s="20" t="s">
        <v>309</v>
      </c>
      <c r="J19" s="29" t="s">
        <v>353</v>
      </c>
    </row>
    <row r="20" ht="42" customHeight="1" spans="1:10">
      <c r="A20" s="145" t="s">
        <v>289</v>
      </c>
      <c r="B20" s="20" t="s">
        <v>344</v>
      </c>
      <c r="C20" s="20" t="s">
        <v>317</v>
      </c>
      <c r="D20" s="20" t="s">
        <v>318</v>
      </c>
      <c r="E20" s="29" t="s">
        <v>354</v>
      </c>
      <c r="F20" s="20" t="s">
        <v>313</v>
      </c>
      <c r="G20" s="29" t="s">
        <v>314</v>
      </c>
      <c r="H20" s="20" t="s">
        <v>308</v>
      </c>
      <c r="I20" s="20" t="s">
        <v>315</v>
      </c>
      <c r="J20" s="29" t="s">
        <v>355</v>
      </c>
    </row>
    <row r="21" ht="42" customHeight="1" spans="1:10">
      <c r="A21" s="145" t="s">
        <v>289</v>
      </c>
      <c r="B21" s="20" t="s">
        <v>344</v>
      </c>
      <c r="C21" s="20" t="s">
        <v>323</v>
      </c>
      <c r="D21" s="20" t="s">
        <v>324</v>
      </c>
      <c r="E21" s="29" t="s">
        <v>356</v>
      </c>
      <c r="F21" s="20" t="s">
        <v>306</v>
      </c>
      <c r="G21" s="29" t="s">
        <v>307</v>
      </c>
      <c r="H21" s="20" t="s">
        <v>308</v>
      </c>
      <c r="I21" s="20" t="s">
        <v>309</v>
      </c>
      <c r="J21" s="29" t="s">
        <v>356</v>
      </c>
    </row>
    <row r="22" ht="42" customHeight="1" spans="1:10">
      <c r="A22" s="145" t="s">
        <v>273</v>
      </c>
      <c r="B22" s="20" t="s">
        <v>357</v>
      </c>
      <c r="C22" s="20" t="s">
        <v>303</v>
      </c>
      <c r="D22" s="20" t="s">
        <v>311</v>
      </c>
      <c r="E22" s="29" t="s">
        <v>358</v>
      </c>
      <c r="F22" s="20" t="s">
        <v>313</v>
      </c>
      <c r="G22" s="29" t="s">
        <v>359</v>
      </c>
      <c r="H22" s="20" t="s">
        <v>308</v>
      </c>
      <c r="I22" s="20" t="s">
        <v>315</v>
      </c>
      <c r="J22" s="29" t="s">
        <v>360</v>
      </c>
    </row>
    <row r="23" ht="42" customHeight="1" spans="1:10">
      <c r="A23" s="145" t="s">
        <v>273</v>
      </c>
      <c r="B23" s="20" t="s">
        <v>357</v>
      </c>
      <c r="C23" s="20" t="s">
        <v>317</v>
      </c>
      <c r="D23" s="20" t="s">
        <v>318</v>
      </c>
      <c r="E23" s="29" t="s">
        <v>361</v>
      </c>
      <c r="F23" s="20" t="s">
        <v>313</v>
      </c>
      <c r="G23" s="29" t="s">
        <v>314</v>
      </c>
      <c r="H23" s="20" t="s">
        <v>308</v>
      </c>
      <c r="I23" s="20" t="s">
        <v>315</v>
      </c>
      <c r="J23" s="29" t="s">
        <v>361</v>
      </c>
    </row>
    <row r="24" ht="42" customHeight="1" spans="1:10">
      <c r="A24" s="145" t="s">
        <v>273</v>
      </c>
      <c r="B24" s="20" t="s">
        <v>357</v>
      </c>
      <c r="C24" s="20" t="s">
        <v>323</v>
      </c>
      <c r="D24" s="20" t="s">
        <v>324</v>
      </c>
      <c r="E24" s="29" t="s">
        <v>325</v>
      </c>
      <c r="F24" s="20" t="s">
        <v>306</v>
      </c>
      <c r="G24" s="29" t="s">
        <v>307</v>
      </c>
      <c r="H24" s="20" t="s">
        <v>308</v>
      </c>
      <c r="I24" s="20" t="s">
        <v>309</v>
      </c>
      <c r="J24" s="29" t="s">
        <v>361</v>
      </c>
    </row>
    <row r="25" ht="42" customHeight="1" spans="1:10">
      <c r="A25" s="145" t="s">
        <v>271</v>
      </c>
      <c r="B25" s="20" t="s">
        <v>362</v>
      </c>
      <c r="C25" s="20" t="s">
        <v>303</v>
      </c>
      <c r="D25" s="20" t="s">
        <v>304</v>
      </c>
      <c r="E25" s="29" t="s">
        <v>363</v>
      </c>
      <c r="F25" s="20" t="s">
        <v>313</v>
      </c>
      <c r="G25" s="29" t="s">
        <v>83</v>
      </c>
      <c r="H25" s="20" t="s">
        <v>364</v>
      </c>
      <c r="I25" s="20" t="s">
        <v>309</v>
      </c>
      <c r="J25" s="29" t="s">
        <v>363</v>
      </c>
    </row>
    <row r="26" ht="42" customHeight="1" spans="1:10">
      <c r="A26" s="145" t="s">
        <v>271</v>
      </c>
      <c r="B26" s="20" t="s">
        <v>362</v>
      </c>
      <c r="C26" s="20" t="s">
        <v>303</v>
      </c>
      <c r="D26" s="20" t="s">
        <v>311</v>
      </c>
      <c r="E26" s="29" t="s">
        <v>365</v>
      </c>
      <c r="F26" s="20" t="s">
        <v>313</v>
      </c>
      <c r="G26" s="29" t="s">
        <v>314</v>
      </c>
      <c r="H26" s="20" t="s">
        <v>308</v>
      </c>
      <c r="I26" s="20" t="s">
        <v>315</v>
      </c>
      <c r="J26" s="29" t="s">
        <v>366</v>
      </c>
    </row>
    <row r="27" ht="42" customHeight="1" spans="1:10">
      <c r="A27" s="145" t="s">
        <v>271</v>
      </c>
      <c r="B27" s="20" t="s">
        <v>362</v>
      </c>
      <c r="C27" s="20" t="s">
        <v>303</v>
      </c>
      <c r="D27" s="20" t="s">
        <v>351</v>
      </c>
      <c r="E27" s="29" t="s">
        <v>352</v>
      </c>
      <c r="F27" s="20" t="s">
        <v>313</v>
      </c>
      <c r="G27" s="29" t="s">
        <v>314</v>
      </c>
      <c r="H27" s="20" t="s">
        <v>308</v>
      </c>
      <c r="I27" s="20" t="s">
        <v>315</v>
      </c>
      <c r="J27" s="29" t="s">
        <v>367</v>
      </c>
    </row>
    <row r="28" ht="42" customHeight="1" spans="1:10">
      <c r="A28" s="145" t="s">
        <v>271</v>
      </c>
      <c r="B28" s="20" t="s">
        <v>362</v>
      </c>
      <c r="C28" s="20" t="s">
        <v>317</v>
      </c>
      <c r="D28" s="20" t="s">
        <v>318</v>
      </c>
      <c r="E28" s="29" t="s">
        <v>368</v>
      </c>
      <c r="F28" s="20" t="s">
        <v>313</v>
      </c>
      <c r="G28" s="29" t="s">
        <v>307</v>
      </c>
      <c r="H28" s="20" t="s">
        <v>308</v>
      </c>
      <c r="I28" s="20" t="s">
        <v>315</v>
      </c>
      <c r="J28" s="29" t="s">
        <v>369</v>
      </c>
    </row>
    <row r="29" ht="42" customHeight="1" spans="1:10">
      <c r="A29" s="145" t="s">
        <v>271</v>
      </c>
      <c r="B29" s="20" t="s">
        <v>362</v>
      </c>
      <c r="C29" s="20" t="s">
        <v>323</v>
      </c>
      <c r="D29" s="20" t="s">
        <v>324</v>
      </c>
      <c r="E29" s="29" t="s">
        <v>370</v>
      </c>
      <c r="F29" s="20" t="s">
        <v>306</v>
      </c>
      <c r="G29" s="29" t="s">
        <v>307</v>
      </c>
      <c r="H29" s="20" t="s">
        <v>308</v>
      </c>
      <c r="I29" s="20" t="s">
        <v>309</v>
      </c>
      <c r="J29" s="29" t="s">
        <v>370</v>
      </c>
    </row>
    <row r="30" ht="42" customHeight="1" spans="1:10">
      <c r="A30" s="145" t="s">
        <v>277</v>
      </c>
      <c r="B30" s="20" t="s">
        <v>371</v>
      </c>
      <c r="C30" s="20" t="s">
        <v>303</v>
      </c>
      <c r="D30" s="20" t="s">
        <v>311</v>
      </c>
      <c r="E30" s="29" t="s">
        <v>372</v>
      </c>
      <c r="F30" s="20" t="s">
        <v>313</v>
      </c>
      <c r="G30" s="29" t="s">
        <v>314</v>
      </c>
      <c r="H30" s="20" t="s">
        <v>308</v>
      </c>
      <c r="I30" s="20" t="s">
        <v>315</v>
      </c>
      <c r="J30" s="29" t="s">
        <v>372</v>
      </c>
    </row>
    <row r="31" ht="42" customHeight="1" spans="1:10">
      <c r="A31" s="145" t="s">
        <v>277</v>
      </c>
      <c r="B31" s="20" t="s">
        <v>371</v>
      </c>
      <c r="C31" s="20" t="s">
        <v>303</v>
      </c>
      <c r="D31" s="20" t="s">
        <v>311</v>
      </c>
      <c r="E31" s="29" t="s">
        <v>373</v>
      </c>
      <c r="F31" s="20" t="s">
        <v>313</v>
      </c>
      <c r="G31" s="29" t="s">
        <v>314</v>
      </c>
      <c r="H31" s="20" t="s">
        <v>308</v>
      </c>
      <c r="I31" s="20" t="s">
        <v>315</v>
      </c>
      <c r="J31" s="29" t="s">
        <v>373</v>
      </c>
    </row>
    <row r="32" ht="42" customHeight="1" spans="1:10">
      <c r="A32" s="145" t="s">
        <v>277</v>
      </c>
      <c r="B32" s="20" t="s">
        <v>371</v>
      </c>
      <c r="C32" s="20" t="s">
        <v>303</v>
      </c>
      <c r="D32" s="20" t="s">
        <v>311</v>
      </c>
      <c r="E32" s="29" t="s">
        <v>374</v>
      </c>
      <c r="F32" s="20" t="s">
        <v>313</v>
      </c>
      <c r="G32" s="29" t="s">
        <v>314</v>
      </c>
      <c r="H32" s="20" t="s">
        <v>308</v>
      </c>
      <c r="I32" s="20" t="s">
        <v>315</v>
      </c>
      <c r="J32" s="29" t="s">
        <v>374</v>
      </c>
    </row>
    <row r="33" ht="42" customHeight="1" spans="1:10">
      <c r="A33" s="145" t="s">
        <v>277</v>
      </c>
      <c r="B33" s="20" t="s">
        <v>371</v>
      </c>
      <c r="C33" s="20" t="s">
        <v>303</v>
      </c>
      <c r="D33" s="20" t="s">
        <v>351</v>
      </c>
      <c r="E33" s="29" t="s">
        <v>375</v>
      </c>
      <c r="F33" s="20" t="s">
        <v>313</v>
      </c>
      <c r="G33" s="29" t="s">
        <v>314</v>
      </c>
      <c r="H33" s="20" t="s">
        <v>308</v>
      </c>
      <c r="I33" s="20" t="s">
        <v>315</v>
      </c>
      <c r="J33" s="29" t="s">
        <v>376</v>
      </c>
    </row>
    <row r="34" ht="42" customHeight="1" spans="1:10">
      <c r="A34" s="145" t="s">
        <v>277</v>
      </c>
      <c r="B34" s="20" t="s">
        <v>371</v>
      </c>
      <c r="C34" s="20" t="s">
        <v>317</v>
      </c>
      <c r="D34" s="20" t="s">
        <v>318</v>
      </c>
      <c r="E34" s="29" t="s">
        <v>319</v>
      </c>
      <c r="F34" s="20" t="s">
        <v>313</v>
      </c>
      <c r="G34" s="29" t="s">
        <v>377</v>
      </c>
      <c r="H34" s="20" t="s">
        <v>321</v>
      </c>
      <c r="I34" s="20" t="s">
        <v>315</v>
      </c>
      <c r="J34" s="29" t="s">
        <v>378</v>
      </c>
    </row>
    <row r="35" ht="42" customHeight="1" spans="1:10">
      <c r="A35" s="145" t="s">
        <v>277</v>
      </c>
      <c r="B35" s="20" t="s">
        <v>371</v>
      </c>
      <c r="C35" s="20" t="s">
        <v>323</v>
      </c>
      <c r="D35" s="20" t="s">
        <v>324</v>
      </c>
      <c r="E35" s="29" t="s">
        <v>325</v>
      </c>
      <c r="F35" s="20" t="s">
        <v>313</v>
      </c>
      <c r="G35" s="29" t="s">
        <v>307</v>
      </c>
      <c r="H35" s="20" t="s">
        <v>308</v>
      </c>
      <c r="I35" s="20" t="s">
        <v>315</v>
      </c>
      <c r="J35" s="29" t="s">
        <v>326</v>
      </c>
    </row>
    <row r="36" ht="42" customHeight="1" spans="1:10">
      <c r="A36" s="145" t="s">
        <v>283</v>
      </c>
      <c r="B36" s="20" t="s">
        <v>379</v>
      </c>
      <c r="C36" s="20" t="s">
        <v>303</v>
      </c>
      <c r="D36" s="20" t="s">
        <v>304</v>
      </c>
      <c r="E36" s="29" t="s">
        <v>380</v>
      </c>
      <c r="F36" s="20" t="s">
        <v>306</v>
      </c>
      <c r="G36" s="29" t="s">
        <v>85</v>
      </c>
      <c r="H36" s="20" t="s">
        <v>347</v>
      </c>
      <c r="I36" s="20" t="s">
        <v>309</v>
      </c>
      <c r="J36" s="29" t="s">
        <v>381</v>
      </c>
    </row>
    <row r="37" ht="42" customHeight="1" spans="1:10">
      <c r="A37" s="145" t="s">
        <v>283</v>
      </c>
      <c r="B37" s="20" t="s">
        <v>379</v>
      </c>
      <c r="C37" s="20" t="s">
        <v>303</v>
      </c>
      <c r="D37" s="20" t="s">
        <v>311</v>
      </c>
      <c r="E37" s="29" t="s">
        <v>382</v>
      </c>
      <c r="F37" s="20" t="s">
        <v>313</v>
      </c>
      <c r="G37" s="29" t="s">
        <v>314</v>
      </c>
      <c r="H37" s="20" t="s">
        <v>308</v>
      </c>
      <c r="I37" s="20" t="s">
        <v>315</v>
      </c>
      <c r="J37" s="29" t="s">
        <v>383</v>
      </c>
    </row>
    <row r="38" ht="42" customHeight="1" spans="1:10">
      <c r="A38" s="145" t="s">
        <v>283</v>
      </c>
      <c r="B38" s="20" t="s">
        <v>379</v>
      </c>
      <c r="C38" s="20" t="s">
        <v>317</v>
      </c>
      <c r="D38" s="20" t="s">
        <v>318</v>
      </c>
      <c r="E38" s="29" t="s">
        <v>319</v>
      </c>
      <c r="F38" s="20" t="s">
        <v>313</v>
      </c>
      <c r="G38" s="29" t="s">
        <v>384</v>
      </c>
      <c r="H38" s="20" t="s">
        <v>321</v>
      </c>
      <c r="I38" s="20" t="s">
        <v>315</v>
      </c>
      <c r="J38" s="29" t="s">
        <v>385</v>
      </c>
    </row>
    <row r="39" ht="42" customHeight="1" spans="1:10">
      <c r="A39" s="145" t="s">
        <v>283</v>
      </c>
      <c r="B39" s="20" t="s">
        <v>379</v>
      </c>
      <c r="C39" s="20" t="s">
        <v>323</v>
      </c>
      <c r="D39" s="20" t="s">
        <v>324</v>
      </c>
      <c r="E39" s="29" t="s">
        <v>325</v>
      </c>
      <c r="F39" s="20" t="s">
        <v>313</v>
      </c>
      <c r="G39" s="29" t="s">
        <v>307</v>
      </c>
      <c r="H39" s="20" t="s">
        <v>308</v>
      </c>
      <c r="I39" s="20" t="s">
        <v>309</v>
      </c>
      <c r="J39" s="29" t="s">
        <v>326</v>
      </c>
    </row>
  </sheetData>
  <mergeCells count="16">
    <mergeCell ref="A2:J2"/>
    <mergeCell ref="A3:H3"/>
    <mergeCell ref="A8:A11"/>
    <mergeCell ref="A12:A16"/>
    <mergeCell ref="A17:A21"/>
    <mergeCell ref="A22:A24"/>
    <mergeCell ref="A25:A29"/>
    <mergeCell ref="A30:A35"/>
    <mergeCell ref="A36:A39"/>
    <mergeCell ref="B8:B11"/>
    <mergeCell ref="B12:B16"/>
    <mergeCell ref="B17:B21"/>
    <mergeCell ref="B22:B24"/>
    <mergeCell ref="B25:B29"/>
    <mergeCell ref="B30:B35"/>
    <mergeCell ref="B36:B3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19" sqref="B19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166666666667" customWidth="1"/>
  </cols>
  <sheetData>
    <row r="1" ht="12" customHeight="1" spans="1:6">
      <c r="A1" s="130">
        <v>1</v>
      </c>
      <c r="B1" s="131">
        <v>0</v>
      </c>
      <c r="C1" s="130">
        <v>1</v>
      </c>
      <c r="D1" s="132"/>
      <c r="E1" s="132"/>
      <c r="F1" s="129" t="s">
        <v>386</v>
      </c>
    </row>
    <row r="2" ht="42" customHeight="1" spans="1:6">
      <c r="A2" s="133" t="str">
        <f>"2025"&amp;"年部门政府性基金预算支出预算表"</f>
        <v>2025年部门政府性基金预算支出预算表</v>
      </c>
      <c r="B2" s="133" t="s">
        <v>387</v>
      </c>
      <c r="C2" s="134"/>
      <c r="D2" s="135"/>
      <c r="E2" s="135"/>
      <c r="F2" s="135"/>
    </row>
    <row r="3" ht="13.5" customHeight="1" spans="1:6">
      <c r="A3" s="4" t="str">
        <f>"单位名称："&amp;"中国人民政治协商会议云南省禄劝彝族苗族自治县委员会"</f>
        <v>单位名称：中国人民政治协商会议云南省禄劝彝族苗族自治县委员会</v>
      </c>
      <c r="B3" s="4" t="s">
        <v>388</v>
      </c>
      <c r="C3" s="130"/>
      <c r="D3" s="132"/>
      <c r="E3" s="132"/>
      <c r="F3" s="129" t="s">
        <v>1</v>
      </c>
    </row>
    <row r="4" ht="19.5" customHeight="1" spans="1:6">
      <c r="A4" s="136" t="s">
        <v>189</v>
      </c>
      <c r="B4" s="137" t="s">
        <v>73</v>
      </c>
      <c r="C4" s="136" t="s">
        <v>74</v>
      </c>
      <c r="D4" s="10" t="s">
        <v>389</v>
      </c>
      <c r="E4" s="11"/>
      <c r="F4" s="12"/>
    </row>
    <row r="5" ht="18.75" customHeight="1" spans="1:6">
      <c r="A5" s="138"/>
      <c r="B5" s="139"/>
      <c r="C5" s="138"/>
      <c r="D5" s="15" t="s">
        <v>55</v>
      </c>
      <c r="E5" s="10" t="s">
        <v>76</v>
      </c>
      <c r="F5" s="15" t="s">
        <v>77</v>
      </c>
    </row>
    <row r="6" ht="18.75" customHeight="1" spans="1:6">
      <c r="A6" s="69">
        <v>1</v>
      </c>
      <c r="B6" s="140" t="s">
        <v>84</v>
      </c>
      <c r="C6" s="69">
        <v>3</v>
      </c>
      <c r="D6" s="141">
        <v>4</v>
      </c>
      <c r="E6" s="141">
        <v>5</v>
      </c>
      <c r="F6" s="141">
        <v>6</v>
      </c>
    </row>
    <row r="7" ht="21" customHeight="1" spans="1:6">
      <c r="A7" s="20"/>
      <c r="B7" s="20"/>
      <c r="C7" s="20"/>
      <c r="D7" s="83"/>
      <c r="E7" s="83"/>
      <c r="F7" s="83"/>
    </row>
    <row r="8" ht="21" customHeight="1" spans="1:6">
      <c r="A8" s="20"/>
      <c r="B8" s="20"/>
      <c r="C8" s="20"/>
      <c r="D8" s="83"/>
      <c r="E8" s="83"/>
      <c r="F8" s="83"/>
    </row>
    <row r="9" ht="18.75" customHeight="1" spans="1:6">
      <c r="A9" s="142" t="s">
        <v>179</v>
      </c>
      <c r="B9" s="142" t="s">
        <v>179</v>
      </c>
      <c r="C9" s="142" t="s">
        <v>179</v>
      </c>
      <c r="D9" s="81"/>
      <c r="E9" s="81"/>
      <c r="F9" s="81"/>
    </row>
    <row r="10" customHeight="1" spans="1:6">
      <c r="A10" s="36" t="s">
        <v>390</v>
      </c>
      <c r="B10" s="36"/>
      <c r="C10" s="36"/>
      <c r="D10" s="36"/>
      <c r="E10" s="36"/>
      <c r="F10" s="36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C17" sqref="C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75" customWidth="1"/>
    <col min="6" max="6" width="7.71666666666667" customWidth="1"/>
    <col min="7" max="7" width="11.1416666666667" customWidth="1"/>
    <col min="8" max="8" width="13.275" customWidth="1"/>
    <col min="9" max="18" width="20" customWidth="1"/>
    <col min="19" max="19" width="19.85" customWidth="1"/>
  </cols>
  <sheetData>
    <row r="1" ht="15.75" customHeight="1" spans="2:19">
      <c r="B1" s="92"/>
      <c r="C1" s="92"/>
      <c r="R1" s="2"/>
      <c r="S1" s="2" t="s">
        <v>391</v>
      </c>
    </row>
    <row r="2" ht="41.25" customHeight="1" spans="1:19">
      <c r="A2" s="73" t="str">
        <f>"2025"&amp;"年部门政府采购预算表"</f>
        <v>2025年部门政府采购预算表</v>
      </c>
      <c r="B2" s="67"/>
      <c r="C2" s="67"/>
      <c r="D2" s="3"/>
      <c r="E2" s="3"/>
      <c r="F2" s="3"/>
      <c r="G2" s="3"/>
      <c r="H2" s="3"/>
      <c r="I2" s="3"/>
      <c r="J2" s="3"/>
      <c r="K2" s="3"/>
      <c r="L2" s="3"/>
      <c r="M2" s="67"/>
      <c r="N2" s="3"/>
      <c r="O2" s="3"/>
      <c r="P2" s="67"/>
      <c r="Q2" s="3"/>
      <c r="R2" s="67"/>
      <c r="S2" s="67"/>
    </row>
    <row r="3" ht="18.75" customHeight="1" spans="1:19">
      <c r="A3" s="116" t="str">
        <f>"单位名称："&amp;"中国人民政治协商会议云南省禄劝彝族苗族自治县委员会"</f>
        <v>单位名称：中国人民政治协商会议云南省禄劝彝族苗族自治县委员会</v>
      </c>
      <c r="B3" s="94"/>
      <c r="C3" s="94"/>
      <c r="D3" s="6"/>
      <c r="E3" s="6"/>
      <c r="F3" s="6"/>
      <c r="G3" s="6"/>
      <c r="H3" s="6"/>
      <c r="I3" s="6"/>
      <c r="J3" s="6"/>
      <c r="K3" s="6"/>
      <c r="L3" s="6"/>
      <c r="R3" s="7"/>
      <c r="S3" s="129" t="s">
        <v>1</v>
      </c>
    </row>
    <row r="4" ht="15.75" customHeight="1" spans="1:19">
      <c r="A4" s="9" t="s">
        <v>188</v>
      </c>
      <c r="B4" s="95" t="s">
        <v>189</v>
      </c>
      <c r="C4" s="95" t="s">
        <v>392</v>
      </c>
      <c r="D4" s="96" t="s">
        <v>393</v>
      </c>
      <c r="E4" s="96" t="s">
        <v>394</v>
      </c>
      <c r="F4" s="96" t="s">
        <v>395</v>
      </c>
      <c r="G4" s="96" t="s">
        <v>396</v>
      </c>
      <c r="H4" s="96" t="s">
        <v>397</v>
      </c>
      <c r="I4" s="106" t="s">
        <v>196</v>
      </c>
      <c r="J4" s="106"/>
      <c r="K4" s="106"/>
      <c r="L4" s="106"/>
      <c r="M4" s="107"/>
      <c r="N4" s="106"/>
      <c r="O4" s="106"/>
      <c r="P4" s="89"/>
      <c r="Q4" s="106"/>
      <c r="R4" s="107"/>
      <c r="S4" s="90"/>
    </row>
    <row r="5" ht="17.25" customHeight="1" spans="1:19">
      <c r="A5" s="14"/>
      <c r="B5" s="97"/>
      <c r="C5" s="97"/>
      <c r="D5" s="98"/>
      <c r="E5" s="98"/>
      <c r="F5" s="98"/>
      <c r="G5" s="98"/>
      <c r="H5" s="98"/>
      <c r="I5" s="98" t="s">
        <v>55</v>
      </c>
      <c r="J5" s="98" t="s">
        <v>58</v>
      </c>
      <c r="K5" s="98" t="s">
        <v>398</v>
      </c>
      <c r="L5" s="98" t="s">
        <v>399</v>
      </c>
      <c r="M5" s="108" t="s">
        <v>400</v>
      </c>
      <c r="N5" s="109" t="s">
        <v>401</v>
      </c>
      <c r="O5" s="109"/>
      <c r="P5" s="114"/>
      <c r="Q5" s="109"/>
      <c r="R5" s="115"/>
      <c r="S5" s="99"/>
    </row>
    <row r="6" ht="54" customHeight="1" spans="1:19">
      <c r="A6" s="17"/>
      <c r="B6" s="99"/>
      <c r="C6" s="99"/>
      <c r="D6" s="100"/>
      <c r="E6" s="100"/>
      <c r="F6" s="100"/>
      <c r="G6" s="100"/>
      <c r="H6" s="100"/>
      <c r="I6" s="100"/>
      <c r="J6" s="100" t="s">
        <v>57</v>
      </c>
      <c r="K6" s="100"/>
      <c r="L6" s="100"/>
      <c r="M6" s="110"/>
      <c r="N6" s="100" t="s">
        <v>57</v>
      </c>
      <c r="O6" s="100" t="s">
        <v>64</v>
      </c>
      <c r="P6" s="99" t="s">
        <v>65</v>
      </c>
      <c r="Q6" s="100" t="s">
        <v>66</v>
      </c>
      <c r="R6" s="110" t="s">
        <v>67</v>
      </c>
      <c r="S6" s="99" t="s">
        <v>68</v>
      </c>
    </row>
    <row r="7" ht="18" customHeight="1" spans="1:19">
      <c r="A7" s="117">
        <v>1</v>
      </c>
      <c r="B7" s="117" t="s">
        <v>84</v>
      </c>
      <c r="C7" s="118">
        <v>3</v>
      </c>
      <c r="D7" s="118">
        <v>4</v>
      </c>
      <c r="E7" s="117">
        <v>5</v>
      </c>
      <c r="F7" s="117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  <c r="R7" s="117">
        <v>18</v>
      </c>
      <c r="S7" s="117">
        <v>19</v>
      </c>
    </row>
    <row r="8" ht="21" customHeight="1" spans="1:19">
      <c r="A8" s="119"/>
      <c r="B8" s="120"/>
      <c r="C8" s="120"/>
      <c r="D8" s="121"/>
      <c r="E8" s="121"/>
      <c r="F8" s="121"/>
      <c r="G8" s="122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ht="21" customHeight="1" spans="1:19">
      <c r="A9" s="123" t="s">
        <v>179</v>
      </c>
      <c r="B9" s="124"/>
      <c r="C9" s="124"/>
      <c r="D9" s="125"/>
      <c r="E9" s="125"/>
      <c r="F9" s="125"/>
      <c r="G9" s="126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21" customHeight="1" spans="1:19">
      <c r="A10" s="116" t="s">
        <v>402</v>
      </c>
      <c r="B10" s="4"/>
      <c r="C10" s="4"/>
      <c r="D10" s="116"/>
      <c r="E10" s="116"/>
      <c r="F10" s="116"/>
      <c r="G10" s="127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9" sqref="A9:I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75" customWidth="1"/>
  </cols>
  <sheetData>
    <row r="1" ht="16.5" customHeight="1" spans="1:20">
      <c r="A1" s="77"/>
      <c r="B1" s="92"/>
      <c r="C1" s="92"/>
      <c r="D1" s="92"/>
      <c r="E1" s="92"/>
      <c r="F1" s="92"/>
      <c r="G1" s="92"/>
      <c r="H1" s="77"/>
      <c r="I1" s="77"/>
      <c r="J1" s="77"/>
      <c r="K1" s="77"/>
      <c r="L1" s="77"/>
      <c r="M1" s="77"/>
      <c r="N1" s="104"/>
      <c r="O1" s="77"/>
      <c r="P1" s="77"/>
      <c r="Q1" s="92"/>
      <c r="R1" s="77"/>
      <c r="S1" s="112"/>
      <c r="T1" s="112" t="s">
        <v>403</v>
      </c>
    </row>
    <row r="2" ht="41.25" customHeight="1" spans="1:20">
      <c r="A2" s="73" t="str">
        <f>"2025"&amp;"年部门政府购买服务预算表"</f>
        <v>2025年部门政府购买服务预算表</v>
      </c>
      <c r="B2" s="67"/>
      <c r="C2" s="67"/>
      <c r="D2" s="67"/>
      <c r="E2" s="67"/>
      <c r="F2" s="67"/>
      <c r="G2" s="67"/>
      <c r="H2" s="93"/>
      <c r="I2" s="93"/>
      <c r="J2" s="93"/>
      <c r="K2" s="93"/>
      <c r="L2" s="93"/>
      <c r="M2" s="93"/>
      <c r="N2" s="105"/>
      <c r="O2" s="93"/>
      <c r="P2" s="93"/>
      <c r="Q2" s="67"/>
      <c r="R2" s="93"/>
      <c r="S2" s="105"/>
      <c r="T2" s="67"/>
    </row>
    <row r="3" ht="22.5" customHeight="1" spans="1:20">
      <c r="A3" s="74" t="str">
        <f>"单位名称："&amp;"中国人民政治协商会议云南省禄劝彝族苗族自治县委员会"</f>
        <v>单位名称：中国人民政治协商会议云南省禄劝彝族苗族自治县委员会</v>
      </c>
      <c r="B3" s="94"/>
      <c r="C3" s="94"/>
      <c r="D3" s="94"/>
      <c r="E3" s="94"/>
      <c r="F3" s="94"/>
      <c r="G3" s="94"/>
      <c r="H3" s="75"/>
      <c r="I3" s="75"/>
      <c r="J3" s="75"/>
      <c r="K3" s="75"/>
      <c r="L3" s="75"/>
      <c r="M3" s="75"/>
      <c r="N3" s="104"/>
      <c r="O3" s="77"/>
      <c r="P3" s="77"/>
      <c r="Q3" s="92"/>
      <c r="R3" s="77"/>
      <c r="S3" s="113"/>
      <c r="T3" s="112" t="s">
        <v>1</v>
      </c>
    </row>
    <row r="4" ht="24" customHeight="1" spans="1:20">
      <c r="A4" s="9" t="s">
        <v>188</v>
      </c>
      <c r="B4" s="95" t="s">
        <v>189</v>
      </c>
      <c r="C4" s="95" t="s">
        <v>392</v>
      </c>
      <c r="D4" s="95" t="s">
        <v>404</v>
      </c>
      <c r="E4" s="95" t="s">
        <v>405</v>
      </c>
      <c r="F4" s="95" t="s">
        <v>406</v>
      </c>
      <c r="G4" s="95" t="s">
        <v>407</v>
      </c>
      <c r="H4" s="96" t="s">
        <v>408</v>
      </c>
      <c r="I4" s="96" t="s">
        <v>409</v>
      </c>
      <c r="J4" s="106" t="s">
        <v>196</v>
      </c>
      <c r="K4" s="106"/>
      <c r="L4" s="106"/>
      <c r="M4" s="106"/>
      <c r="N4" s="107"/>
      <c r="O4" s="106"/>
      <c r="P4" s="106"/>
      <c r="Q4" s="89"/>
      <c r="R4" s="106"/>
      <c r="S4" s="107"/>
      <c r="T4" s="90"/>
    </row>
    <row r="5" ht="24" customHeight="1" spans="1:20">
      <c r="A5" s="14"/>
      <c r="B5" s="97"/>
      <c r="C5" s="97"/>
      <c r="D5" s="97"/>
      <c r="E5" s="97"/>
      <c r="F5" s="97"/>
      <c r="G5" s="97"/>
      <c r="H5" s="98"/>
      <c r="I5" s="98"/>
      <c r="J5" s="98" t="s">
        <v>55</v>
      </c>
      <c r="K5" s="98" t="s">
        <v>58</v>
      </c>
      <c r="L5" s="98" t="s">
        <v>398</v>
      </c>
      <c r="M5" s="98" t="s">
        <v>399</v>
      </c>
      <c r="N5" s="108" t="s">
        <v>400</v>
      </c>
      <c r="O5" s="109" t="s">
        <v>401</v>
      </c>
      <c r="P5" s="109"/>
      <c r="Q5" s="114"/>
      <c r="R5" s="109"/>
      <c r="S5" s="115"/>
      <c r="T5" s="99"/>
    </row>
    <row r="6" ht="54" customHeight="1" spans="1:20">
      <c r="A6" s="17"/>
      <c r="B6" s="99"/>
      <c r="C6" s="99"/>
      <c r="D6" s="99"/>
      <c r="E6" s="99"/>
      <c r="F6" s="99"/>
      <c r="G6" s="99"/>
      <c r="H6" s="100"/>
      <c r="I6" s="100"/>
      <c r="J6" s="100"/>
      <c r="K6" s="100" t="s">
        <v>57</v>
      </c>
      <c r="L6" s="100"/>
      <c r="M6" s="100"/>
      <c r="N6" s="110"/>
      <c r="O6" s="100" t="s">
        <v>57</v>
      </c>
      <c r="P6" s="100" t="s">
        <v>64</v>
      </c>
      <c r="Q6" s="99" t="s">
        <v>65</v>
      </c>
      <c r="R6" s="100" t="s">
        <v>66</v>
      </c>
      <c r="S6" s="110" t="s">
        <v>67</v>
      </c>
      <c r="T6" s="99" t="s">
        <v>68</v>
      </c>
    </row>
    <row r="7" ht="17.25" customHeight="1" spans="1:20">
      <c r="A7" s="18">
        <v>1</v>
      </c>
      <c r="B7" s="99">
        <v>2</v>
      </c>
      <c r="C7" s="18">
        <v>3</v>
      </c>
      <c r="D7" s="18">
        <v>4</v>
      </c>
      <c r="E7" s="99">
        <v>5</v>
      </c>
      <c r="F7" s="18">
        <v>6</v>
      </c>
      <c r="G7" s="18">
        <v>7</v>
      </c>
      <c r="H7" s="99">
        <v>8</v>
      </c>
      <c r="I7" s="18">
        <v>9</v>
      </c>
      <c r="J7" s="18">
        <v>10</v>
      </c>
      <c r="K7" s="99">
        <v>11</v>
      </c>
      <c r="L7" s="18">
        <v>12</v>
      </c>
      <c r="M7" s="18">
        <v>13</v>
      </c>
      <c r="N7" s="99">
        <v>14</v>
      </c>
      <c r="O7" s="18">
        <v>15</v>
      </c>
      <c r="P7" s="18">
        <v>16</v>
      </c>
      <c r="Q7" s="99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ht="21" customHeight="1" spans="1:20">
      <c r="A9" s="101" t="s">
        <v>179</v>
      </c>
      <c r="B9" s="102"/>
      <c r="C9" s="102"/>
      <c r="D9" s="102"/>
      <c r="E9" s="102"/>
      <c r="F9" s="102"/>
      <c r="G9" s="102"/>
      <c r="H9" s="103"/>
      <c r="I9" s="111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customHeight="1" spans="1:4">
      <c r="A10" s="36" t="s">
        <v>410</v>
      </c>
      <c r="B10" s="36"/>
      <c r="C10" s="36"/>
      <c r="D10" s="36"/>
    </row>
  </sheetData>
  <mergeCells count="20">
    <mergeCell ref="A2:T2"/>
    <mergeCell ref="A3:I3"/>
    <mergeCell ref="J4:T4"/>
    <mergeCell ref="O5:T5"/>
    <mergeCell ref="A9:I9"/>
    <mergeCell ref="A10:D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topLeftCell="A2" workbookViewId="0">
      <selection activeCell="C19" sqref="C19"/>
    </sheetView>
  </sheetViews>
  <sheetFormatPr defaultColWidth="9.14166666666667" defaultRowHeight="14.25" customHeight="1"/>
  <cols>
    <col min="1" max="1" width="37.7166666666667" customWidth="1"/>
    <col min="2" max="24" width="20" customWidth="1"/>
  </cols>
  <sheetData>
    <row r="1" ht="17.25" customHeight="1" spans="4:24">
      <c r="D1" s="72"/>
      <c r="W1" s="2"/>
      <c r="X1" s="2" t="s">
        <v>411</v>
      </c>
    </row>
    <row r="2" ht="41.25" customHeight="1" spans="1:24">
      <c r="A2" s="73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7"/>
      <c r="X2" s="67"/>
    </row>
    <row r="3" ht="18" customHeight="1" spans="1:24">
      <c r="A3" s="74" t="str">
        <f>"单位名称："&amp;"中国人民政治协商会议云南省禄劝彝族苗族自治县委员会"</f>
        <v>单位名称：中国人民政治协商会议云南省禄劝彝族苗族自治县委员会</v>
      </c>
      <c r="B3" s="75"/>
      <c r="C3" s="75"/>
      <c r="D3" s="76"/>
      <c r="E3" s="77"/>
      <c r="F3" s="77"/>
      <c r="G3" s="77"/>
      <c r="H3" s="77"/>
      <c r="I3" s="77"/>
      <c r="W3" s="7"/>
      <c r="X3" s="7" t="s">
        <v>1</v>
      </c>
    </row>
    <row r="4" ht="19.5" customHeight="1" spans="1:24">
      <c r="A4" s="27" t="s">
        <v>412</v>
      </c>
      <c r="B4" s="10" t="s">
        <v>196</v>
      </c>
      <c r="C4" s="11"/>
      <c r="D4" s="11"/>
      <c r="E4" s="10" t="s">
        <v>413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9"/>
      <c r="X4" s="90"/>
    </row>
    <row r="5" ht="40.5" customHeight="1" spans="1:24">
      <c r="A5" s="18"/>
      <c r="B5" s="28" t="s">
        <v>55</v>
      </c>
      <c r="C5" s="9" t="s">
        <v>58</v>
      </c>
      <c r="D5" s="78" t="s">
        <v>398</v>
      </c>
      <c r="E5" s="50" t="s">
        <v>414</v>
      </c>
      <c r="F5" s="50" t="s">
        <v>415</v>
      </c>
      <c r="G5" s="50" t="s">
        <v>416</v>
      </c>
      <c r="H5" s="50" t="s">
        <v>417</v>
      </c>
      <c r="I5" s="50" t="s">
        <v>418</v>
      </c>
      <c r="J5" s="50" t="s">
        <v>419</v>
      </c>
      <c r="K5" s="50" t="s">
        <v>420</v>
      </c>
      <c r="L5" s="50" t="s">
        <v>421</v>
      </c>
      <c r="M5" s="50" t="s">
        <v>422</v>
      </c>
      <c r="N5" s="50" t="s">
        <v>423</v>
      </c>
      <c r="O5" s="50" t="s">
        <v>424</v>
      </c>
      <c r="P5" s="50" t="s">
        <v>425</v>
      </c>
      <c r="Q5" s="50" t="s">
        <v>426</v>
      </c>
      <c r="R5" s="50" t="s">
        <v>427</v>
      </c>
      <c r="S5" s="50" t="s">
        <v>428</v>
      </c>
      <c r="T5" s="50" t="s">
        <v>429</v>
      </c>
      <c r="U5" s="50" t="s">
        <v>430</v>
      </c>
      <c r="V5" s="50" t="s">
        <v>431</v>
      </c>
      <c r="W5" s="50" t="s">
        <v>432</v>
      </c>
      <c r="X5" s="91" t="s">
        <v>433</v>
      </c>
    </row>
    <row r="6" ht="19.5" customHeight="1" spans="1:24">
      <c r="A6" s="19">
        <v>1</v>
      </c>
      <c r="B6" s="19">
        <v>2</v>
      </c>
      <c r="C6" s="19">
        <v>3</v>
      </c>
      <c r="D6" s="79">
        <v>4</v>
      </c>
      <c r="E6" s="37">
        <v>5</v>
      </c>
      <c r="F6" s="19">
        <v>6</v>
      </c>
      <c r="G6" s="19">
        <v>7</v>
      </c>
      <c r="H6" s="79">
        <v>8</v>
      </c>
      <c r="I6" s="19">
        <v>9</v>
      </c>
      <c r="J6" s="19">
        <v>10</v>
      </c>
      <c r="K6" s="19">
        <v>11</v>
      </c>
      <c r="L6" s="79">
        <v>12</v>
      </c>
      <c r="M6" s="19">
        <v>13</v>
      </c>
      <c r="N6" s="19">
        <v>14</v>
      </c>
      <c r="O6" s="19">
        <v>15</v>
      </c>
      <c r="P6" s="79">
        <v>16</v>
      </c>
      <c r="Q6" s="19">
        <v>17</v>
      </c>
      <c r="R6" s="19">
        <v>18</v>
      </c>
      <c r="S6" s="19">
        <v>19</v>
      </c>
      <c r="T6" s="79">
        <v>20</v>
      </c>
      <c r="U6" s="79">
        <v>21</v>
      </c>
      <c r="V6" s="79">
        <v>22</v>
      </c>
      <c r="W6" s="37">
        <v>23</v>
      </c>
      <c r="X6" s="37">
        <v>24</v>
      </c>
    </row>
    <row r="7" ht="19.5" customHeight="1" spans="1:24">
      <c r="A7" s="80"/>
      <c r="B7" s="81"/>
      <c r="C7" s="81"/>
      <c r="D7" s="81"/>
      <c r="E7" s="82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ht="19.5" customHeight="1" spans="1:24">
      <c r="A8" s="84"/>
      <c r="B8" s="85"/>
      <c r="C8" s="85"/>
      <c r="D8" s="85"/>
      <c r="E8" s="86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customHeight="1" spans="1:6">
      <c r="A9" s="87" t="s">
        <v>434</v>
      </c>
      <c r="B9" s="87"/>
      <c r="C9" s="87"/>
      <c r="D9" s="87"/>
      <c r="E9" s="87"/>
      <c r="F9" s="88"/>
    </row>
  </sheetData>
  <mergeCells count="6">
    <mergeCell ref="A2:X2"/>
    <mergeCell ref="A3:I3"/>
    <mergeCell ref="B4:D4"/>
    <mergeCell ref="E4:X4"/>
    <mergeCell ref="A9:E9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selection activeCell="A18" sqref="A18"/>
    </sheetView>
  </sheetViews>
  <sheetFormatPr defaultColWidth="9.14166666666667" defaultRowHeight="12" customHeight="1" outlineLevelRow="6"/>
  <cols>
    <col min="1" max="1" width="34.275" customWidth="1"/>
    <col min="2" max="2" width="29" customWidth="1"/>
    <col min="3" max="5" width="23.575" customWidth="1"/>
    <col min="6" max="6" width="11.275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435</v>
      </c>
    </row>
    <row r="2" ht="41.25" customHeight="1" spans="1:10">
      <c r="A2" s="66" t="str">
        <f>"2025"&amp;"年对下转移支付绩效目标表"</f>
        <v>2025年对下转移支付绩效目标表</v>
      </c>
      <c r="B2" s="3"/>
      <c r="C2" s="3"/>
      <c r="D2" s="3"/>
      <c r="E2" s="3"/>
      <c r="F2" s="67"/>
      <c r="G2" s="3"/>
      <c r="H2" s="67"/>
      <c r="I2" s="67"/>
      <c r="J2" s="3"/>
    </row>
    <row r="3" ht="17.25" customHeight="1" spans="1:1">
      <c r="A3" s="4" t="str">
        <f>"单位名称："&amp;"中国人民政治协商会议云南省禄劝彝族苗族自治县委员会"</f>
        <v>单位名称：中国人民政治协商会议云南省禄劝彝族苗族自治县委员会</v>
      </c>
    </row>
    <row r="4" ht="44.25" customHeight="1" spans="1:10">
      <c r="A4" s="68" t="s">
        <v>412</v>
      </c>
      <c r="B4" s="68" t="s">
        <v>293</v>
      </c>
      <c r="C4" s="68" t="s">
        <v>294</v>
      </c>
      <c r="D4" s="68" t="s">
        <v>295</v>
      </c>
      <c r="E4" s="68" t="s">
        <v>296</v>
      </c>
      <c r="F4" s="69" t="s">
        <v>297</v>
      </c>
      <c r="G4" s="68" t="s">
        <v>298</v>
      </c>
      <c r="H4" s="69" t="s">
        <v>299</v>
      </c>
      <c r="I4" s="69" t="s">
        <v>300</v>
      </c>
      <c r="J4" s="68" t="s">
        <v>301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9">
        <v>6</v>
      </c>
      <c r="G5" s="68">
        <v>7</v>
      </c>
      <c r="H5" s="69">
        <v>8</v>
      </c>
      <c r="I5" s="69">
        <v>9</v>
      </c>
      <c r="J5" s="68">
        <v>10</v>
      </c>
    </row>
    <row r="6" ht="42" customHeight="1" spans="1:10">
      <c r="A6" s="29"/>
      <c r="B6" s="70"/>
      <c r="C6" s="70"/>
      <c r="D6" s="70"/>
      <c r="E6" s="56"/>
      <c r="F6" s="71"/>
      <c r="G6" s="56"/>
      <c r="H6" s="71"/>
      <c r="I6" s="71"/>
      <c r="J6" s="56"/>
    </row>
    <row r="7" ht="24" customHeight="1" spans="1:10">
      <c r="A7" s="36" t="s">
        <v>434</v>
      </c>
      <c r="B7" s="36"/>
      <c r="C7" s="36"/>
      <c r="D7" s="36"/>
      <c r="E7" s="36"/>
      <c r="F7" s="36"/>
      <c r="G7" s="36"/>
      <c r="H7" s="36"/>
      <c r="I7" s="36"/>
      <c r="J7" s="36"/>
    </row>
  </sheetData>
  <mergeCells count="3">
    <mergeCell ref="A2:J2"/>
    <mergeCell ref="A3:H3"/>
    <mergeCell ref="A7:J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20" sqref="A20"/>
    </sheetView>
  </sheetViews>
  <sheetFormatPr defaultColWidth="10.425" defaultRowHeight="14.25" customHeight="1"/>
  <cols>
    <col min="1" max="3" width="33.7166666666667" customWidth="1"/>
    <col min="4" max="4" width="45.575" customWidth="1"/>
    <col min="5" max="5" width="27.575" customWidth="1"/>
    <col min="6" max="6" width="21.7166666666667" customWidth="1"/>
    <col min="7" max="9" width="26.275" customWidth="1"/>
  </cols>
  <sheetData>
    <row r="1" customHeight="1" spans="1:9">
      <c r="A1" s="40" t="s">
        <v>436</v>
      </c>
      <c r="B1" s="41"/>
      <c r="C1" s="41"/>
      <c r="D1" s="42"/>
      <c r="E1" s="42"/>
      <c r="F1" s="42"/>
      <c r="G1" s="41"/>
      <c r="H1" s="41"/>
      <c r="I1" s="42"/>
    </row>
    <row r="2" ht="41.25" customHeight="1" spans="1:9">
      <c r="A2" s="43" t="str">
        <f>"2025"&amp;"年新增资产配置预算表"</f>
        <v>2025年新增资产配置预算表</v>
      </c>
      <c r="B2" s="44"/>
      <c r="C2" s="44"/>
      <c r="D2" s="45"/>
      <c r="E2" s="45"/>
      <c r="F2" s="45"/>
      <c r="G2" s="44"/>
      <c r="H2" s="44"/>
      <c r="I2" s="45"/>
    </row>
    <row r="3" customHeight="1" spans="1:9">
      <c r="A3" s="46" t="str">
        <f>"单位名称："&amp;"中国人民政治协商会议云南省禄劝彝族苗族自治县委员会"</f>
        <v>单位名称：中国人民政治协商会议云南省禄劝彝族苗族自治县委员会</v>
      </c>
      <c r="B3" s="47"/>
      <c r="C3" s="47"/>
      <c r="D3" s="48"/>
      <c r="F3" s="45"/>
      <c r="G3" s="44"/>
      <c r="H3" s="44"/>
      <c r="I3" s="65" t="s">
        <v>1</v>
      </c>
    </row>
    <row r="4" ht="28.5" customHeight="1" spans="1:9">
      <c r="A4" s="49" t="s">
        <v>188</v>
      </c>
      <c r="B4" s="50" t="s">
        <v>189</v>
      </c>
      <c r="C4" s="51" t="s">
        <v>437</v>
      </c>
      <c r="D4" s="49" t="s">
        <v>438</v>
      </c>
      <c r="E4" s="49" t="s">
        <v>439</v>
      </c>
      <c r="F4" s="49" t="s">
        <v>440</v>
      </c>
      <c r="G4" s="50" t="s">
        <v>441</v>
      </c>
      <c r="H4" s="37"/>
      <c r="I4" s="49"/>
    </row>
    <row r="5" ht="21" customHeight="1" spans="1:9">
      <c r="A5" s="51"/>
      <c r="B5" s="52"/>
      <c r="C5" s="52"/>
      <c r="D5" s="53"/>
      <c r="E5" s="52"/>
      <c r="F5" s="52"/>
      <c r="G5" s="50" t="s">
        <v>396</v>
      </c>
      <c r="H5" s="50" t="s">
        <v>442</v>
      </c>
      <c r="I5" s="50" t="s">
        <v>443</v>
      </c>
    </row>
    <row r="6" ht="17.25" customHeight="1" spans="1:9">
      <c r="A6" s="54" t="s">
        <v>83</v>
      </c>
      <c r="B6" s="55" t="s">
        <v>84</v>
      </c>
      <c r="C6" s="54" t="s">
        <v>85</v>
      </c>
      <c r="D6" s="56" t="s">
        <v>86</v>
      </c>
      <c r="E6" s="54" t="s">
        <v>87</v>
      </c>
      <c r="F6" s="55" t="s">
        <v>88</v>
      </c>
      <c r="G6" s="57" t="s">
        <v>89</v>
      </c>
      <c r="H6" s="56" t="s">
        <v>90</v>
      </c>
      <c r="I6" s="56">
        <v>9</v>
      </c>
    </row>
    <row r="7" ht="19.5" customHeight="1" spans="1:9">
      <c r="A7" s="58"/>
      <c r="B7" s="31"/>
      <c r="C7" s="31"/>
      <c r="D7" s="29"/>
      <c r="E7" s="20"/>
      <c r="F7" s="57"/>
      <c r="G7" s="59"/>
      <c r="H7" s="60"/>
      <c r="I7" s="60"/>
    </row>
    <row r="8" ht="19.5" customHeight="1" spans="1:9">
      <c r="A8" s="61" t="s">
        <v>55</v>
      </c>
      <c r="B8" s="62"/>
      <c r="C8" s="62"/>
      <c r="D8" s="63"/>
      <c r="E8" s="64"/>
      <c r="F8" s="64"/>
      <c r="G8" s="59"/>
      <c r="H8" s="60"/>
      <c r="I8" s="60"/>
    </row>
    <row r="9" customHeight="1" spans="1:1">
      <c r="A9" t="s">
        <v>444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C19" sqref="C19"/>
    </sheetView>
  </sheetViews>
  <sheetFormatPr defaultColWidth="9.14166666666667" defaultRowHeight="14.25" customHeight="1"/>
  <cols>
    <col min="1" max="1" width="19.275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445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"单位名称："&amp;"中国人民政治协商会议云南省禄劝彝族苗族自治县委员会"</f>
        <v>单位名称：中国人民政治协商会议云南省禄劝彝族苗族自治县委员会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263</v>
      </c>
      <c r="B4" s="8" t="s">
        <v>191</v>
      </c>
      <c r="C4" s="8" t="s">
        <v>264</v>
      </c>
      <c r="D4" s="9" t="s">
        <v>192</v>
      </c>
      <c r="E4" s="9" t="s">
        <v>193</v>
      </c>
      <c r="F4" s="9" t="s">
        <v>265</v>
      </c>
      <c r="G4" s="9" t="s">
        <v>266</v>
      </c>
      <c r="H4" s="27" t="s">
        <v>55</v>
      </c>
      <c r="I4" s="10" t="s">
        <v>446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7">
        <v>10</v>
      </c>
      <c r="K7" s="37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8"/>
      <c r="J8" s="38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179</v>
      </c>
      <c r="B10" s="33"/>
      <c r="C10" s="33"/>
      <c r="D10" s="33"/>
      <c r="E10" s="33"/>
      <c r="F10" s="33"/>
      <c r="G10" s="34"/>
      <c r="H10" s="35"/>
      <c r="I10" s="35"/>
      <c r="J10" s="35"/>
      <c r="K10" s="39"/>
    </row>
    <row r="11" customHeight="1" spans="1:11">
      <c r="A11" s="36" t="s">
        <v>447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6"/>
  <sheetViews>
    <sheetView showZeros="0" workbookViewId="0">
      <selection activeCell="C27" sqref="C27"/>
    </sheetView>
  </sheetViews>
  <sheetFormatPr defaultColWidth="9.14166666666667" defaultRowHeight="14.25" customHeight="1" outlineLevelCol="6"/>
  <cols>
    <col min="1" max="1" width="38.125" customWidth="1"/>
    <col min="2" max="4" width="28" customWidth="1"/>
    <col min="5" max="7" width="23.85" customWidth="1"/>
  </cols>
  <sheetData>
    <row r="1" ht="13.5" customHeight="1" spans="4:7">
      <c r="D1" s="1"/>
      <c r="G1" s="2" t="s">
        <v>448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"单位名称："&amp;"中国人民政治协商会议云南省禄劝彝族苗族自治县委员会"</f>
        <v>单位名称：中国人民政治协商会议云南省禄劝彝族苗族自治县委员会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264</v>
      </c>
      <c r="B4" s="8" t="s">
        <v>263</v>
      </c>
      <c r="C4" s="8" t="s">
        <v>191</v>
      </c>
      <c r="D4" s="9" t="s">
        <v>449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1" customHeight="1" spans="1:7">
      <c r="A8" s="20" t="s">
        <v>70</v>
      </c>
      <c r="B8" s="21"/>
      <c r="C8" s="21"/>
      <c r="D8" s="20"/>
      <c r="E8" s="22">
        <v>1963000</v>
      </c>
      <c r="F8" s="22">
        <v>1963000</v>
      </c>
      <c r="G8" s="22">
        <v>1963000</v>
      </c>
    </row>
    <row r="9" ht="18.75" customHeight="1" spans="1:7">
      <c r="A9" s="20"/>
      <c r="B9" s="20" t="s">
        <v>450</v>
      </c>
      <c r="C9" s="20" t="s">
        <v>271</v>
      </c>
      <c r="D9" s="20" t="s">
        <v>451</v>
      </c>
      <c r="E9" s="22">
        <v>200000</v>
      </c>
      <c r="F9" s="22">
        <v>200000</v>
      </c>
      <c r="G9" s="22">
        <v>200000</v>
      </c>
    </row>
    <row r="10" ht="18.75" customHeight="1" spans="1:7">
      <c r="A10" s="23"/>
      <c r="B10" s="20" t="s">
        <v>450</v>
      </c>
      <c r="C10" s="20" t="s">
        <v>273</v>
      </c>
      <c r="D10" s="20" t="s">
        <v>451</v>
      </c>
      <c r="E10" s="22">
        <v>450000</v>
      </c>
      <c r="F10" s="22">
        <v>450000</v>
      </c>
      <c r="G10" s="22">
        <v>450000</v>
      </c>
    </row>
    <row r="11" ht="18.75" customHeight="1" spans="1:7">
      <c r="A11" s="23"/>
      <c r="B11" s="20" t="s">
        <v>450</v>
      </c>
      <c r="C11" s="20" t="s">
        <v>277</v>
      </c>
      <c r="D11" s="20" t="s">
        <v>451</v>
      </c>
      <c r="E11" s="22">
        <v>300000</v>
      </c>
      <c r="F11" s="22">
        <v>300000</v>
      </c>
      <c r="G11" s="22">
        <v>300000</v>
      </c>
    </row>
    <row r="12" ht="18.75" customHeight="1" spans="1:7">
      <c r="A12" s="23"/>
      <c r="B12" s="20" t="s">
        <v>450</v>
      </c>
      <c r="C12" s="20" t="s">
        <v>281</v>
      </c>
      <c r="D12" s="20" t="s">
        <v>451</v>
      </c>
      <c r="E12" s="22">
        <v>578000</v>
      </c>
      <c r="F12" s="22">
        <v>578000</v>
      </c>
      <c r="G12" s="22">
        <v>578000</v>
      </c>
    </row>
    <row r="13" ht="18.75" customHeight="1" spans="1:7">
      <c r="A13" s="23"/>
      <c r="B13" s="20" t="s">
        <v>450</v>
      </c>
      <c r="C13" s="20" t="s">
        <v>283</v>
      </c>
      <c r="D13" s="20" t="s">
        <v>451</v>
      </c>
      <c r="E13" s="22">
        <v>235000</v>
      </c>
      <c r="F13" s="22">
        <v>235000</v>
      </c>
      <c r="G13" s="22">
        <v>235000</v>
      </c>
    </row>
    <row r="14" ht="18.75" customHeight="1" spans="1:7">
      <c r="A14" s="23"/>
      <c r="B14" s="20" t="s">
        <v>450</v>
      </c>
      <c r="C14" s="20" t="s">
        <v>285</v>
      </c>
      <c r="D14" s="20" t="s">
        <v>451</v>
      </c>
      <c r="E14" s="22">
        <v>150000</v>
      </c>
      <c r="F14" s="22">
        <v>150000</v>
      </c>
      <c r="G14" s="22">
        <v>150000</v>
      </c>
    </row>
    <row r="15" ht="18.75" customHeight="1" spans="1:7">
      <c r="A15" s="23"/>
      <c r="B15" s="20" t="s">
        <v>450</v>
      </c>
      <c r="C15" s="20" t="s">
        <v>289</v>
      </c>
      <c r="D15" s="20" t="s">
        <v>451</v>
      </c>
      <c r="E15" s="22">
        <v>50000</v>
      </c>
      <c r="F15" s="22">
        <v>50000</v>
      </c>
      <c r="G15" s="22">
        <v>50000</v>
      </c>
    </row>
    <row r="16" ht="18.75" customHeight="1" spans="1:7">
      <c r="A16" s="24" t="s">
        <v>55</v>
      </c>
      <c r="B16" s="25" t="s">
        <v>452</v>
      </c>
      <c r="C16" s="25"/>
      <c r="D16" s="26"/>
      <c r="E16" s="22">
        <v>1963000</v>
      </c>
      <c r="F16" s="22">
        <v>1963000</v>
      </c>
      <c r="G16" s="22">
        <v>1963000</v>
      </c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李桂松</cp:lastModifiedBy>
  <dcterms:created xsi:type="dcterms:W3CDTF">2025-03-19T02:52:00Z</dcterms:created>
  <dcterms:modified xsi:type="dcterms:W3CDTF">2025-03-19T06:38:16Z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B4E18F9D59AE428F999E8CB12F981C82_13</vt:lpwstr>
  </property>
  <property fmtid="{D5CDD505-2E9C-101B-9397-08002B2CF9AE}" pid="3" name="KSOProductBuildVer">
    <vt:lpwstr>2052-12.1.0.17145</vt:lpwstr>
  </property>
</Properties>
</file>