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yc\预决算公开\预算公开\2025年预算公开\"/>
    </mc:Choice>
  </mc:AlternateContent>
  <bookViews>
    <workbookView xWindow="0" yWindow="0" windowWidth="28800" windowHeight="12240" firstSheet="3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4">部门新增资产配置表10!$A:$A,部门新增资产配置表10!$1:$1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62913"/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<sst xmlns="http://schemas.openxmlformats.org/spreadsheetml/2006/main" count="1217" uniqueCount="493">
  <si>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</si>
  <si>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</si>
  <si>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</si>
  <si>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</si>
  <si>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</si>
  <si>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</si>
  <si>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</si>
  <si>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</si>
  <si>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</si>
  <si>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</si>
  <si>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</si>
  <si>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</si>
  <si>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</si>
  <si>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</si>
  <si>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</si>
  <si>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</si>
  <si>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</si>
  <si>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</si>
  <si>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</si>
  <si>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</si>
  <si>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</si>
  <si>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</si>
  <si>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</si>
  <si>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</si>
  <si>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</si>
  <si>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</si>
  <si>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</si>
  <si>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</si>
  <si>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</si>
  <si>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</si>
  <si>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</si>
  <si>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</si>
  <si>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</si>
  <si>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</si>
  <si>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</si>
  <si>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</si>
  <si>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</si>
  <si>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</si>
  <si>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</si>
  <si>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</si>
  <si>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</si>
  <si>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</si>
  <si>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</si>
  <si>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</si>
  <si>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</si>
  <si>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</si>
  <si>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</si>
  <si>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</si>
  <si>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</si>
  <si>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</si>
  <si>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</si>
  <si>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</si>
  <si>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</si>
  <si>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</si>
  <si>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</si>
  <si>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</si>
  <si>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</si>
  <si>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</si>
  <si>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</si>
  <si>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</si>
  <si>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</si>
  <si>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</si>
  <si>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</si>
  <si>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</si>
  <si>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</si>
  <si>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</si>
  <si>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</si>
  <si>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</si>
  <si>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</si>
  <si>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111</t>
  </si>
  <si>
    <t>禄劝彝族苗族自治县公安局</t>
  </si>
  <si>
    <t>111001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</si>
  <si>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</si>
  <si>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</si>
  <si>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</si>
  <si>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</si>
  <si>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</si>
  <si>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</si>
  <si>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</si>
  <si>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</si>
  <si>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</si>
  <si>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</si>
  <si>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</si>
  <si>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</si>
  <si>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</si>
  <si>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</si>
  <si>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</si>
  <si>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</si>
  <si>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</si>
  <si>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</si>
  <si>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</si>
  <si>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</si>
  <si>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</si>
  <si>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</si>
  <si>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</si>
  <si>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</si>
  <si>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</si>
  <si>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</si>
  <si>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204</t>
  </si>
  <si>
    <t>公共安全支出</t>
  </si>
  <si>
    <t>20402</t>
  </si>
  <si>
    <t>公安</t>
  </si>
  <si>
    <t>2040201</t>
  </si>
  <si>
    <t>行政运行</t>
  </si>
  <si>
    <t>2040202</t>
  </si>
  <si>
    <t>一般行政管理事务</t>
  </si>
  <si>
    <t>2040299</t>
  </si>
  <si>
    <t>其他公安支出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</si>
  <si>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</si>
  <si>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</si>
  <si>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</si>
  <si>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</si>
  <si>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</si>
  <si>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</si>
  <si>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</si>
  <si>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</si>
  <si>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</si>
  <si>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</si>
  <si>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</si>
  <si>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</si>
  <si>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</si>
  <si>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</si>
  <si>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</si>
  <si>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</si>
  <si>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</si>
  <si>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</si>
  <si>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</si>
  <si>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</si>
  <si>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</si>
  <si>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</si>
  <si>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</si>
  <si>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</si>
  <si>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</si>
  <si>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</si>
  <si>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</si>
  <si>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</si>
  <si>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</si>
  <si>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</si>
  <si>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</si>
  <si>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</si>
  <si>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</si>
  <si>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</si>
  <si>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</si>
  <si>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</si>
  <si>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</si>
  <si>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</si>
  <si>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</si>
  <si>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</si>
  <si>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</si>
  <si>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</si>
  <si>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</si>
  <si>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</si>
  <si>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</si>
  <si>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</si>
  <si>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</si>
  <si>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</si>
  <si>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</si>
  <si>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</si>
  <si>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</si>
  <si>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</si>
  <si>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</si>
  <si>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</si>
  <si>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</si>
  <si>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</si>
  <si>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</si>
  <si>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</si>
  <si>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</si>
  <si>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</si>
  <si>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</si>
  <si>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</si>
  <si>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</si>
  <si>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</si>
  <si>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</si>
  <si>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</si>
  <si>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</si>
  <si>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</si>
  <si>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</si>
  <si>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</si>
  <si>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</si>
  <si>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</si>
  <si>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</si>
  <si>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</si>
  <si>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</si>
  <si>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</si>
  <si>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</si>
  <si>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</si>
  <si>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</si>
  <si>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</si>
  <si>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</si>
  <si>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</si>
  <si>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</si>
  <si>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</si>
  <si>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</si>
  <si>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</si>
  <si>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</si>
  <si>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</si>
  <si>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</si>
  <si>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</si>
  <si>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</si>
  <si>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</si>
  <si>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</si>
  <si>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</si>
  <si>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</si>
  <si>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</si>
  <si>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530128210000000002936</t>
  </si>
  <si>
    <t>行政人员支出工资</t>
  </si>
  <si>
    <t>30101</t>
  </si>
  <si>
    <t>基本工资</t>
  </si>
  <si>
    <t>530128210000000002938</t>
  </si>
  <si>
    <t>30113</t>
  </si>
  <si>
    <t>530128210000000002942</t>
  </si>
  <si>
    <t>公务交通补贴</t>
  </si>
  <si>
    <t>30239</t>
  </si>
  <si>
    <t>其他交通费用</t>
  </si>
  <si>
    <t>530128210000000002943</t>
  </si>
  <si>
    <t>工会经费</t>
  </si>
  <si>
    <t>30228</t>
  </si>
  <si>
    <t>530128210000000002944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</si>
  <si>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</si>
  <si>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</si>
  <si>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</si>
  <si>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</si>
  <si>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</si>
  <si>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</si>
  <si>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</si>
  <si>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</si>
  <si>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</si>
  <si>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</si>
  <si>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</si>
  <si>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</si>
  <si>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</si>
  <si>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530128231100001347544</t>
  </si>
  <si>
    <t>退休人员医疗保险及医疗统筹</t>
  </si>
  <si>
    <t>30111</t>
  </si>
  <si>
    <t>公务员医疗补助缴费</t>
  </si>
  <si>
    <t>30112</t>
  </si>
  <si>
    <t>其他社会保障缴费</t>
  </si>
  <si>
    <t>530128231100001347545</t>
  </si>
  <si>
    <t>遗属补助</t>
  </si>
  <si>
    <t>30305</t>
  </si>
  <si>
    <t>生活补助</t>
  </si>
  <si>
    <t>530128231100001394463</t>
  </si>
  <si>
    <t>公务员基础绩效奖</t>
  </si>
  <si>
    <t>30103</t>
  </si>
  <si>
    <t>奖金</t>
  </si>
  <si>
    <t>530128231100001394464</t>
  </si>
  <si>
    <t>行政年终一次性奖金</t>
  </si>
  <si>
    <t>530128231100001394465</t>
  </si>
  <si>
    <t>行政人员支出津贴</t>
  </si>
  <si>
    <t>30102</t>
  </si>
  <si>
    <t>津贴补贴</t>
  </si>
  <si>
    <t>530128231100001394466</t>
  </si>
  <si>
    <t>工伤保险</t>
  </si>
  <si>
    <t>530128231100001394467</t>
  </si>
  <si>
    <t>失业保险</t>
  </si>
  <si>
    <t>530128231100001394495</t>
  </si>
  <si>
    <t>职业年金缴费</t>
  </si>
  <si>
    <t>30109</t>
  </si>
  <si>
    <t>530128231100001394497</t>
  </si>
  <si>
    <t>在押在拘人员保障经费</t>
  </si>
  <si>
    <t>530128231100001394508</t>
  </si>
  <si>
    <t>养老保险缴费</t>
  </si>
  <si>
    <t>30108</t>
  </si>
  <si>
    <t>机关事业单位基本养老保险缴费</t>
  </si>
  <si>
    <t>530128231100001394509</t>
  </si>
  <si>
    <t>医疗保险缴费</t>
  </si>
  <si>
    <t>30110</t>
  </si>
  <si>
    <t>职工基本医疗保险缴费</t>
  </si>
  <si>
    <t>530128241100002295370</t>
  </si>
  <si>
    <t>编外人员经费支出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</si>
  <si>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</si>
  <si>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</si>
  <si>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</si>
  <si>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</si>
  <si>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</si>
  <si>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</si>
  <si>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</si>
  <si>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</si>
  <si>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</si>
  <si>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</si>
  <si>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530128241100002288414</t>
  </si>
  <si>
    <t>人民警察伤亡特殊补助经费</t>
  </si>
  <si>
    <t>专项业务类</t>
  </si>
  <si>
    <t>530128231100001551176</t>
  </si>
  <si>
    <t>纪委监委看护人员勤务津贴经费</t>
  </si>
  <si>
    <t>530128231100002475041</t>
  </si>
  <si>
    <t>中央转移支付资金</t>
  </si>
  <si>
    <t>530128241100002835008</t>
  </si>
  <si>
    <t>监管场所办案（业务）装备经费</t>
  </si>
  <si>
    <t>530128241100003006588</t>
  </si>
  <si>
    <t>省级专项转移支付资金</t>
  </si>
  <si>
    <t>31003</t>
  </si>
  <si>
    <t>专用设备购置</t>
  </si>
  <si>
    <t>530128241100003076879</t>
  </si>
  <si>
    <t>2024年社区戒毒康复工作经费</t>
  </si>
  <si>
    <t>530128241100003178235</t>
  </si>
  <si>
    <t>中央和省级政法转移支付资金</t>
  </si>
  <si>
    <t>530128241100003178237</t>
  </si>
  <si>
    <t>2024年中央政法纪检监察转移支付枫桥派出所绩效考核奖励资金</t>
  </si>
  <si>
    <t>530128251100003681387</t>
  </si>
  <si>
    <t>反恐工作经费</t>
  </si>
  <si>
    <t>530128251100003681800</t>
  </si>
  <si>
    <t>禁毒委员会工作经费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</si>
  <si>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</si>
  <si>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</si>
  <si>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</si>
  <si>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</si>
  <si>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</si>
  <si>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</si>
  <si>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</si>
  <si>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</si>
  <si>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</si>
  <si>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</si>
  <si>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在县委、县政府和市反恐怖工作领导小组的领导下，坚持以习近平新时代中国特色社会主义思想为指导，充分发挥职责智能作用，全面压实反恐怖工作责任，切实抓好各项反恐防恐工作措施的落实，保持禄劝社会政治大局持续平稳的良好态势。</t>
  </si>
  <si>
    <t>产出指标</t>
  </si>
  <si>
    <t>数量指标</t>
  </si>
  <si>
    <t>完成反恐工作信息数量</t>
  </si>
  <si>
    <t>&gt;=</t>
  </si>
  <si>
    <t>30</t>
  </si>
  <si>
    <t>期</t>
  </si>
  <si>
    <t>定量指标</t>
  </si>
  <si>
    <t>反恐工作经费项目事前绩效评估报告</t>
  </si>
  <si>
    <t>搜集境外情报信息数量</t>
  </si>
  <si>
    <t>年终完成情况。</t>
  </si>
  <si>
    <t>联合开展专项督导检查次数</t>
  </si>
  <si>
    <t>次</t>
  </si>
  <si>
    <t>联合专项督导检查情况。</t>
  </si>
  <si>
    <t>检查反恐重点目标单位数量</t>
  </si>
  <si>
    <t>450</t>
  </si>
  <si>
    <t>家</t>
  </si>
  <si>
    <t>检查纪录。</t>
  </si>
  <si>
    <t>办理反恐行政案件数量</t>
  </si>
  <si>
    <t>35</t>
  </si>
  <si>
    <t>件</t>
  </si>
  <si>
    <t>反恐行政案件办理情况。</t>
  </si>
  <si>
    <t>质量指标</t>
  </si>
  <si>
    <t>采购采购配备装备质量抽检达标率</t>
  </si>
  <si>
    <t>100%</t>
  </si>
  <si>
    <t>%</t>
  </si>
  <si>
    <t>装备质量抽查情况。</t>
  </si>
  <si>
    <t>时效指标</t>
  </si>
  <si>
    <t>业务装备及办公耗材采购及时性</t>
  </si>
  <si>
    <t>=</t>
  </si>
  <si>
    <t>及时</t>
  </si>
  <si>
    <t>定性指标</t>
  </si>
  <si>
    <t>成本指标</t>
  </si>
  <si>
    <t>社会成本指标</t>
  </si>
  <si>
    <t>社会公众对反恐工作认知度</t>
  </si>
  <si>
    <t>效益指标</t>
  </si>
  <si>
    <t>可持续影响</t>
  </si>
  <si>
    <t>维护社会稳定发展</t>
  </si>
  <si>
    <t>持续稳定</t>
  </si>
  <si>
    <t>满意度指标</t>
  </si>
  <si>
    <t>服务对象满意度</t>
  </si>
  <si>
    <t>社会公众满意度</t>
  </si>
  <si>
    <t>90%</t>
  </si>
  <si>
    <t>满意度调查情况</t>
  </si>
  <si>
    <t>办案人员满意度</t>
  </si>
  <si>
    <t>满意度调查。</t>
  </si>
  <si>
    <t>1.集中开展毒情监测预警攻坚行动，切实提升禁毒工作预见性主动性；
2.集中开展严打毒品犯罪攻坚行动，全力遏制毒品犯罪反弹势头；
3.集中开展防控涉毒风险攻坚行动，坚决守牢不发生涉毒风险底线；
4.集中开展禁毒宣传教育攻坚行动，努力营造识毒防毒拒毒的浓厚氛围；
5.集中开展建强专业能力攻坚行动，全面提升毒品问题治理能力和水平。</t>
  </si>
  <si>
    <t>破获毒品犯罪案件数量</t>
  </si>
  <si>
    <t>年终工作总结。</t>
  </si>
  <si>
    <t>缴获毒品数量</t>
  </si>
  <si>
    <t>公斤</t>
  </si>
  <si>
    <t>抓获毒品犯罪嫌疑人</t>
  </si>
  <si>
    <t>人</t>
  </si>
  <si>
    <t>查找涉毒前科人员</t>
  </si>
  <si>
    <t>700</t>
  </si>
  <si>
    <t>年终工作总结</t>
  </si>
  <si>
    <t>开展尿液检测人员数量</t>
  </si>
  <si>
    <t>100</t>
  </si>
  <si>
    <t>装备采购情况。</t>
  </si>
  <si>
    <t>禁毒工作综合监测考评</t>
  </si>
  <si>
    <t>良好</t>
  </si>
  <si>
    <t>禁毒工作综合监测考评情况</t>
  </si>
  <si>
    <t>社会效益</t>
  </si>
  <si>
    <t>社会公众对禁毒工作认知度（%）</t>
  </si>
  <si>
    <t>80</t>
  </si>
  <si>
    <t>社会公众对禁毒工作认知度次调出情况。</t>
  </si>
  <si>
    <t>社会稳定情况。</t>
  </si>
  <si>
    <t>85</t>
  </si>
  <si>
    <t>满意度调查情况。</t>
  </si>
  <si>
    <t>按照昆明市财政局、云南省昆明市中级人民法院、云南省昆明市人民检察院、昆明市公安局、昆明市国家安全局、昆明市司法局印发的《关于转发&lt;人民警察伤亡特殊补助金管理办法&gt;的通知》（昆财行[2020]74号）文件精神，自2020年1月1日起施行。现根据《人民警察伤亡特殊补助金管理办法》第三条规定的特殊补助金标准从文件印发之日起进行测算，截至2024年10月底，禄劝彝族苗族自治县公安局符合特殊补助金保障的人民警察共计6人49.50万元。</t>
  </si>
  <si>
    <t>获补对象数</t>
  </si>
  <si>
    <t>人(人次、家)</t>
  </si>
  <si>
    <t>反映获补助人员。</t>
  </si>
  <si>
    <t>获补对象准确率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</si>
  <si>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</si>
  <si>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</si>
  <si>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</si>
  <si>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政策知晓率</t>
  </si>
  <si>
    <t>90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</si>
  <si>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</si>
  <si>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</si>
  <si>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</si>
  <si>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>1.加强留置看护力量建设，打造政治过硬、作风优良、纪律严明、勤务规范的公安机关专业留置看护队伍；
2.全面落实《云南省留置看护队伍建设指导意见（试行）》（云监发【2019】2号）文件有关规定。将看护力量的勤务津贴发放到位。</t>
  </si>
  <si>
    <t>加强留置看护力量建设，打造政治过硬、作风优良、纪律严明、勤务规范的公安机关专业留置看护队伍。</t>
  </si>
  <si>
    <t>看护队伍整体素质</t>
  </si>
  <si>
    <t>全面落实《云南省留置看护队伍建设指导意见（试行）》（云监发【2019】2号）文件有关规定。将看护力量的勤务津贴发放到位。</t>
  </si>
  <si>
    <t>发放情况</t>
  </si>
  <si>
    <t>发放率</t>
  </si>
  <si>
    <t>看护队员和留置对象满意率</t>
  </si>
  <si>
    <t>满意率</t>
  </si>
  <si>
    <t>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</si>
  <si>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</si>
  <si>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</si>
  <si>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</si>
  <si>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</si>
  <si>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</si>
  <si>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</si>
  <si>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</si>
  <si>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</si>
  <si>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</si>
  <si>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</si>
  <si>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</si>
  <si>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</si>
  <si>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</si>
  <si>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</si>
  <si>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</si>
  <si>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</si>
  <si>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</si>
  <si>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</si>
  <si>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</si>
  <si>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</si>
  <si>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</si>
  <si>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</si>
  <si>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</si>
  <si>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</si>
  <si>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</si>
  <si>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</si>
  <si>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</si>
  <si>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</si>
  <si>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</si>
  <si>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</si>
  <si>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</si>
  <si>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</si>
  <si>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</si>
  <si>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</si>
  <si>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</si>
  <si>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</si>
  <si>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</si>
  <si>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</si>
  <si>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</si>
  <si>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</si>
  <si>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</si>
  <si>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</si>
  <si>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</si>
  <si>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</si>
  <si>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</si>
  <si>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</si>
  <si>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</si>
  <si>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</si>
  <si>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</si>
  <si>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</si>
  <si>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</si>
  <si>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</si>
  <si>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</si>
  <si>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</si>
  <si>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</si>
  <si>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</si>
  <si>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</si>
  <si>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</si>
  <si>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</si>
  <si>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</si>
  <si>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311 专项业务类</t>
  </si>
  <si>
    <t/>
  </si>
  <si>
    <t>单位名称 ：禄劝彝族苗族自治县公安局</t>
    <phoneticPr fontId="16" type="noConversion"/>
  </si>
  <si>
    <t>禄劝彝族苗族自治县公安局</t>
    <phoneticPr fontId="1" type="noConversion"/>
  </si>
  <si>
    <t>本部门（或单位）本年度无政府性基金预算支出，此表为空。</t>
    <phoneticPr fontId="1" type="noConversion"/>
  </si>
  <si>
    <t xml:space="preserve">    一般公用经费</t>
  </si>
  <si>
    <t>元</t>
    <phoneticPr fontId="16" type="noConversion"/>
  </si>
  <si>
    <t>禄劝彝族苗族自治县公安局</t>
    <phoneticPr fontId="16" type="noConversion"/>
  </si>
  <si>
    <t>禄劝彝族苗族自治县财政局</t>
    <phoneticPr fontId="16" type="noConversion"/>
  </si>
  <si>
    <t>办公耗材采购</t>
    <phoneticPr fontId="1" type="noConversion"/>
  </si>
  <si>
    <t>A05040101 复印纸</t>
    <phoneticPr fontId="1" type="noConversion"/>
  </si>
  <si>
    <t>保险业务采购</t>
    <phoneticPr fontId="1" type="noConversion"/>
  </si>
  <si>
    <t>保安服务采购</t>
    <phoneticPr fontId="1" type="noConversion"/>
  </si>
  <si>
    <t>保险服务</t>
    <phoneticPr fontId="1" type="noConversion"/>
  </si>
  <si>
    <t>其他服务采购</t>
    <phoneticPr fontId="1" type="noConversion"/>
  </si>
  <si>
    <t>基本支出/项目支出</t>
    <phoneticPr fontId="16" type="noConversion"/>
  </si>
  <si>
    <t>基本支出</t>
    <phoneticPr fontId="16" type="noConversion"/>
  </si>
  <si>
    <t>A05040101</t>
    <phoneticPr fontId="16" type="noConversion"/>
  </si>
  <si>
    <t>A05040101</t>
    <phoneticPr fontId="16" type="noConversion"/>
  </si>
  <si>
    <t>公共安全支出-公安</t>
    <phoneticPr fontId="1" type="noConversion"/>
  </si>
  <si>
    <t>服务采购</t>
    <phoneticPr fontId="1" type="noConversion"/>
  </si>
  <si>
    <t>服务采购</t>
    <phoneticPr fontId="1" type="noConversion"/>
  </si>
  <si>
    <t>公安局保安服务</t>
    <phoneticPr fontId="1" type="noConversion"/>
  </si>
  <si>
    <t>2025至2026年度民警、工勤、文职人身意外伤害保险采购</t>
    <phoneticPr fontId="1" type="noConversion"/>
  </si>
  <si>
    <t>本部门（或单位）本年度无对下转移支付预算，此表为空。</t>
    <phoneticPr fontId="16" type="noConversion"/>
  </si>
  <si>
    <t>本部门（或单位）本年度无对下转移支付预算，也无对下转移支付绩效目标，此表为空。</t>
    <phoneticPr fontId="16" type="noConversion"/>
  </si>
  <si>
    <t>本部门（或单位）本年度无新增资产配置，此表为空。</t>
    <phoneticPr fontId="16" type="noConversion"/>
  </si>
  <si>
    <t>禄劝彝族苗族自治县财政局</t>
    <phoneticPr fontId="16" type="noConversion"/>
  </si>
  <si>
    <t>本部门（或单位）本年度无上级补助项目支出预算，此表为空。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</si>
</sst>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18">
    <font>
      <sz val="11"/>
      <color theme="1"/>
      <name val="宋体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.95"/>
      <color rgb="FF000000"/>
      <name val="宋体"/>
      <family val="3"/>
      <charset val="134"/>
    </font>
    <font>
      <sz val="10"/>
      <color rgb="FF000000"/>
      <name val="Arial"/>
      <family val="2"/>
    </font>
    <font>
      <sz val="9.75"/>
      <color rgb="FF000000"/>
      <name val="SimSun"/>
      <charset val="134"/>
    </font>
    <font>
      <sz val="9"/>
      <color theme="1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  <xf numFmtId="0" fontId="1" fillId="0" borderId="15">
      <alignment vertical="top"/>
      <protection locked="0"/>
    </xf>
  </cellStyleXfs>
  <cellXfs count="240">
    <xf numFmtId="0" fontId="0" fillId="0" borderId="1" xfId="0" applyFont="1" applyBorder="1"/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2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/>
    </xf>
    <xf numFmtId="0" fontId="3" fillId="0" borderId="2" xfId="8" applyFont="1" applyFill="1" applyBorder="1" applyAlignment="1" applyProtection="1">
      <alignment horizontal="left" vertical="center" wrapText="1"/>
    </xf>
    <xf numFmtId="0" fontId="3" fillId="0" borderId="16" xfId="8" applyFont="1" applyFill="1" applyBorder="1" applyAlignment="1" applyProtection="1">
      <alignment horizontal="left" vertical="center" wrapText="1"/>
    </xf>
    <xf numFmtId="0" fontId="0" fillId="0" borderId="15" xfId="0" applyFont="1" applyBorder="1"/>
    <xf numFmtId="0" fontId="3" fillId="0" borderId="16" xfId="8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vertical="center" wrapText="1" readingOrder="1"/>
      <protection locked="0"/>
    </xf>
    <xf numFmtId="49" fontId="7" fillId="0" borderId="2" xfId="2" applyNumberFormat="1" applyFont="1" applyBorder="1" applyAlignment="1">
      <alignment horizontal="center" vertical="center" wrapText="1"/>
    </xf>
    <xf numFmtId="49" fontId="7" fillId="0" borderId="11" xfId="2" applyNumberFormat="1" applyFont="1" applyBorder="1" applyAlignment="1">
      <alignment horizontal="center" vertical="center" wrapText="1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49" fontId="7" fillId="0" borderId="16" xfId="2" applyNumberFormat="1" applyFont="1" applyBorder="1" applyAlignment="1">
      <alignment horizontal="center" vertical="center" wrapText="1"/>
    </xf>
    <xf numFmtId="0" fontId="17" fillId="0" borderId="16" xfId="0" applyFont="1" applyFill="1" applyBorder="1" applyAlignment="1" applyProtection="1">
      <alignment vertical="center" wrapText="1" readingOrder="1"/>
      <protection locked="0"/>
    </xf>
    <xf numFmtId="0" fontId="3" fillId="0" borderId="16" xfId="8" applyFont="1" applyFill="1" applyBorder="1" applyAlignment="1" applyProtection="1">
      <alignment horizontal="center" vertical="center"/>
      <protection locked="0"/>
    </xf>
  </cellXfs>
  <cellStyles count="10">
    <cellStyle name="DateStyle" xfId="4"/>
    <cellStyle name="DateTimeStyle" xfId="5"/>
    <cellStyle name="IntegralNumberStyle" xfId="7"/>
    <cellStyle name="MoneyStyle" xfId="1"/>
    <cellStyle name="Normal" xfId="8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6"/>
  <sheetViews>
    <sheetView showGridLines="0" showZeros="0" workbookViewId="0"/>
  </sheetViews>
  <sheetFormatPr defaultColWidth="8.625" defaultRowHeight="12.75" customHeight="1"/>
  <cols>
    <col min="1" max="4" width="41" customWidth="1"/>
  </cols>
  <sheetData>
    <row r="1" spans="1:4" ht="15" customHeight="1">
      <c r="A1" s="1"/>
      <c r="B1" s="1"/>
      <c r="C1" s="1"/>
      <c r="D1" s="2" t="s">
        <v>0</v>
      </c>
    </row>
    <row r="2" spans="1:4" ht="41.25" customHeight="1">
      <c r="A2" s="87" t="str">
        <f>"2025"&amp;"年部门财务收支预算总表"</f>
        <v>2025年部门财务收支预算总表</v>
      </c>
      <c r="B2" s="88"/>
      <c r="C2" s="88"/>
      <c r="D2" s="88"/>
    </row>
    <row r="3" spans="1:4" ht="17.25" customHeight="1">
      <c r="A3" s="89" t="str">
        <f>"单位名称："&amp;"禄劝彝族苗族自治县公安局"</f>
        <v>单位名称：禄劝彝族苗族自治县公安局</v>
      </c>
      <c r="B3" s="90"/>
      <c r="D3" s="3" t="s">
        <v>1</v>
      </c>
    </row>
    <row r="4" spans="1:4" ht="23.25" customHeight="1">
      <c r="A4" s="91" t="s">
        <v>2</v>
      </c>
      <c r="B4" s="92"/>
      <c r="C4" s="91" t="s">
        <v>3</v>
      </c>
      <c r="D4" s="92"/>
    </row>
    <row r="5" spans="1:4" ht="24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7.25" customHeight="1">
      <c r="A6" s="5" t="s">
        <v>7</v>
      </c>
      <c r="B6" s="6">
        <v>120107330.09</v>
      </c>
      <c r="C6" s="5" t="s">
        <v>8</v>
      </c>
      <c r="D6" s="6"/>
    </row>
    <row r="7" spans="1:4" ht="17.25" customHeight="1">
      <c r="A7" s="5" t="s">
        <v>9</v>
      </c>
      <c r="B7" s="6"/>
      <c r="C7" s="5" t="s">
        <v>10</v>
      </c>
      <c r="D7" s="6"/>
    </row>
    <row r="8" spans="1:4" ht="17.25" customHeight="1">
      <c r="A8" s="5" t="s">
        <v>11</v>
      </c>
      <c r="B8" s="6"/>
      <c r="C8" s="7" t="s">
        <v>12</v>
      </c>
      <c r="D8" s="6"/>
    </row>
    <row r="9" spans="1:4" ht="17.25" customHeight="1">
      <c r="A9" s="5" t="s">
        <v>13</v>
      </c>
      <c r="B9" s="6"/>
      <c r="C9" s="7" t="s">
        <v>14</v>
      </c>
      <c r="D9" s="6">
        <v>104648370.78</v>
      </c>
    </row>
    <row r="10" spans="1:4" ht="17.25" customHeight="1">
      <c r="A10" s="5" t="s">
        <v>15</v>
      </c>
      <c r="B10" s="6"/>
      <c r="C10" s="7" t="s">
        <v>16</v>
      </c>
      <c r="D10" s="6"/>
    </row>
    <row r="11" spans="1:4" ht="17.25" customHeight="1">
      <c r="A11" s="5" t="s">
        <v>17</v>
      </c>
      <c r="B11" s="6"/>
      <c r="C11" s="7" t="s">
        <v>18</v>
      </c>
      <c r="D11" s="6"/>
    </row>
    <row r="12" spans="1:4" ht="17.25" customHeight="1">
      <c r="A12" s="5" t="s">
        <v>19</v>
      </c>
      <c r="B12" s="6"/>
      <c r="C12" s="8" t="s">
        <v>20</v>
      </c>
      <c r="D12" s="6"/>
    </row>
    <row r="13" spans="1:4" ht="17.25" customHeight="1">
      <c r="A13" s="5" t="s">
        <v>21</v>
      </c>
      <c r="B13" s="6"/>
      <c r="C13" s="8" t="s">
        <v>22</v>
      </c>
      <c r="D13" s="6">
        <v>10281366.91</v>
      </c>
    </row>
    <row r="14" spans="1:4" ht="17.25" customHeight="1">
      <c r="A14" s="5" t="s">
        <v>23</v>
      </c>
      <c r="B14" s="6"/>
      <c r="C14" s="8" t="s">
        <v>24</v>
      </c>
      <c r="D14" s="6">
        <v>7860701.4199999999</v>
      </c>
    </row>
    <row r="15" spans="1:4" ht="17.25" customHeight="1">
      <c r="A15" s="5" t="s">
        <v>25</v>
      </c>
      <c r="B15" s="6"/>
      <c r="C15" s="8" t="s">
        <v>26</v>
      </c>
      <c r="D15" s="6"/>
    </row>
    <row r="16" spans="1:4" ht="17.25" customHeight="1">
      <c r="A16" s="9"/>
      <c r="B16" s="6"/>
      <c r="C16" s="8" t="s">
        <v>27</v>
      </c>
      <c r="D16" s="6"/>
    </row>
    <row r="17" spans="1:4" ht="17.25" customHeight="1">
      <c r="A17" s="10"/>
      <c r="B17" s="6"/>
      <c r="C17" s="8" t="s">
        <v>28</v>
      </c>
      <c r="D17" s="6"/>
    </row>
    <row r="18" spans="1:4" ht="17.25" customHeight="1">
      <c r="A18" s="10"/>
      <c r="B18" s="6"/>
      <c r="C18" s="8" t="s">
        <v>29</v>
      </c>
      <c r="D18" s="6"/>
    </row>
    <row r="19" spans="1:4" ht="17.25" customHeight="1">
      <c r="A19" s="10"/>
      <c r="B19" s="6"/>
      <c r="C19" s="8" t="s">
        <v>30</v>
      </c>
      <c r="D19" s="6"/>
    </row>
    <row r="20" spans="1:4" ht="17.25" customHeight="1">
      <c r="A20" s="10"/>
      <c r="B20" s="6"/>
      <c r="C20" s="8" t="s">
        <v>31</v>
      </c>
      <c r="D20" s="6"/>
    </row>
    <row r="21" spans="1:4" ht="17.25" customHeight="1">
      <c r="A21" s="10"/>
      <c r="B21" s="6"/>
      <c r="C21" s="8" t="s">
        <v>32</v>
      </c>
      <c r="D21" s="6"/>
    </row>
    <row r="22" spans="1:4" ht="17.25" customHeight="1">
      <c r="A22" s="10"/>
      <c r="B22" s="6"/>
      <c r="C22" s="8" t="s">
        <v>33</v>
      </c>
      <c r="D22" s="6"/>
    </row>
    <row r="23" spans="1:4" ht="17.25" customHeight="1">
      <c r="A23" s="10"/>
      <c r="B23" s="6"/>
      <c r="C23" s="8" t="s">
        <v>34</v>
      </c>
      <c r="D23" s="6"/>
    </row>
    <row r="24" spans="1:4" ht="17.25" customHeight="1">
      <c r="A24" s="10"/>
      <c r="B24" s="6"/>
      <c r="C24" s="8" t="s">
        <v>35</v>
      </c>
      <c r="D24" s="6">
        <v>6516488.7599999998</v>
      </c>
    </row>
    <row r="25" spans="1:4" ht="17.25" customHeight="1">
      <c r="A25" s="10"/>
      <c r="B25" s="6"/>
      <c r="C25" s="8" t="s">
        <v>36</v>
      </c>
      <c r="D25" s="6"/>
    </row>
    <row r="26" spans="1:4" ht="17.25" customHeight="1">
      <c r="A26" s="10"/>
      <c r="B26" s="6"/>
      <c r="C26" s="9" t="s">
        <v>37</v>
      </c>
      <c r="D26" s="6"/>
    </row>
    <row r="27" spans="1:4" ht="17.25" customHeight="1">
      <c r="A27" s="10"/>
      <c r="B27" s="6"/>
      <c r="C27" s="8" t="s">
        <v>38</v>
      </c>
      <c r="D27" s="6"/>
    </row>
    <row r="28" spans="1:4" ht="16.5" customHeight="1">
      <c r="A28" s="10"/>
      <c r="B28" s="6"/>
      <c r="C28" s="8" t="s">
        <v>39</v>
      </c>
      <c r="D28" s="6"/>
    </row>
    <row r="29" spans="1:4" ht="16.5" customHeight="1">
      <c r="A29" s="10"/>
      <c r="B29" s="6"/>
      <c r="C29" s="9" t="s">
        <v>40</v>
      </c>
      <c r="D29" s="6"/>
    </row>
    <row r="30" spans="1:4" ht="17.25" customHeight="1">
      <c r="A30" s="10"/>
      <c r="B30" s="6"/>
      <c r="C30" s="9" t="s">
        <v>41</v>
      </c>
      <c r="D30" s="6"/>
    </row>
    <row r="31" spans="1:4" ht="17.25" customHeight="1">
      <c r="A31" s="10"/>
      <c r="B31" s="6"/>
      <c r="C31" s="8" t="s">
        <v>42</v>
      </c>
      <c r="D31" s="6"/>
    </row>
    <row r="32" spans="1:4" ht="16.5" customHeight="1">
      <c r="A32" s="10" t="s">
        <v>43</v>
      </c>
      <c r="B32" s="6">
        <v>120107330.09</v>
      </c>
      <c r="C32" s="10" t="s">
        <v>44</v>
      </c>
      <c r="D32" s="6">
        <v>129306927.87</v>
      </c>
    </row>
    <row r="33" spans="1:4" ht="16.5" customHeight="1">
      <c r="A33" s="9" t="s">
        <v>45</v>
      </c>
      <c r="B33" s="6">
        <v>9199597.7799999993</v>
      </c>
      <c r="C33" s="9" t="s">
        <v>46</v>
      </c>
      <c r="D33" s="6"/>
    </row>
    <row r="34" spans="1:4" ht="16.5" customHeight="1">
      <c r="A34" s="8" t="s">
        <v>47</v>
      </c>
      <c r="B34" s="6">
        <v>9199597.7799999993</v>
      </c>
      <c r="C34" s="8" t="s">
        <v>47</v>
      </c>
      <c r="D34" s="6"/>
    </row>
    <row r="35" spans="1:4" ht="16.5" customHeight="1">
      <c r="A35" s="8" t="s">
        <v>48</v>
      </c>
      <c r="B35" s="6"/>
      <c r="C35" s="8" t="s">
        <v>49</v>
      </c>
      <c r="D35" s="6"/>
    </row>
    <row r="36" spans="1:4" ht="16.5" customHeight="1">
      <c r="A36" s="11" t="s">
        <v>50</v>
      </c>
      <c r="B36" s="6">
        <v>129306927.87</v>
      </c>
      <c r="C36" s="11" t="s">
        <v>51</v>
      </c>
      <c r="D36" s="6">
        <v>129306927.87</v>
      </c>
    </row>
  </sheetData>
  <mergeCells count="4">
    <mergeCell ref="A2:D2"/>
    <mergeCell ref="A3:B3"/>
    <mergeCell ref="A4:B4"/>
    <mergeCell ref="C4:D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selection activeCell="A19" sqref="A19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60">
        <v>1</v>
      </c>
      <c r="B1" s="61">
        <v>0</v>
      </c>
      <c r="C1" s="60">
        <v>1</v>
      </c>
      <c r="D1" s="30"/>
      <c r="E1" s="30"/>
      <c r="F1" s="53" t="s">
        <v>404</v>
      </c>
    </row>
    <row r="2" spans="1:6" ht="42" customHeight="1">
      <c r="A2" s="177" t="str">
        <f>"2025"&amp;"年部门政府性基金预算支出预算表"</f>
        <v>2025年部门政府性基金预算支出预算表</v>
      </c>
      <c r="B2" s="178" t="s">
        <v>405</v>
      </c>
      <c r="C2" s="179"/>
      <c r="D2" s="124"/>
      <c r="E2" s="124"/>
      <c r="F2" s="124"/>
    </row>
    <row r="3" spans="1:6" ht="13.5" customHeight="1">
      <c r="A3" s="159" t="str">
        <f>"单位名称："&amp;"禄劝彝族苗族自治县公安局"</f>
        <v>单位名称：禄劝彝族苗族自治县公安局</v>
      </c>
      <c r="B3" s="159" t="s">
        <v>406</v>
      </c>
      <c r="C3" s="183"/>
      <c r="D3" s="30"/>
      <c r="E3" s="30"/>
      <c r="F3" s="53" t="s">
        <v>1</v>
      </c>
    </row>
    <row r="4" spans="1:6" ht="19.5" customHeight="1">
      <c r="A4" s="134" t="s">
        <v>187</v>
      </c>
      <c r="B4" s="181" t="s">
        <v>73</v>
      </c>
      <c r="C4" s="134" t="s">
        <v>74</v>
      </c>
      <c r="D4" s="165" t="s">
        <v>407</v>
      </c>
      <c r="E4" s="132"/>
      <c r="F4" s="133"/>
    </row>
    <row r="5" spans="1:6" ht="18.75" customHeight="1">
      <c r="A5" s="163"/>
      <c r="B5" s="182"/>
      <c r="C5" s="163"/>
      <c r="D5" s="62" t="s">
        <v>55</v>
      </c>
      <c r="E5" s="49" t="s">
        <v>76</v>
      </c>
      <c r="F5" s="62" t="s">
        <v>77</v>
      </c>
    </row>
    <row r="6" spans="1:6" ht="18.75" customHeight="1">
      <c r="A6" s="57">
        <v>1</v>
      </c>
      <c r="B6" s="63" t="s">
        <v>84</v>
      </c>
      <c r="C6" s="57">
        <v>3</v>
      </c>
      <c r="D6" s="33">
        <v>4</v>
      </c>
      <c r="E6" s="33">
        <v>5</v>
      </c>
      <c r="F6" s="33">
        <v>6</v>
      </c>
    </row>
    <row r="7" spans="1:6" ht="37.5" customHeight="1">
      <c r="A7" s="228" t="s">
        <v>467</v>
      </c>
      <c r="B7" s="228" t="s">
        <v>468</v>
      </c>
      <c r="C7" s="15"/>
      <c r="D7" s="6"/>
      <c r="E7" s="6"/>
      <c r="F7" s="6"/>
    </row>
    <row r="8" spans="1:6" ht="21" customHeight="1">
      <c r="A8" s="15"/>
      <c r="B8" s="15"/>
      <c r="C8" s="15"/>
      <c r="D8" s="6"/>
      <c r="E8" s="6"/>
      <c r="F8" s="6"/>
    </row>
    <row r="9" spans="1:6" ht="18.75" customHeight="1">
      <c r="A9" s="101" t="s">
        <v>177</v>
      </c>
      <c r="B9" s="101" t="s">
        <v>177</v>
      </c>
      <c r="C9" s="180" t="s">
        <v>177</v>
      </c>
      <c r="D9" s="6"/>
      <c r="E9" s="6"/>
      <c r="F9" s="6"/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Zeros="0" workbookViewId="0">
      <selection activeCell="H8" sqref="H8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4"/>
      <c r="C1" s="44"/>
      <c r="R1" s="45"/>
      <c r="S1" s="45" t="s">
        <v>408</v>
      </c>
    </row>
    <row r="2" spans="1:19" ht="41.25" customHeight="1">
      <c r="A2" s="195" t="str">
        <f>"2025"&amp;"年部门政府采购预算表"</f>
        <v>2025年部门政府采购预算表</v>
      </c>
      <c r="B2" s="157"/>
      <c r="C2" s="157"/>
      <c r="D2" s="158"/>
      <c r="E2" s="158"/>
      <c r="F2" s="158"/>
      <c r="G2" s="158"/>
      <c r="H2" s="158"/>
      <c r="I2" s="158"/>
      <c r="J2" s="158"/>
      <c r="K2" s="158"/>
      <c r="L2" s="158"/>
      <c r="M2" s="157"/>
      <c r="N2" s="158"/>
      <c r="O2" s="158"/>
      <c r="P2" s="157"/>
      <c r="Q2" s="158"/>
      <c r="R2" s="157"/>
      <c r="S2" s="157"/>
    </row>
    <row r="3" spans="1:19" ht="18.75" customHeight="1">
      <c r="A3" s="139" t="str">
        <f>"单位名称："&amp;"禄劝彝族苗族自治县公安局"</f>
        <v>单位名称：禄劝彝族苗族自治县公安局</v>
      </c>
      <c r="B3" s="198"/>
      <c r="C3" s="198"/>
      <c r="D3" s="199"/>
      <c r="E3" s="199"/>
      <c r="F3" s="199"/>
      <c r="G3" s="199"/>
      <c r="H3" s="199"/>
      <c r="I3" s="47"/>
      <c r="J3" s="47"/>
      <c r="K3" s="47"/>
      <c r="L3" s="47"/>
      <c r="R3" s="64"/>
      <c r="S3" s="53" t="s">
        <v>1</v>
      </c>
    </row>
    <row r="4" spans="1:19" ht="15.75" customHeight="1">
      <c r="A4" s="168" t="s">
        <v>186</v>
      </c>
      <c r="B4" s="189" t="s">
        <v>187</v>
      </c>
      <c r="C4" s="189" t="s">
        <v>409</v>
      </c>
      <c r="D4" s="196" t="s">
        <v>410</v>
      </c>
      <c r="E4" s="196" t="s">
        <v>411</v>
      </c>
      <c r="F4" s="196" t="s">
        <v>412</v>
      </c>
      <c r="G4" s="196" t="s">
        <v>413</v>
      </c>
      <c r="H4" s="196" t="s">
        <v>414</v>
      </c>
      <c r="I4" s="197" t="s">
        <v>194</v>
      </c>
      <c r="J4" s="197"/>
      <c r="K4" s="197"/>
      <c r="L4" s="197"/>
      <c r="M4" s="151"/>
      <c r="N4" s="197"/>
      <c r="O4" s="197"/>
      <c r="P4" s="150"/>
      <c r="Q4" s="197"/>
      <c r="R4" s="151"/>
      <c r="S4" s="152"/>
    </row>
    <row r="5" spans="1:19" ht="17.25" customHeight="1">
      <c r="A5" s="171"/>
      <c r="B5" s="190"/>
      <c r="C5" s="190"/>
      <c r="D5" s="187"/>
      <c r="E5" s="187"/>
      <c r="F5" s="187"/>
      <c r="G5" s="187"/>
      <c r="H5" s="187"/>
      <c r="I5" s="187" t="s">
        <v>55</v>
      </c>
      <c r="J5" s="187" t="s">
        <v>58</v>
      </c>
      <c r="K5" s="187" t="s">
        <v>415</v>
      </c>
      <c r="L5" s="187" t="s">
        <v>416</v>
      </c>
      <c r="M5" s="200" t="s">
        <v>417</v>
      </c>
      <c r="N5" s="192" t="s">
        <v>418</v>
      </c>
      <c r="O5" s="192"/>
      <c r="P5" s="193"/>
      <c r="Q5" s="192"/>
      <c r="R5" s="194"/>
      <c r="S5" s="191"/>
    </row>
    <row r="6" spans="1:19" ht="54" customHeight="1">
      <c r="A6" s="172"/>
      <c r="B6" s="191"/>
      <c r="C6" s="191"/>
      <c r="D6" s="188"/>
      <c r="E6" s="188"/>
      <c r="F6" s="188"/>
      <c r="G6" s="188"/>
      <c r="H6" s="188"/>
      <c r="I6" s="188"/>
      <c r="J6" s="188" t="s">
        <v>57</v>
      </c>
      <c r="K6" s="188"/>
      <c r="L6" s="188"/>
      <c r="M6" s="201"/>
      <c r="N6" s="66" t="s">
        <v>57</v>
      </c>
      <c r="O6" s="66" t="s">
        <v>64</v>
      </c>
      <c r="P6" s="65" t="s">
        <v>65</v>
      </c>
      <c r="Q6" s="66" t="s">
        <v>66</v>
      </c>
      <c r="R6" s="67" t="s">
        <v>67</v>
      </c>
      <c r="S6" s="65" t="s">
        <v>68</v>
      </c>
    </row>
    <row r="7" spans="1:19" ht="18" customHeight="1">
      <c r="A7" s="68">
        <v>1</v>
      </c>
      <c r="B7" s="68" t="s">
        <v>84</v>
      </c>
      <c r="C7" s="69">
        <v>3</v>
      </c>
      <c r="D7" s="69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</row>
    <row r="8" spans="1:19" ht="21" customHeight="1">
      <c r="A8" s="70" t="s">
        <v>472</v>
      </c>
      <c r="B8" s="229" t="s">
        <v>471</v>
      </c>
      <c r="C8" s="229" t="s">
        <v>469</v>
      </c>
      <c r="D8" s="229" t="s">
        <v>473</v>
      </c>
      <c r="E8" s="229" t="s">
        <v>474</v>
      </c>
      <c r="F8" s="71" t="s">
        <v>470</v>
      </c>
      <c r="G8" s="72">
        <v>1</v>
      </c>
      <c r="H8" s="6">
        <v>180000</v>
      </c>
      <c r="I8" s="6">
        <v>180000</v>
      </c>
      <c r="J8" s="6">
        <v>180000</v>
      </c>
      <c r="K8" s="6"/>
      <c r="L8" s="6"/>
      <c r="M8" s="6"/>
      <c r="N8" s="6"/>
      <c r="O8" s="6"/>
      <c r="P8" s="6"/>
      <c r="Q8" s="6"/>
      <c r="R8" s="6"/>
      <c r="S8" s="6"/>
    </row>
    <row r="9" spans="1:19" ht="21" customHeight="1">
      <c r="A9" s="184" t="s">
        <v>177</v>
      </c>
      <c r="B9" s="185"/>
      <c r="C9" s="185"/>
      <c r="D9" s="186"/>
      <c r="E9" s="186"/>
      <c r="F9" s="186"/>
      <c r="G9" s="94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21" customHeight="1">
      <c r="A10" s="202" t="s">
        <v>419</v>
      </c>
      <c r="B10" s="203"/>
      <c r="C10" s="203"/>
      <c r="D10" s="202"/>
      <c r="E10" s="202"/>
      <c r="F10" s="202"/>
      <c r="G10" s="204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</row>
  </sheetData>
  <mergeCells count="19">
    <mergeCell ref="A10:S10"/>
    <mergeCell ref="A2:S2"/>
    <mergeCell ref="A4:A6"/>
    <mergeCell ref="D4:D6"/>
    <mergeCell ref="E4:E6"/>
    <mergeCell ref="F4:F6"/>
    <mergeCell ref="G4:G6"/>
    <mergeCell ref="H4:H6"/>
    <mergeCell ref="I4:S4"/>
    <mergeCell ref="K5:K6"/>
    <mergeCell ref="L5:L6"/>
    <mergeCell ref="A3:H3"/>
    <mergeCell ref="M5:M6"/>
    <mergeCell ref="I5:I6"/>
    <mergeCell ref="A9:G9"/>
    <mergeCell ref="J5:J6"/>
    <mergeCell ref="C4:C6"/>
    <mergeCell ref="B4:B6"/>
    <mergeCell ref="N5:S5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0"/>
  <sheetViews>
    <sheetView showZeros="0" topLeftCell="E1" workbookViewId="0">
      <selection activeCell="K18" sqref="K18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73"/>
      <c r="B1" s="44"/>
      <c r="C1" s="44"/>
      <c r="D1" s="44"/>
      <c r="E1" s="44"/>
      <c r="F1" s="44"/>
      <c r="G1" s="44"/>
      <c r="H1" s="73"/>
      <c r="I1" s="73"/>
      <c r="J1" s="73"/>
      <c r="K1" s="73"/>
      <c r="L1" s="73"/>
      <c r="M1" s="73"/>
      <c r="N1" s="74"/>
      <c r="O1" s="73"/>
      <c r="P1" s="73"/>
      <c r="Q1" s="44"/>
      <c r="R1" s="73"/>
      <c r="S1" s="75"/>
      <c r="T1" s="75" t="s">
        <v>420</v>
      </c>
    </row>
    <row r="2" spans="1:20" ht="41.25" customHeight="1">
      <c r="A2" s="206" t="str">
        <f>"2025"&amp;"年部门政府购买服务预算表"</f>
        <v>2025年部门政府购买服务预算表</v>
      </c>
      <c r="B2" s="157"/>
      <c r="C2" s="157"/>
      <c r="D2" s="157"/>
      <c r="E2" s="157"/>
      <c r="F2" s="157"/>
      <c r="G2" s="157"/>
      <c r="H2" s="207"/>
      <c r="I2" s="207"/>
      <c r="J2" s="207"/>
      <c r="K2" s="207"/>
      <c r="L2" s="207"/>
      <c r="M2" s="207"/>
      <c r="N2" s="208"/>
      <c r="O2" s="207"/>
      <c r="P2" s="207"/>
      <c r="Q2" s="157"/>
      <c r="R2" s="207"/>
      <c r="S2" s="208"/>
      <c r="T2" s="157"/>
    </row>
    <row r="3" spans="1:20" ht="22.5" customHeight="1">
      <c r="A3" s="209" t="str">
        <f>"单位名称："&amp;"禄劝彝族苗族自治县公安局"</f>
        <v>单位名称：禄劝彝族苗族自治县公安局</v>
      </c>
      <c r="B3" s="198"/>
      <c r="C3" s="198"/>
      <c r="D3" s="198"/>
      <c r="E3" s="198"/>
      <c r="F3" s="198"/>
      <c r="G3" s="198"/>
      <c r="H3" s="210"/>
      <c r="I3" s="210"/>
      <c r="J3" s="76"/>
      <c r="K3" s="76"/>
      <c r="L3" s="76"/>
      <c r="M3" s="76"/>
      <c r="N3" s="74"/>
      <c r="O3" s="73"/>
      <c r="P3" s="73"/>
      <c r="Q3" s="44"/>
      <c r="R3" s="73"/>
      <c r="S3" s="77"/>
      <c r="T3" s="75" t="s">
        <v>1</v>
      </c>
    </row>
    <row r="4" spans="1:20" ht="24" customHeight="1">
      <c r="A4" s="168" t="s">
        <v>186</v>
      </c>
      <c r="B4" s="189" t="s">
        <v>187</v>
      </c>
      <c r="C4" s="189" t="s">
        <v>409</v>
      </c>
      <c r="D4" s="189" t="s">
        <v>421</v>
      </c>
      <c r="E4" s="189" t="s">
        <v>422</v>
      </c>
      <c r="F4" s="189" t="s">
        <v>479</v>
      </c>
      <c r="G4" s="189" t="s">
        <v>423</v>
      </c>
      <c r="H4" s="196" t="s">
        <v>424</v>
      </c>
      <c r="I4" s="196" t="s">
        <v>425</v>
      </c>
      <c r="J4" s="197" t="s">
        <v>194</v>
      </c>
      <c r="K4" s="197"/>
      <c r="L4" s="197"/>
      <c r="M4" s="197"/>
      <c r="N4" s="151"/>
      <c r="O4" s="197"/>
      <c r="P4" s="197"/>
      <c r="Q4" s="150"/>
      <c r="R4" s="197"/>
      <c r="S4" s="151"/>
      <c r="T4" s="152"/>
    </row>
    <row r="5" spans="1:20" ht="24" customHeight="1">
      <c r="A5" s="171"/>
      <c r="B5" s="190"/>
      <c r="C5" s="190"/>
      <c r="D5" s="190"/>
      <c r="E5" s="190"/>
      <c r="F5" s="190"/>
      <c r="G5" s="190"/>
      <c r="H5" s="187"/>
      <c r="I5" s="187"/>
      <c r="J5" s="187" t="s">
        <v>55</v>
      </c>
      <c r="K5" s="187" t="s">
        <v>58</v>
      </c>
      <c r="L5" s="187" t="s">
        <v>415</v>
      </c>
      <c r="M5" s="187" t="s">
        <v>416</v>
      </c>
      <c r="N5" s="200" t="s">
        <v>417</v>
      </c>
      <c r="O5" s="192" t="s">
        <v>418</v>
      </c>
      <c r="P5" s="192"/>
      <c r="Q5" s="193"/>
      <c r="R5" s="192"/>
      <c r="S5" s="194"/>
      <c r="T5" s="191"/>
    </row>
    <row r="6" spans="1:20" ht="54" customHeight="1">
      <c r="A6" s="172"/>
      <c r="B6" s="191"/>
      <c r="C6" s="191"/>
      <c r="D6" s="191"/>
      <c r="E6" s="190"/>
      <c r="F6" s="191"/>
      <c r="G6" s="191"/>
      <c r="H6" s="188"/>
      <c r="I6" s="188"/>
      <c r="J6" s="188"/>
      <c r="K6" s="188" t="s">
        <v>57</v>
      </c>
      <c r="L6" s="188"/>
      <c r="M6" s="188"/>
      <c r="N6" s="201"/>
      <c r="O6" s="66" t="s">
        <v>57</v>
      </c>
      <c r="P6" s="66" t="s">
        <v>64</v>
      </c>
      <c r="Q6" s="65" t="s">
        <v>65</v>
      </c>
      <c r="R6" s="66" t="s">
        <v>66</v>
      </c>
      <c r="S6" s="67" t="s">
        <v>67</v>
      </c>
      <c r="T6" s="65" t="s">
        <v>68</v>
      </c>
    </row>
    <row r="7" spans="1:20" ht="17.25" customHeight="1">
      <c r="A7" s="32">
        <v>1</v>
      </c>
      <c r="B7" s="65">
        <v>2</v>
      </c>
      <c r="C7" s="32">
        <v>3</v>
      </c>
      <c r="D7" s="236">
        <v>4</v>
      </c>
      <c r="E7" s="235">
        <v>5</v>
      </c>
      <c r="F7" s="34">
        <v>6</v>
      </c>
      <c r="G7" s="32">
        <v>7</v>
      </c>
      <c r="H7" s="65">
        <v>8</v>
      </c>
      <c r="I7" s="32">
        <v>9</v>
      </c>
      <c r="J7" s="32">
        <v>10</v>
      </c>
      <c r="K7" s="65">
        <v>11</v>
      </c>
      <c r="L7" s="32">
        <v>12</v>
      </c>
      <c r="M7" s="32">
        <v>13</v>
      </c>
      <c r="N7" s="65">
        <v>14</v>
      </c>
      <c r="O7" s="32">
        <v>15</v>
      </c>
      <c r="P7" s="32">
        <v>16</v>
      </c>
      <c r="Q7" s="65">
        <v>17</v>
      </c>
      <c r="R7" s="32">
        <v>18</v>
      </c>
      <c r="S7" s="32">
        <v>19</v>
      </c>
      <c r="T7" s="32">
        <v>20</v>
      </c>
    </row>
    <row r="8" spans="1:20" s="230" customFormat="1" ht="17.25" customHeight="1">
      <c r="A8" s="70" t="s">
        <v>472</v>
      </c>
      <c r="B8" s="229" t="s">
        <v>471</v>
      </c>
      <c r="C8" s="231" t="s">
        <v>475</v>
      </c>
      <c r="D8" s="232" t="s">
        <v>477</v>
      </c>
      <c r="E8" s="237" t="s">
        <v>482</v>
      </c>
      <c r="F8" s="34" t="s">
        <v>480</v>
      </c>
      <c r="G8" s="238" t="s">
        <v>483</v>
      </c>
      <c r="H8" s="232" t="s">
        <v>484</v>
      </c>
      <c r="I8" s="238" t="s">
        <v>487</v>
      </c>
      <c r="J8" s="6">
        <v>204000</v>
      </c>
      <c r="K8" s="6">
        <v>204000</v>
      </c>
      <c r="L8" s="32"/>
      <c r="M8" s="32"/>
      <c r="N8" s="65"/>
      <c r="O8" s="32"/>
      <c r="P8" s="32"/>
      <c r="Q8" s="65"/>
      <c r="R8" s="32"/>
      <c r="S8" s="32"/>
      <c r="T8" s="32"/>
    </row>
    <row r="9" spans="1:20" ht="21" customHeight="1">
      <c r="A9" s="70" t="s">
        <v>472</v>
      </c>
      <c r="B9" s="229" t="s">
        <v>471</v>
      </c>
      <c r="C9" s="231" t="s">
        <v>476</v>
      </c>
      <c r="D9" s="232" t="s">
        <v>478</v>
      </c>
      <c r="E9" s="234" t="s">
        <v>481</v>
      </c>
      <c r="F9" s="233" t="s">
        <v>480</v>
      </c>
      <c r="G9" s="238" t="s">
        <v>483</v>
      </c>
      <c r="H9" s="232" t="s">
        <v>485</v>
      </c>
      <c r="I9" s="239" t="s">
        <v>486</v>
      </c>
      <c r="J9" s="6">
        <v>252000</v>
      </c>
      <c r="K9" s="6">
        <v>252000</v>
      </c>
      <c r="L9" s="6"/>
      <c r="M9" s="6"/>
      <c r="N9" s="6"/>
      <c r="O9" s="6"/>
      <c r="P9" s="6"/>
      <c r="Q9" s="6"/>
      <c r="R9" s="6"/>
      <c r="S9" s="6"/>
      <c r="T9" s="6"/>
    </row>
    <row r="10" spans="1:20" ht="21" customHeight="1">
      <c r="A10" s="184" t="s">
        <v>177</v>
      </c>
      <c r="B10" s="185"/>
      <c r="C10" s="185"/>
      <c r="D10" s="185"/>
      <c r="E10" s="185"/>
      <c r="F10" s="185"/>
      <c r="G10" s="185"/>
      <c r="H10" s="186"/>
      <c r="I10" s="107"/>
      <c r="J10" s="6">
        <v>456000</v>
      </c>
      <c r="K10" s="6">
        <v>456000</v>
      </c>
      <c r="L10" s="6"/>
      <c r="M10" s="6"/>
      <c r="N10" s="6"/>
      <c r="O10" s="6"/>
      <c r="P10" s="6"/>
      <c r="Q10" s="6"/>
      <c r="R10" s="6"/>
      <c r="S10" s="6"/>
      <c r="T10" s="6"/>
    </row>
  </sheetData>
  <mergeCells count="19">
    <mergeCell ref="A2:T2"/>
    <mergeCell ref="A4:A6"/>
    <mergeCell ref="H4:H6"/>
    <mergeCell ref="I4:I6"/>
    <mergeCell ref="J4:T4"/>
    <mergeCell ref="L5:L6"/>
    <mergeCell ref="M5:M6"/>
    <mergeCell ref="A3:I3"/>
    <mergeCell ref="N5:N6"/>
    <mergeCell ref="J5:J6"/>
    <mergeCell ref="O5:T5"/>
    <mergeCell ref="A10:I10"/>
    <mergeCell ref="K5:K6"/>
    <mergeCell ref="B4:B6"/>
    <mergeCell ref="C4:C6"/>
    <mergeCell ref="F4:F6"/>
    <mergeCell ref="G4:G6"/>
    <mergeCell ref="D4:D6"/>
    <mergeCell ref="E4:E6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8"/>
  <sheetViews>
    <sheetView showZeros="0" workbookViewId="0">
      <selection activeCell="A12" sqref="A12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7.25" customHeight="1">
      <c r="D1" s="28"/>
      <c r="W1" s="45"/>
      <c r="X1" s="45" t="s">
        <v>426</v>
      </c>
    </row>
    <row r="2" spans="1:24" ht="41.25" customHeight="1">
      <c r="A2" s="195" t="str">
        <f>"2025"&amp;"年对下转移支付预算表"</f>
        <v>2025年对下转移支付预算表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7"/>
      <c r="X2" s="157"/>
    </row>
    <row r="3" spans="1:24" ht="18" customHeight="1">
      <c r="A3" s="209" t="str">
        <f>"单位名称："&amp;"禄劝彝族苗族自治县公安局"</f>
        <v>单位名称：禄劝彝族苗族自治县公安局</v>
      </c>
      <c r="B3" s="210"/>
      <c r="C3" s="210"/>
      <c r="D3" s="211"/>
      <c r="E3" s="212"/>
      <c r="F3" s="212"/>
      <c r="G3" s="212"/>
      <c r="H3" s="212"/>
      <c r="I3" s="212"/>
      <c r="W3" s="64"/>
      <c r="X3" s="64" t="s">
        <v>1</v>
      </c>
    </row>
    <row r="4" spans="1:24" ht="19.5" customHeight="1">
      <c r="A4" s="173" t="s">
        <v>427</v>
      </c>
      <c r="B4" s="165" t="s">
        <v>194</v>
      </c>
      <c r="C4" s="132"/>
      <c r="D4" s="132"/>
      <c r="E4" s="165" t="s">
        <v>428</v>
      </c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50"/>
      <c r="X4" s="152"/>
    </row>
    <row r="5" spans="1:24" ht="40.5" customHeight="1">
      <c r="A5" s="135"/>
      <c r="B5" s="48" t="s">
        <v>55</v>
      </c>
      <c r="C5" s="54" t="s">
        <v>58</v>
      </c>
      <c r="D5" s="78" t="s">
        <v>415</v>
      </c>
      <c r="E5" s="41" t="s">
        <v>429</v>
      </c>
      <c r="F5" s="41" t="s">
        <v>430</v>
      </c>
      <c r="G5" s="41" t="s">
        <v>431</v>
      </c>
      <c r="H5" s="41" t="s">
        <v>432</v>
      </c>
      <c r="I5" s="41" t="s">
        <v>433</v>
      </c>
      <c r="J5" s="41" t="s">
        <v>434</v>
      </c>
      <c r="K5" s="41" t="s">
        <v>435</v>
      </c>
      <c r="L5" s="41" t="s">
        <v>436</v>
      </c>
      <c r="M5" s="41" t="s">
        <v>437</v>
      </c>
      <c r="N5" s="41" t="s">
        <v>438</v>
      </c>
      <c r="O5" s="41" t="s">
        <v>439</v>
      </c>
      <c r="P5" s="41" t="s">
        <v>440</v>
      </c>
      <c r="Q5" s="41" t="s">
        <v>441</v>
      </c>
      <c r="R5" s="41" t="s">
        <v>442</v>
      </c>
      <c r="S5" s="41" t="s">
        <v>443</v>
      </c>
      <c r="T5" s="41" t="s">
        <v>444</v>
      </c>
      <c r="U5" s="41" t="s">
        <v>445</v>
      </c>
      <c r="V5" s="41" t="s">
        <v>446</v>
      </c>
      <c r="W5" s="41" t="s">
        <v>447</v>
      </c>
      <c r="X5" s="79" t="s">
        <v>448</v>
      </c>
    </row>
    <row r="6" spans="1:24" ht="19.5" customHeight="1">
      <c r="A6" s="56">
        <v>1</v>
      </c>
      <c r="B6" s="56">
        <v>2</v>
      </c>
      <c r="C6" s="56">
        <v>3</v>
      </c>
      <c r="D6" s="38">
        <v>4</v>
      </c>
      <c r="E6" s="50">
        <v>5</v>
      </c>
      <c r="F6" s="56">
        <v>6</v>
      </c>
      <c r="G6" s="56">
        <v>7</v>
      </c>
      <c r="H6" s="38">
        <v>8</v>
      </c>
      <c r="I6" s="56">
        <v>9</v>
      </c>
      <c r="J6" s="56">
        <v>10</v>
      </c>
      <c r="K6" s="56">
        <v>11</v>
      </c>
      <c r="L6" s="38">
        <v>12</v>
      </c>
      <c r="M6" s="56">
        <v>13</v>
      </c>
      <c r="N6" s="56">
        <v>14</v>
      </c>
      <c r="O6" s="56">
        <v>15</v>
      </c>
      <c r="P6" s="38">
        <v>16</v>
      </c>
      <c r="Q6" s="56">
        <v>17</v>
      </c>
      <c r="R6" s="56">
        <v>18</v>
      </c>
      <c r="S6" s="56">
        <v>19</v>
      </c>
      <c r="T6" s="38">
        <v>20</v>
      </c>
      <c r="U6" s="38">
        <v>21</v>
      </c>
      <c r="V6" s="38">
        <v>22</v>
      </c>
      <c r="W6" s="50">
        <v>23</v>
      </c>
      <c r="X6" s="50">
        <v>24</v>
      </c>
    </row>
    <row r="7" spans="1:24" ht="22.5" customHeight="1">
      <c r="A7" s="25" t="s">
        <v>488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9.5" customHeight="1">
      <c r="A8" s="2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</sheetData>
  <mergeCells count="5">
    <mergeCell ref="A2:X2"/>
    <mergeCell ref="A4:A5"/>
    <mergeCell ref="B4:D4"/>
    <mergeCell ref="A3:I3"/>
    <mergeCell ref="E4:X4"/>
  </mergeCells>
  <phoneticPr fontId="16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7"/>
  <sheetViews>
    <sheetView showZeros="0" workbookViewId="0">
      <selection activeCell="B19" sqref="B1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45" t="s">
        <v>449</v>
      </c>
    </row>
    <row r="2" spans="1:10" ht="41.25" customHeight="1">
      <c r="A2" s="213" t="str">
        <f>"2025"&amp;"年对下转移支付绩效目标表"</f>
        <v>2025年对下转移支付绩效目标表</v>
      </c>
      <c r="B2" s="158"/>
      <c r="C2" s="158"/>
      <c r="D2" s="158"/>
      <c r="E2" s="158"/>
      <c r="F2" s="157"/>
      <c r="G2" s="158"/>
      <c r="H2" s="157"/>
      <c r="I2" s="157"/>
      <c r="J2" s="158"/>
    </row>
    <row r="3" spans="1:10" ht="17.25" customHeight="1">
      <c r="A3" s="159" t="str">
        <f>"单位名称："&amp;"禄劝彝族苗族自治县公安局"</f>
        <v>单位名称：禄劝彝族苗族自治县公安局</v>
      </c>
      <c r="B3" s="88"/>
      <c r="C3" s="88"/>
      <c r="D3" s="88"/>
      <c r="E3" s="88"/>
      <c r="F3" s="88"/>
      <c r="G3" s="88"/>
      <c r="H3" s="88"/>
    </row>
    <row r="4" spans="1:10" ht="44.25" customHeight="1">
      <c r="A4" s="55" t="s">
        <v>427</v>
      </c>
      <c r="B4" s="55" t="s">
        <v>304</v>
      </c>
      <c r="C4" s="55" t="s">
        <v>305</v>
      </c>
      <c r="D4" s="55" t="s">
        <v>306</v>
      </c>
      <c r="E4" s="55" t="s">
        <v>307</v>
      </c>
      <c r="F4" s="57" t="s">
        <v>308</v>
      </c>
      <c r="G4" s="55" t="s">
        <v>309</v>
      </c>
      <c r="H4" s="57" t="s">
        <v>310</v>
      </c>
      <c r="I4" s="57" t="s">
        <v>311</v>
      </c>
      <c r="J4" s="55" t="s">
        <v>312</v>
      </c>
    </row>
    <row r="5" spans="1:10" ht="14.25" customHeight="1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7">
        <v>6</v>
      </c>
      <c r="G5" s="55">
        <v>7</v>
      </c>
      <c r="H5" s="57">
        <v>8</v>
      </c>
      <c r="I5" s="57">
        <v>9</v>
      </c>
      <c r="J5" s="55">
        <v>10</v>
      </c>
    </row>
    <row r="6" spans="1:10" ht="42" customHeight="1">
      <c r="A6" s="25" t="s">
        <v>489</v>
      </c>
      <c r="B6" s="24"/>
      <c r="C6" s="24"/>
      <c r="D6" s="24"/>
      <c r="E6" s="59"/>
      <c r="F6" s="13"/>
      <c r="G6" s="59"/>
      <c r="H6" s="13"/>
      <c r="I6" s="13"/>
      <c r="J6" s="59"/>
    </row>
    <row r="7" spans="1:10" ht="42" customHeight="1">
      <c r="A7" s="25"/>
      <c r="B7" s="15"/>
      <c r="C7" s="15"/>
      <c r="D7" s="15"/>
      <c r="E7" s="25"/>
      <c r="F7" s="15"/>
      <c r="G7" s="25"/>
      <c r="H7" s="15"/>
      <c r="I7" s="15"/>
      <c r="J7" s="25"/>
    </row>
  </sheetData>
  <mergeCells count="2">
    <mergeCell ref="A2:J2"/>
    <mergeCell ref="A3:H3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8"/>
  <sheetViews>
    <sheetView showZeros="0" workbookViewId="0">
      <selection activeCell="B14" sqref="B14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218" t="s">
        <v>450</v>
      </c>
      <c r="B1" s="219"/>
      <c r="C1" s="219"/>
      <c r="D1" s="220"/>
      <c r="E1" s="220"/>
      <c r="F1" s="220"/>
      <c r="G1" s="219"/>
      <c r="H1" s="219"/>
      <c r="I1" s="220"/>
    </row>
    <row r="2" spans="1:9" ht="41.25" customHeight="1">
      <c r="A2" s="97" t="str">
        <f>"2025"&amp;"年新增资产配置预算表"</f>
        <v>2025年新增资产配置预算表</v>
      </c>
      <c r="B2" s="138"/>
      <c r="C2" s="138"/>
      <c r="D2" s="137"/>
      <c r="E2" s="137"/>
      <c r="F2" s="137"/>
      <c r="G2" s="138"/>
      <c r="H2" s="138"/>
      <c r="I2" s="137"/>
    </row>
    <row r="3" spans="1:9" ht="14.25" customHeight="1">
      <c r="A3" s="89" t="str">
        <f>"单位名称："&amp;"禄劝彝族苗族自治县公安局"</f>
        <v>单位名称：禄劝彝族苗族自治县公安局</v>
      </c>
      <c r="B3" s="221"/>
      <c r="C3" s="221"/>
      <c r="D3" s="1"/>
      <c r="F3" s="39"/>
      <c r="G3" s="23"/>
      <c r="H3" s="23"/>
      <c r="I3" s="2" t="s">
        <v>1</v>
      </c>
    </row>
    <row r="4" spans="1:9" ht="28.5" customHeight="1">
      <c r="A4" s="141" t="s">
        <v>186</v>
      </c>
      <c r="B4" s="144" t="s">
        <v>187</v>
      </c>
      <c r="C4" s="98" t="s">
        <v>451</v>
      </c>
      <c r="D4" s="141" t="s">
        <v>452</v>
      </c>
      <c r="E4" s="141" t="s">
        <v>453</v>
      </c>
      <c r="F4" s="141" t="s">
        <v>454</v>
      </c>
      <c r="G4" s="144" t="s">
        <v>455</v>
      </c>
      <c r="H4" s="222"/>
      <c r="I4" s="141"/>
    </row>
    <row r="5" spans="1:9" ht="21" customHeight="1">
      <c r="A5" s="98"/>
      <c r="B5" s="145"/>
      <c r="C5" s="145"/>
      <c r="D5" s="143"/>
      <c r="E5" s="145"/>
      <c r="F5" s="145"/>
      <c r="G5" s="41" t="s">
        <v>413</v>
      </c>
      <c r="H5" s="41" t="s">
        <v>456</v>
      </c>
      <c r="I5" s="41" t="s">
        <v>457</v>
      </c>
    </row>
    <row r="6" spans="1:9" ht="17.25" customHeight="1">
      <c r="A6" s="18" t="s">
        <v>83</v>
      </c>
      <c r="B6" s="80" t="s">
        <v>84</v>
      </c>
      <c r="C6" s="18" t="s">
        <v>85</v>
      </c>
      <c r="D6" s="59" t="s">
        <v>86</v>
      </c>
      <c r="E6" s="18" t="s">
        <v>87</v>
      </c>
      <c r="F6" s="80" t="s">
        <v>88</v>
      </c>
      <c r="G6" s="19" t="s">
        <v>89</v>
      </c>
      <c r="H6" s="59" t="s">
        <v>90</v>
      </c>
      <c r="I6" s="59">
        <v>9</v>
      </c>
    </row>
    <row r="7" spans="1:9" ht="19.5" customHeight="1">
      <c r="A7" s="20" t="s">
        <v>491</v>
      </c>
      <c r="B7" s="8" t="s">
        <v>471</v>
      </c>
      <c r="C7" s="8" t="s">
        <v>490</v>
      </c>
      <c r="D7" s="25"/>
      <c r="E7" s="15"/>
      <c r="F7" s="19"/>
      <c r="G7" s="81"/>
      <c r="H7" s="82"/>
      <c r="I7" s="82"/>
    </row>
    <row r="8" spans="1:9" ht="19.5" customHeight="1">
      <c r="A8" s="214" t="s">
        <v>55</v>
      </c>
      <c r="B8" s="215"/>
      <c r="C8" s="215"/>
      <c r="D8" s="216"/>
      <c r="E8" s="217"/>
      <c r="F8" s="217"/>
      <c r="G8" s="81"/>
      <c r="H8" s="82"/>
      <c r="I8" s="82"/>
    </row>
  </sheetData>
  <mergeCells count="11">
    <mergeCell ref="A8:F8"/>
    <mergeCell ref="B4:B5"/>
    <mergeCell ref="A1:I1"/>
    <mergeCell ref="A2:I2"/>
    <mergeCell ref="A3:C3"/>
    <mergeCell ref="G4:I4"/>
    <mergeCell ref="F4:F5"/>
    <mergeCell ref="E4:E5"/>
    <mergeCell ref="D4:D5"/>
    <mergeCell ref="C4:C5"/>
    <mergeCell ref="A4:A5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0"/>
  <sheetViews>
    <sheetView showZeros="0" workbookViewId="0">
      <selection activeCell="B17" sqref="B17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52"/>
      <c r="E1" s="52"/>
      <c r="F1" s="52"/>
      <c r="G1" s="52"/>
      <c r="K1" s="45" t="s">
        <v>458</v>
      </c>
    </row>
    <row r="2" spans="1:11" ht="41.25" customHeight="1">
      <c r="A2" s="223" t="str">
        <f>"2025"&amp;"年上级转移支付补助项目支出预算表"</f>
        <v>2025年上级转移支付补助项目支出预算表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3.5" customHeight="1">
      <c r="A3" s="159" t="str">
        <f>"单位名称："&amp;"禄劝彝族苗族自治县公安局"</f>
        <v>单位名称：禄劝彝族苗族自治县公安局</v>
      </c>
      <c r="B3" s="160"/>
      <c r="C3" s="160"/>
      <c r="D3" s="160"/>
      <c r="E3" s="160"/>
      <c r="F3" s="160"/>
      <c r="G3" s="160"/>
      <c r="H3" s="47"/>
      <c r="I3" s="47"/>
      <c r="J3" s="47"/>
      <c r="K3" s="64" t="s">
        <v>1</v>
      </c>
    </row>
    <row r="4" spans="1:11" ht="21.75" customHeight="1">
      <c r="A4" s="155" t="s">
        <v>273</v>
      </c>
      <c r="B4" s="155" t="s">
        <v>189</v>
      </c>
      <c r="C4" s="155" t="s">
        <v>274</v>
      </c>
      <c r="D4" s="168" t="s">
        <v>190</v>
      </c>
      <c r="E4" s="168" t="s">
        <v>191</v>
      </c>
      <c r="F4" s="168" t="s">
        <v>275</v>
      </c>
      <c r="G4" s="168" t="s">
        <v>276</v>
      </c>
      <c r="H4" s="173" t="s">
        <v>55</v>
      </c>
      <c r="I4" s="165" t="s">
        <v>459</v>
      </c>
      <c r="J4" s="132"/>
      <c r="K4" s="133"/>
    </row>
    <row r="5" spans="1:11" ht="21.75" customHeight="1">
      <c r="A5" s="162"/>
      <c r="B5" s="162"/>
      <c r="C5" s="162"/>
      <c r="D5" s="171"/>
      <c r="E5" s="171"/>
      <c r="F5" s="171"/>
      <c r="G5" s="171"/>
      <c r="H5" s="153"/>
      <c r="I5" s="168" t="s">
        <v>58</v>
      </c>
      <c r="J5" s="168" t="s">
        <v>59</v>
      </c>
      <c r="K5" s="168" t="s">
        <v>60</v>
      </c>
    </row>
    <row r="6" spans="1:11" ht="40.5" customHeight="1">
      <c r="A6" s="156"/>
      <c r="B6" s="156"/>
      <c r="C6" s="156"/>
      <c r="D6" s="172"/>
      <c r="E6" s="172"/>
      <c r="F6" s="172"/>
      <c r="G6" s="172"/>
      <c r="H6" s="135"/>
      <c r="I6" s="172" t="s">
        <v>57</v>
      </c>
      <c r="J6" s="172"/>
      <c r="K6" s="172"/>
    </row>
    <row r="7" spans="1:11" ht="15" customHeight="1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0">
        <v>10</v>
      </c>
      <c r="K7" s="50">
        <v>11</v>
      </c>
    </row>
    <row r="8" spans="1:11" ht="36.75" customHeight="1">
      <c r="A8" s="25" t="s">
        <v>492</v>
      </c>
      <c r="B8" s="15"/>
      <c r="C8" s="25"/>
      <c r="D8" s="25"/>
      <c r="E8" s="25"/>
      <c r="F8" s="25"/>
      <c r="G8" s="25"/>
      <c r="H8" s="83"/>
      <c r="I8" s="84"/>
      <c r="J8" s="84"/>
      <c r="K8" s="83"/>
    </row>
    <row r="9" spans="1:11" ht="18.75" customHeight="1">
      <c r="A9" s="8"/>
      <c r="B9" s="15"/>
      <c r="C9" s="15"/>
      <c r="D9" s="15"/>
      <c r="E9" s="15"/>
      <c r="F9" s="15"/>
      <c r="G9" s="15"/>
      <c r="H9" s="85"/>
      <c r="I9" s="85"/>
      <c r="J9" s="85"/>
      <c r="K9" s="83"/>
    </row>
    <row r="10" spans="1:11" ht="18.75" customHeight="1">
      <c r="A10" s="146" t="s">
        <v>177</v>
      </c>
      <c r="B10" s="147"/>
      <c r="C10" s="147"/>
      <c r="D10" s="147"/>
      <c r="E10" s="147"/>
      <c r="F10" s="147"/>
      <c r="G10" s="113"/>
      <c r="H10" s="85"/>
      <c r="I10" s="85"/>
      <c r="J10" s="85"/>
      <c r="K10" s="83"/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3"/>
  <sheetViews>
    <sheetView showZeros="0" workbookViewId="0"/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52"/>
      <c r="G1" s="45" t="s">
        <v>460</v>
      </c>
    </row>
    <row r="2" spans="1:7" ht="41.25" customHeight="1">
      <c r="A2" s="158" t="str">
        <f>"2025"&amp;"年部门项目中期规划预算表"</f>
        <v>2025年部门项目中期规划预算表</v>
      </c>
      <c r="B2" s="158"/>
      <c r="C2" s="158"/>
      <c r="D2" s="158"/>
      <c r="E2" s="158"/>
      <c r="F2" s="158"/>
      <c r="G2" s="158"/>
    </row>
    <row r="3" spans="1:7" ht="13.5" customHeight="1">
      <c r="A3" s="159" t="str">
        <f>"单位名称："&amp;"禄劝彝族苗族自治县公安局"</f>
        <v>单位名称：禄劝彝族苗族自治县公安局</v>
      </c>
      <c r="B3" s="160"/>
      <c r="C3" s="160"/>
      <c r="D3" s="160"/>
      <c r="E3" s="47"/>
      <c r="F3" s="47"/>
      <c r="G3" s="64" t="s">
        <v>1</v>
      </c>
    </row>
    <row r="4" spans="1:7" ht="21.75" customHeight="1">
      <c r="A4" s="155" t="s">
        <v>274</v>
      </c>
      <c r="B4" s="155" t="s">
        <v>273</v>
      </c>
      <c r="C4" s="155" t="s">
        <v>189</v>
      </c>
      <c r="D4" s="168" t="s">
        <v>461</v>
      </c>
      <c r="E4" s="165" t="s">
        <v>58</v>
      </c>
      <c r="F4" s="132"/>
      <c r="G4" s="133"/>
    </row>
    <row r="5" spans="1:7" ht="21.75" customHeight="1">
      <c r="A5" s="162"/>
      <c r="B5" s="162"/>
      <c r="C5" s="162"/>
      <c r="D5" s="171"/>
      <c r="E5" s="227" t="str">
        <f>"2025"&amp;"年"</f>
        <v>2025年</v>
      </c>
      <c r="F5" s="168" t="str">
        <f>("2025"+1)&amp;"年"</f>
        <v>2026年</v>
      </c>
      <c r="G5" s="168" t="str">
        <f>("2025"+2)&amp;"年"</f>
        <v>2027年</v>
      </c>
    </row>
    <row r="6" spans="1:7" ht="40.5" customHeight="1">
      <c r="A6" s="156"/>
      <c r="B6" s="156"/>
      <c r="C6" s="156"/>
      <c r="D6" s="172"/>
      <c r="E6" s="135"/>
      <c r="F6" s="172" t="s">
        <v>57</v>
      </c>
      <c r="G6" s="172"/>
    </row>
    <row r="7" spans="1:7" ht="15" customHeight="1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</row>
    <row r="8" spans="1:7" ht="17.25" customHeight="1">
      <c r="A8" s="15" t="s">
        <v>70</v>
      </c>
      <c r="B8" s="86"/>
      <c r="C8" s="86"/>
      <c r="D8" s="15"/>
      <c r="E8" s="85">
        <v>1545000</v>
      </c>
      <c r="F8" s="85"/>
      <c r="G8" s="85"/>
    </row>
    <row r="9" spans="1:7" ht="18.75" customHeight="1">
      <c r="A9" s="15"/>
      <c r="B9" s="15" t="s">
        <v>462</v>
      </c>
      <c r="C9" s="15" t="s">
        <v>281</v>
      </c>
      <c r="D9" s="15" t="s">
        <v>463</v>
      </c>
      <c r="E9" s="85">
        <v>495000</v>
      </c>
      <c r="F9" s="85"/>
      <c r="G9" s="85"/>
    </row>
    <row r="10" spans="1:7" ht="18.75" customHeight="1">
      <c r="A10" s="51"/>
      <c r="B10" s="15" t="s">
        <v>464</v>
      </c>
      <c r="C10" s="15" t="s">
        <v>284</v>
      </c>
      <c r="D10" s="15" t="s">
        <v>463</v>
      </c>
      <c r="E10" s="85">
        <v>870000</v>
      </c>
      <c r="F10" s="85"/>
      <c r="G10" s="85"/>
    </row>
    <row r="11" spans="1:7" ht="18.75" customHeight="1">
      <c r="A11" s="51"/>
      <c r="B11" s="15" t="s">
        <v>464</v>
      </c>
      <c r="C11" s="15" t="s">
        <v>300</v>
      </c>
      <c r="D11" s="15" t="s">
        <v>463</v>
      </c>
      <c r="E11" s="85">
        <v>100000</v>
      </c>
      <c r="F11" s="85"/>
      <c r="G11" s="85"/>
    </row>
    <row r="12" spans="1:7" ht="18.75" customHeight="1">
      <c r="A12" s="51"/>
      <c r="B12" s="15" t="s">
        <v>464</v>
      </c>
      <c r="C12" s="15" t="s">
        <v>302</v>
      </c>
      <c r="D12" s="15" t="s">
        <v>463</v>
      </c>
      <c r="E12" s="85">
        <v>80000</v>
      </c>
      <c r="F12" s="85"/>
      <c r="G12" s="85"/>
    </row>
    <row r="13" spans="1:7" ht="18.75" customHeight="1">
      <c r="A13" s="224" t="s">
        <v>55</v>
      </c>
      <c r="B13" s="225" t="s">
        <v>465</v>
      </c>
      <c r="C13" s="225"/>
      <c r="D13" s="226"/>
      <c r="E13" s="85">
        <v>1545000</v>
      </c>
      <c r="F13" s="85"/>
      <c r="G13" s="85"/>
    </row>
  </sheetData>
  <mergeCells count="11">
    <mergeCell ref="A2:G2"/>
    <mergeCell ref="A3:D3"/>
    <mergeCell ref="F5:F6"/>
    <mergeCell ref="E5:E6"/>
    <mergeCell ref="E4:G4"/>
    <mergeCell ref="A13:D13"/>
    <mergeCell ref="B4:B6"/>
    <mergeCell ref="C4:C6"/>
    <mergeCell ref="A4:A6"/>
    <mergeCell ref="G5:G6"/>
    <mergeCell ref="D4:D6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/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96" t="s">
        <v>52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41.25" customHeight="1">
      <c r="A2" s="97" t="str">
        <f>"2025"&amp;"年部门收入预算表"</f>
        <v>2025年部门收入预算表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7.25" customHeight="1">
      <c r="A3" s="89" t="str">
        <f>"单位名称："&amp;"禄劝彝族苗族自治县公安局"</f>
        <v>单位名称：禄劝彝族苗族自治县公安局</v>
      </c>
      <c r="B3" s="88"/>
      <c r="S3" s="1" t="s">
        <v>1</v>
      </c>
    </row>
    <row r="4" spans="1:19" ht="21.75" customHeight="1">
      <c r="A4" s="103" t="s">
        <v>53</v>
      </c>
      <c r="B4" s="106" t="s">
        <v>54</v>
      </c>
      <c r="C4" s="106" t="s">
        <v>55</v>
      </c>
      <c r="D4" s="100" t="s">
        <v>56</v>
      </c>
      <c r="E4" s="100"/>
      <c r="F4" s="100"/>
      <c r="G4" s="100"/>
      <c r="H4" s="100"/>
      <c r="I4" s="101"/>
      <c r="J4" s="100"/>
      <c r="K4" s="100"/>
      <c r="L4" s="100"/>
      <c r="M4" s="100"/>
      <c r="N4" s="102"/>
      <c r="O4" s="100" t="s">
        <v>45</v>
      </c>
      <c r="P4" s="100"/>
      <c r="Q4" s="100"/>
      <c r="R4" s="100"/>
      <c r="S4" s="102"/>
    </row>
    <row r="5" spans="1:19" ht="27" customHeight="1">
      <c r="A5" s="104"/>
      <c r="B5" s="93"/>
      <c r="C5" s="93"/>
      <c r="D5" s="93" t="s">
        <v>57</v>
      </c>
      <c r="E5" s="93" t="s">
        <v>58</v>
      </c>
      <c r="F5" s="93" t="s">
        <v>59</v>
      </c>
      <c r="G5" s="93" t="s">
        <v>60</v>
      </c>
      <c r="H5" s="93" t="s">
        <v>61</v>
      </c>
      <c r="I5" s="108" t="s">
        <v>62</v>
      </c>
      <c r="J5" s="109"/>
      <c r="K5" s="109"/>
      <c r="L5" s="109"/>
      <c r="M5" s="109"/>
      <c r="N5" s="110"/>
      <c r="O5" s="93" t="s">
        <v>57</v>
      </c>
      <c r="P5" s="93" t="s">
        <v>58</v>
      </c>
      <c r="Q5" s="93" t="s">
        <v>59</v>
      </c>
      <c r="R5" s="93" t="s">
        <v>60</v>
      </c>
      <c r="S5" s="93" t="s">
        <v>63</v>
      </c>
    </row>
    <row r="6" spans="1:19" ht="30" customHeight="1">
      <c r="A6" s="105"/>
      <c r="B6" s="107"/>
      <c r="C6" s="94"/>
      <c r="D6" s="94"/>
      <c r="E6" s="94"/>
      <c r="F6" s="94"/>
      <c r="G6" s="94"/>
      <c r="H6" s="94"/>
      <c r="I6" s="13" t="s">
        <v>57</v>
      </c>
      <c r="J6" s="12" t="s">
        <v>64</v>
      </c>
      <c r="K6" s="12" t="s">
        <v>65</v>
      </c>
      <c r="L6" s="12" t="s">
        <v>66</v>
      </c>
      <c r="M6" s="12" t="s">
        <v>67</v>
      </c>
      <c r="N6" s="12" t="s">
        <v>68</v>
      </c>
      <c r="O6" s="95"/>
      <c r="P6" s="95"/>
      <c r="Q6" s="95"/>
      <c r="R6" s="95"/>
      <c r="S6" s="94"/>
    </row>
    <row r="7" spans="1:19" ht="15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3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</row>
    <row r="8" spans="1:19" ht="18" customHeight="1">
      <c r="A8" s="15" t="s">
        <v>69</v>
      </c>
      <c r="B8" s="15" t="s">
        <v>70</v>
      </c>
      <c r="C8" s="6">
        <v>129306927.87</v>
      </c>
      <c r="D8" s="6">
        <v>120107330.09</v>
      </c>
      <c r="E8" s="6">
        <v>120107330.09</v>
      </c>
      <c r="F8" s="6"/>
      <c r="G8" s="6"/>
      <c r="H8" s="6"/>
      <c r="I8" s="6"/>
      <c r="J8" s="6"/>
      <c r="K8" s="6"/>
      <c r="L8" s="6"/>
      <c r="M8" s="6"/>
      <c r="N8" s="6"/>
      <c r="O8" s="6">
        <v>9199597.7799999993</v>
      </c>
      <c r="P8" s="6">
        <v>9199597.7799999993</v>
      </c>
      <c r="Q8" s="6"/>
      <c r="R8" s="6"/>
      <c r="S8" s="6"/>
    </row>
    <row r="9" spans="1:19" ht="18" customHeight="1">
      <c r="A9" s="16" t="s">
        <v>71</v>
      </c>
      <c r="B9" s="16" t="s">
        <v>70</v>
      </c>
      <c r="C9" s="6">
        <v>129306927.87</v>
      </c>
      <c r="D9" s="6">
        <v>120107330.09</v>
      </c>
      <c r="E9" s="6">
        <v>120107330.09</v>
      </c>
      <c r="F9" s="6"/>
      <c r="G9" s="6"/>
      <c r="H9" s="6"/>
      <c r="I9" s="6"/>
      <c r="J9" s="6"/>
      <c r="K9" s="6"/>
      <c r="L9" s="6"/>
      <c r="M9" s="6"/>
      <c r="N9" s="6"/>
      <c r="O9" s="6">
        <v>9199597.7799999993</v>
      </c>
      <c r="P9" s="6">
        <v>9199597.7799999993</v>
      </c>
      <c r="Q9" s="6"/>
      <c r="R9" s="6"/>
      <c r="S9" s="6"/>
    </row>
    <row r="10" spans="1:19" ht="18" customHeight="1">
      <c r="A10" s="98" t="s">
        <v>55</v>
      </c>
      <c r="B10" s="99"/>
      <c r="C10" s="6">
        <v>129306927.87</v>
      </c>
      <c r="D10" s="6">
        <v>120107330.09</v>
      </c>
      <c r="E10" s="6">
        <v>120107330.09</v>
      </c>
      <c r="F10" s="6"/>
      <c r="G10" s="6"/>
      <c r="H10" s="6"/>
      <c r="I10" s="6"/>
      <c r="J10" s="6"/>
      <c r="K10" s="6"/>
      <c r="L10" s="6"/>
      <c r="M10" s="6"/>
      <c r="N10" s="6"/>
      <c r="O10" s="6">
        <v>9199597.7799999993</v>
      </c>
      <c r="P10" s="6">
        <v>9199597.7799999993</v>
      </c>
      <c r="Q10" s="6"/>
      <c r="R10" s="6"/>
      <c r="S10" s="6"/>
    </row>
  </sheetData>
  <mergeCells count="20">
    <mergeCell ref="A1:S1"/>
    <mergeCell ref="A2:S2"/>
    <mergeCell ref="A3:B3"/>
    <mergeCell ref="A10:B10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S5:S6"/>
    <mergeCell ref="O5:O6"/>
    <mergeCell ref="P5:P6"/>
    <mergeCell ref="Q5:Q6"/>
    <mergeCell ref="R5:R6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28"/>
  <sheetViews>
    <sheetView showGridLines="0" showZeros="0" workbookViewId="0"/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11" t="s">
        <v>72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41.25" customHeight="1">
      <c r="A2" s="97" t="str">
        <f>"2025"&amp;"年部门支出预算表"</f>
        <v>2025年部门支出预算表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17.25" customHeight="1">
      <c r="A3" s="89" t="str">
        <f>"单位名称："&amp;"禄劝彝族苗族自治县公安局"</f>
        <v>单位名称：禄劝彝族苗族自治县公安局</v>
      </c>
      <c r="B3" s="88"/>
      <c r="O3" s="1" t="s">
        <v>1</v>
      </c>
    </row>
    <row r="4" spans="1:15" ht="27" customHeight="1">
      <c r="A4" s="117" t="s">
        <v>73</v>
      </c>
      <c r="B4" s="117" t="s">
        <v>74</v>
      </c>
      <c r="C4" s="117" t="s">
        <v>55</v>
      </c>
      <c r="D4" s="119" t="s">
        <v>58</v>
      </c>
      <c r="E4" s="120"/>
      <c r="F4" s="123"/>
      <c r="G4" s="114" t="s">
        <v>59</v>
      </c>
      <c r="H4" s="114" t="s">
        <v>60</v>
      </c>
      <c r="I4" s="114" t="s">
        <v>75</v>
      </c>
      <c r="J4" s="119" t="s">
        <v>62</v>
      </c>
      <c r="K4" s="120"/>
      <c r="L4" s="120"/>
      <c r="M4" s="120"/>
      <c r="N4" s="121"/>
      <c r="O4" s="122"/>
    </row>
    <row r="5" spans="1:15" ht="42" customHeight="1">
      <c r="A5" s="118"/>
      <c r="B5" s="118"/>
      <c r="C5" s="115"/>
      <c r="D5" s="17" t="s">
        <v>57</v>
      </c>
      <c r="E5" s="17" t="s">
        <v>76</v>
      </c>
      <c r="F5" s="17" t="s">
        <v>77</v>
      </c>
      <c r="G5" s="115"/>
      <c r="H5" s="115"/>
      <c r="I5" s="116"/>
      <c r="J5" s="17" t="s">
        <v>57</v>
      </c>
      <c r="K5" s="4" t="s">
        <v>78</v>
      </c>
      <c r="L5" s="4" t="s">
        <v>79</v>
      </c>
      <c r="M5" s="4" t="s">
        <v>80</v>
      </c>
      <c r="N5" s="4" t="s">
        <v>81</v>
      </c>
      <c r="O5" s="4" t="s">
        <v>82</v>
      </c>
    </row>
    <row r="6" spans="1:15" ht="18" customHeight="1">
      <c r="A6" s="18" t="s">
        <v>83</v>
      </c>
      <c r="B6" s="18" t="s">
        <v>84</v>
      </c>
      <c r="C6" s="18" t="s">
        <v>85</v>
      </c>
      <c r="D6" s="19" t="s">
        <v>86</v>
      </c>
      <c r="E6" s="19" t="s">
        <v>87</v>
      </c>
      <c r="F6" s="19" t="s">
        <v>88</v>
      </c>
      <c r="G6" s="19" t="s">
        <v>89</v>
      </c>
      <c r="H6" s="19" t="s">
        <v>90</v>
      </c>
      <c r="I6" s="19" t="s">
        <v>91</v>
      </c>
      <c r="J6" s="19" t="s">
        <v>92</v>
      </c>
      <c r="K6" s="19" t="s">
        <v>93</v>
      </c>
      <c r="L6" s="19" t="s">
        <v>94</v>
      </c>
      <c r="M6" s="19" t="s">
        <v>95</v>
      </c>
      <c r="N6" s="18" t="s">
        <v>96</v>
      </c>
      <c r="O6" s="19" t="s">
        <v>97</v>
      </c>
    </row>
    <row r="7" spans="1:15" ht="21" customHeight="1">
      <c r="A7" s="20" t="s">
        <v>98</v>
      </c>
      <c r="B7" s="20" t="s">
        <v>99</v>
      </c>
      <c r="C7" s="6">
        <v>104648370.78</v>
      </c>
      <c r="D7" s="6">
        <v>104648370.78</v>
      </c>
      <c r="E7" s="6">
        <v>93903773</v>
      </c>
      <c r="F7" s="6">
        <v>10744597.779999999</v>
      </c>
      <c r="G7" s="6"/>
      <c r="H7" s="6"/>
      <c r="I7" s="6"/>
      <c r="J7" s="6"/>
      <c r="K7" s="6"/>
      <c r="L7" s="6"/>
      <c r="M7" s="6"/>
      <c r="N7" s="6"/>
      <c r="O7" s="6"/>
    </row>
    <row r="8" spans="1:15" ht="21" customHeight="1">
      <c r="A8" s="21" t="s">
        <v>100</v>
      </c>
      <c r="B8" s="21" t="s">
        <v>101</v>
      </c>
      <c r="C8" s="6">
        <v>104648370.78</v>
      </c>
      <c r="D8" s="6">
        <v>104648370.78</v>
      </c>
      <c r="E8" s="6">
        <v>93903773</v>
      </c>
      <c r="F8" s="6">
        <v>10744597.779999999</v>
      </c>
      <c r="G8" s="6"/>
      <c r="H8" s="6"/>
      <c r="I8" s="6"/>
      <c r="J8" s="6"/>
      <c r="K8" s="6"/>
      <c r="L8" s="6"/>
      <c r="M8" s="6"/>
      <c r="N8" s="6"/>
      <c r="O8" s="6"/>
    </row>
    <row r="9" spans="1:15" ht="21" customHeight="1">
      <c r="A9" s="22" t="s">
        <v>102</v>
      </c>
      <c r="B9" s="22" t="s">
        <v>103</v>
      </c>
      <c r="C9" s="6">
        <v>95448773</v>
      </c>
      <c r="D9" s="6">
        <v>95448773</v>
      </c>
      <c r="E9" s="6">
        <v>93903773</v>
      </c>
      <c r="F9" s="6">
        <v>1545000</v>
      </c>
      <c r="G9" s="6"/>
      <c r="H9" s="6"/>
      <c r="I9" s="6"/>
      <c r="J9" s="6"/>
      <c r="K9" s="6"/>
      <c r="L9" s="6"/>
      <c r="M9" s="6"/>
      <c r="N9" s="6"/>
      <c r="O9" s="6"/>
    </row>
    <row r="10" spans="1:15" ht="21" customHeight="1">
      <c r="A10" s="22" t="s">
        <v>104</v>
      </c>
      <c r="B10" s="22" t="s">
        <v>105</v>
      </c>
      <c r="C10" s="6">
        <v>6012</v>
      </c>
      <c r="D10" s="6">
        <v>6012</v>
      </c>
      <c r="E10" s="6"/>
      <c r="F10" s="6">
        <v>6012</v>
      </c>
      <c r="G10" s="6"/>
      <c r="H10" s="6"/>
      <c r="I10" s="6"/>
      <c r="J10" s="6"/>
      <c r="K10" s="6"/>
      <c r="L10" s="6"/>
      <c r="M10" s="6"/>
      <c r="N10" s="6"/>
      <c r="O10" s="6"/>
    </row>
    <row r="11" spans="1:15" ht="21" customHeight="1">
      <c r="A11" s="22" t="s">
        <v>106</v>
      </c>
      <c r="B11" s="22" t="s">
        <v>107</v>
      </c>
      <c r="C11" s="6">
        <v>9193585.7799999993</v>
      </c>
      <c r="D11" s="6">
        <v>9193585.7799999993</v>
      </c>
      <c r="E11" s="6"/>
      <c r="F11" s="6">
        <v>9193585.7799999993</v>
      </c>
      <c r="G11" s="6"/>
      <c r="H11" s="6"/>
      <c r="I11" s="6"/>
      <c r="J11" s="6"/>
      <c r="K11" s="6"/>
      <c r="L11" s="6"/>
      <c r="M11" s="6"/>
      <c r="N11" s="6"/>
      <c r="O11" s="6"/>
    </row>
    <row r="12" spans="1:15" ht="21" customHeight="1">
      <c r="A12" s="20" t="s">
        <v>108</v>
      </c>
      <c r="B12" s="20" t="s">
        <v>109</v>
      </c>
      <c r="C12" s="6">
        <v>10281366.91</v>
      </c>
      <c r="D12" s="6">
        <v>10281366.91</v>
      </c>
      <c r="E12" s="6">
        <v>10281366.91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" customHeight="1">
      <c r="A13" s="21" t="s">
        <v>110</v>
      </c>
      <c r="B13" s="21" t="s">
        <v>111</v>
      </c>
      <c r="C13" s="6">
        <v>10040065.73</v>
      </c>
      <c r="D13" s="6">
        <v>10040065.73</v>
      </c>
      <c r="E13" s="6">
        <v>10040065.73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1" customHeight="1">
      <c r="A14" s="22" t="s">
        <v>112</v>
      </c>
      <c r="B14" s="22" t="s">
        <v>113</v>
      </c>
      <c r="C14" s="6">
        <v>8090065.7300000004</v>
      </c>
      <c r="D14" s="6">
        <v>8090065.7300000004</v>
      </c>
      <c r="E14" s="6">
        <v>8090065.7300000004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" customHeight="1">
      <c r="A15" s="22" t="s">
        <v>114</v>
      </c>
      <c r="B15" s="22" t="s">
        <v>115</v>
      </c>
      <c r="C15" s="6">
        <v>1950000</v>
      </c>
      <c r="D15" s="6">
        <v>1950000</v>
      </c>
      <c r="E15" s="6">
        <v>1950000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" customHeight="1">
      <c r="A16" s="21" t="s">
        <v>116</v>
      </c>
      <c r="B16" s="21" t="s">
        <v>117</v>
      </c>
      <c r="C16" s="6">
        <v>199537</v>
      </c>
      <c r="D16" s="6">
        <v>199537</v>
      </c>
      <c r="E16" s="6">
        <v>199537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21" customHeight="1">
      <c r="A17" s="22" t="s">
        <v>118</v>
      </c>
      <c r="B17" s="22" t="s">
        <v>119</v>
      </c>
      <c r="C17" s="6">
        <v>199537</v>
      </c>
      <c r="D17" s="6">
        <v>199537</v>
      </c>
      <c r="E17" s="6">
        <v>199537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>
      <c r="A18" s="21" t="s">
        <v>120</v>
      </c>
      <c r="B18" s="21" t="s">
        <v>121</v>
      </c>
      <c r="C18" s="6">
        <v>41764.18</v>
      </c>
      <c r="D18" s="6">
        <v>41764.18</v>
      </c>
      <c r="E18" s="6">
        <v>41764.18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" customHeight="1">
      <c r="A19" s="22" t="s">
        <v>122</v>
      </c>
      <c r="B19" s="22" t="s">
        <v>121</v>
      </c>
      <c r="C19" s="6">
        <v>41764.18</v>
      </c>
      <c r="D19" s="6">
        <v>41764.18</v>
      </c>
      <c r="E19" s="6">
        <v>41764.18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customHeight="1">
      <c r="A20" s="20" t="s">
        <v>123</v>
      </c>
      <c r="B20" s="20" t="s">
        <v>124</v>
      </c>
      <c r="C20" s="6">
        <v>7860701.4199999999</v>
      </c>
      <c r="D20" s="6">
        <v>7860701.4199999999</v>
      </c>
      <c r="E20" s="6">
        <v>7860701.4199999999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" customHeight="1">
      <c r="A21" s="21" t="s">
        <v>125</v>
      </c>
      <c r="B21" s="21" t="s">
        <v>126</v>
      </c>
      <c r="C21" s="6">
        <v>7860701.4199999999</v>
      </c>
      <c r="D21" s="6">
        <v>7860701.4199999999</v>
      </c>
      <c r="E21" s="6">
        <v>7860701.4199999999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" customHeight="1">
      <c r="A22" s="22" t="s">
        <v>127</v>
      </c>
      <c r="B22" s="22" t="s">
        <v>128</v>
      </c>
      <c r="C22" s="6">
        <v>4500099.0599999996</v>
      </c>
      <c r="D22" s="6">
        <v>4500099.0599999996</v>
      </c>
      <c r="E22" s="6">
        <v>4500099.0599999996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" customHeight="1">
      <c r="A23" s="22" t="s">
        <v>129</v>
      </c>
      <c r="B23" s="22" t="s">
        <v>130</v>
      </c>
      <c r="C23" s="6">
        <v>2971700.54</v>
      </c>
      <c r="D23" s="6">
        <v>2971700.54</v>
      </c>
      <c r="E23" s="6">
        <v>2971700.54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" customHeight="1">
      <c r="A24" s="22" t="s">
        <v>131</v>
      </c>
      <c r="B24" s="22" t="s">
        <v>132</v>
      </c>
      <c r="C24" s="6">
        <v>388901.82</v>
      </c>
      <c r="D24" s="6">
        <v>388901.82</v>
      </c>
      <c r="E24" s="6">
        <v>388901.82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" customHeight="1">
      <c r="A25" s="20" t="s">
        <v>133</v>
      </c>
      <c r="B25" s="20" t="s">
        <v>134</v>
      </c>
      <c r="C25" s="6">
        <v>6516488.7599999998</v>
      </c>
      <c r="D25" s="6">
        <v>6516488.7599999998</v>
      </c>
      <c r="E25" s="6">
        <v>6516488.7599999998</v>
      </c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21" customHeight="1">
      <c r="A26" s="21" t="s">
        <v>135</v>
      </c>
      <c r="B26" s="21" t="s">
        <v>136</v>
      </c>
      <c r="C26" s="6">
        <v>6516488.7599999998</v>
      </c>
      <c r="D26" s="6">
        <v>6516488.7599999998</v>
      </c>
      <c r="E26" s="6">
        <v>6516488.7599999998</v>
      </c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21" customHeight="1">
      <c r="A27" s="22" t="s">
        <v>137</v>
      </c>
      <c r="B27" s="22" t="s">
        <v>138</v>
      </c>
      <c r="C27" s="6">
        <v>6516488.7599999998</v>
      </c>
      <c r="D27" s="6">
        <v>6516488.7599999998</v>
      </c>
      <c r="E27" s="6">
        <v>6516488.7599999998</v>
      </c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21" customHeight="1">
      <c r="A28" s="112" t="s">
        <v>55</v>
      </c>
      <c r="B28" s="113"/>
      <c r="C28" s="6">
        <v>129306927.87</v>
      </c>
      <c r="D28" s="6">
        <v>129306927.87</v>
      </c>
      <c r="E28" s="6">
        <v>118562330.09</v>
      </c>
      <c r="F28" s="6">
        <v>10744597.779999999</v>
      </c>
      <c r="G28" s="6"/>
      <c r="H28" s="6"/>
      <c r="I28" s="6"/>
      <c r="J28" s="6"/>
      <c r="K28" s="6"/>
      <c r="L28" s="6"/>
      <c r="M28" s="6"/>
      <c r="N28" s="6"/>
      <c r="O28" s="6"/>
    </row>
  </sheetData>
  <mergeCells count="12">
    <mergeCell ref="A1:O1"/>
    <mergeCell ref="A2:O2"/>
    <mergeCell ref="A3:B3"/>
    <mergeCell ref="A28:B28"/>
    <mergeCell ref="G4:G5"/>
    <mergeCell ref="H4:H5"/>
    <mergeCell ref="I4:I5"/>
    <mergeCell ref="C4:C5"/>
    <mergeCell ref="A4:A5"/>
    <mergeCell ref="B4:B5"/>
    <mergeCell ref="J4:O4"/>
    <mergeCell ref="D4:F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4"/>
  <sheetViews>
    <sheetView showGridLines="0" showZeros="0" workbookViewId="0">
      <selection activeCell="D29" sqref="D29"/>
    </sheetView>
  </sheetViews>
  <sheetFormatPr defaultColWidth="8.625" defaultRowHeight="12.75" customHeight="1"/>
  <cols>
    <col min="1" max="4" width="35.625" customWidth="1"/>
  </cols>
  <sheetData>
    <row r="1" spans="1:4" ht="15" customHeight="1">
      <c r="A1" s="23"/>
      <c r="B1" s="1"/>
      <c r="C1" s="1"/>
      <c r="D1" s="1" t="s">
        <v>139</v>
      </c>
    </row>
    <row r="2" spans="1:4" ht="41.25" customHeight="1">
      <c r="A2" s="87" t="str">
        <f>"2025"&amp;"年部门财政拨款收支预算总表"</f>
        <v>2025年部门财政拨款收支预算总表</v>
      </c>
      <c r="B2" s="88"/>
      <c r="C2" s="88"/>
      <c r="D2" s="88"/>
    </row>
    <row r="3" spans="1:4" ht="17.25" customHeight="1">
      <c r="A3" s="89" t="str">
        <f>"单位名称："&amp;"禄劝彝族苗族自治县公安局"</f>
        <v>单位名称：禄劝彝族苗族自治县公安局</v>
      </c>
      <c r="B3" s="90"/>
      <c r="D3" s="1" t="s">
        <v>1</v>
      </c>
    </row>
    <row r="4" spans="1:4" ht="17.25" customHeight="1">
      <c r="A4" s="91" t="s">
        <v>2</v>
      </c>
      <c r="B4" s="92"/>
      <c r="C4" s="91" t="s">
        <v>3</v>
      </c>
      <c r="D4" s="92"/>
    </row>
    <row r="5" spans="1:4" ht="18.75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6.5" customHeight="1">
      <c r="A6" s="5" t="s">
        <v>140</v>
      </c>
      <c r="B6" s="6">
        <v>120107330.09</v>
      </c>
      <c r="C6" s="5" t="s">
        <v>141</v>
      </c>
      <c r="D6" s="6">
        <v>120107330.09</v>
      </c>
    </row>
    <row r="7" spans="1:4" ht="16.5" customHeight="1">
      <c r="A7" s="5" t="s">
        <v>142</v>
      </c>
      <c r="B7" s="6">
        <v>120107330.09</v>
      </c>
      <c r="C7" s="5" t="s">
        <v>143</v>
      </c>
      <c r="D7" s="6"/>
    </row>
    <row r="8" spans="1:4" ht="16.5" customHeight="1">
      <c r="A8" s="5" t="s">
        <v>144</v>
      </c>
      <c r="B8" s="6"/>
      <c r="C8" s="5" t="s">
        <v>145</v>
      </c>
      <c r="D8" s="6"/>
    </row>
    <row r="9" spans="1:4" ht="16.5" customHeight="1">
      <c r="A9" s="5" t="s">
        <v>146</v>
      </c>
      <c r="B9" s="6"/>
      <c r="C9" s="5" t="s">
        <v>147</v>
      </c>
      <c r="D9" s="6"/>
    </row>
    <row r="10" spans="1:4" ht="16.5" customHeight="1">
      <c r="A10" s="5" t="s">
        <v>148</v>
      </c>
      <c r="B10" s="6">
        <v>9199597.7799999993</v>
      </c>
      <c r="C10" s="5" t="s">
        <v>149</v>
      </c>
      <c r="D10" s="6">
        <v>95448773</v>
      </c>
    </row>
    <row r="11" spans="1:4" ht="16.5" customHeight="1">
      <c r="A11" s="5" t="s">
        <v>142</v>
      </c>
      <c r="B11" s="6">
        <v>9199597.7799999993</v>
      </c>
      <c r="C11" s="5" t="s">
        <v>150</v>
      </c>
      <c r="D11" s="6"/>
    </row>
    <row r="12" spans="1:4" ht="16.5" customHeight="1">
      <c r="A12" s="9" t="s">
        <v>144</v>
      </c>
      <c r="B12" s="6"/>
      <c r="C12" s="24" t="s">
        <v>151</v>
      </c>
      <c r="D12" s="6"/>
    </row>
    <row r="13" spans="1:4" ht="16.5" customHeight="1">
      <c r="A13" s="9" t="s">
        <v>146</v>
      </c>
      <c r="B13" s="6"/>
      <c r="C13" s="24" t="s">
        <v>152</v>
      </c>
      <c r="D13" s="6"/>
    </row>
    <row r="14" spans="1:4" ht="16.5" customHeight="1">
      <c r="A14" s="10"/>
      <c r="B14" s="6"/>
      <c r="C14" s="24" t="s">
        <v>153</v>
      </c>
      <c r="D14" s="6">
        <v>10281366.91</v>
      </c>
    </row>
    <row r="15" spans="1:4" ht="16.5" customHeight="1">
      <c r="A15" s="10"/>
      <c r="B15" s="6"/>
      <c r="C15" s="24" t="s">
        <v>154</v>
      </c>
      <c r="D15" s="6">
        <v>7860701.4199999999</v>
      </c>
    </row>
    <row r="16" spans="1:4" ht="16.5" customHeight="1">
      <c r="A16" s="10"/>
      <c r="B16" s="6"/>
      <c r="C16" s="24" t="s">
        <v>155</v>
      </c>
      <c r="D16" s="6"/>
    </row>
    <row r="17" spans="1:4" ht="16.5" customHeight="1">
      <c r="A17" s="10"/>
      <c r="B17" s="6"/>
      <c r="C17" s="24" t="s">
        <v>156</v>
      </c>
      <c r="D17" s="6"/>
    </row>
    <row r="18" spans="1:4" ht="16.5" customHeight="1">
      <c r="A18" s="10"/>
      <c r="B18" s="6"/>
      <c r="C18" s="24" t="s">
        <v>157</v>
      </c>
      <c r="D18" s="6"/>
    </row>
    <row r="19" spans="1:4" ht="16.5" customHeight="1">
      <c r="A19" s="10"/>
      <c r="B19" s="6"/>
      <c r="C19" s="24" t="s">
        <v>158</v>
      </c>
      <c r="D19" s="6"/>
    </row>
    <row r="20" spans="1:4" ht="16.5" customHeight="1">
      <c r="A20" s="10"/>
      <c r="B20" s="6"/>
      <c r="C20" s="24" t="s">
        <v>159</v>
      </c>
      <c r="D20" s="6"/>
    </row>
    <row r="21" spans="1:4" ht="16.5" customHeight="1">
      <c r="A21" s="10"/>
      <c r="B21" s="6"/>
      <c r="C21" s="24" t="s">
        <v>160</v>
      </c>
      <c r="D21" s="6"/>
    </row>
    <row r="22" spans="1:4" ht="16.5" customHeight="1">
      <c r="A22" s="10"/>
      <c r="B22" s="6"/>
      <c r="C22" s="24" t="s">
        <v>161</v>
      </c>
      <c r="D22" s="6"/>
    </row>
    <row r="23" spans="1:4" ht="16.5" customHeight="1">
      <c r="A23" s="10"/>
      <c r="B23" s="6"/>
      <c r="C23" s="24" t="s">
        <v>162</v>
      </c>
      <c r="D23" s="6"/>
    </row>
    <row r="24" spans="1:4" ht="16.5" customHeight="1">
      <c r="A24" s="10"/>
      <c r="B24" s="6"/>
      <c r="C24" s="24" t="s">
        <v>163</v>
      </c>
      <c r="D24" s="6"/>
    </row>
    <row r="25" spans="1:4" ht="16.5" customHeight="1">
      <c r="A25" s="10"/>
      <c r="B25" s="6"/>
      <c r="C25" s="24" t="s">
        <v>164</v>
      </c>
      <c r="D25" s="6">
        <v>6516488.7599999998</v>
      </c>
    </row>
    <row r="26" spans="1:4" ht="16.5" customHeight="1">
      <c r="A26" s="10"/>
      <c r="B26" s="6"/>
      <c r="C26" s="24" t="s">
        <v>165</v>
      </c>
      <c r="D26" s="6"/>
    </row>
    <row r="27" spans="1:4" ht="16.5" customHeight="1">
      <c r="A27" s="10"/>
      <c r="B27" s="6"/>
      <c r="C27" s="24" t="s">
        <v>166</v>
      </c>
      <c r="D27" s="6"/>
    </row>
    <row r="28" spans="1:4" ht="16.5" customHeight="1">
      <c r="A28" s="10"/>
      <c r="B28" s="6"/>
      <c r="C28" s="24" t="s">
        <v>167</v>
      </c>
      <c r="D28" s="6"/>
    </row>
    <row r="29" spans="1:4" ht="16.5" customHeight="1">
      <c r="A29" s="10"/>
      <c r="B29" s="6"/>
      <c r="C29" s="24" t="s">
        <v>168</v>
      </c>
      <c r="D29" s="6"/>
    </row>
    <row r="30" spans="1:4" ht="16.5" customHeight="1">
      <c r="A30" s="10"/>
      <c r="B30" s="6"/>
      <c r="C30" s="24" t="s">
        <v>169</v>
      </c>
      <c r="D30" s="6"/>
    </row>
    <row r="31" spans="1:4" ht="16.5" customHeight="1">
      <c r="A31" s="10"/>
      <c r="B31" s="6"/>
      <c r="C31" s="9" t="s">
        <v>170</v>
      </c>
      <c r="D31" s="6"/>
    </row>
    <row r="32" spans="1:4" ht="16.5" customHeight="1">
      <c r="A32" s="10"/>
      <c r="B32" s="6"/>
      <c r="C32" s="9" t="s">
        <v>171</v>
      </c>
      <c r="D32" s="6"/>
    </row>
    <row r="33" spans="1:4" ht="16.5" customHeight="1">
      <c r="A33" s="10"/>
      <c r="B33" s="6"/>
      <c r="C33" s="25" t="s">
        <v>172</v>
      </c>
      <c r="D33" s="6"/>
    </row>
    <row r="34" spans="1:4" ht="15" customHeight="1">
      <c r="A34" s="11" t="s">
        <v>50</v>
      </c>
      <c r="B34" s="26">
        <v>129306927.87</v>
      </c>
      <c r="C34" s="11" t="s">
        <v>51</v>
      </c>
      <c r="D34" s="26">
        <v>120107330.09</v>
      </c>
    </row>
  </sheetData>
  <mergeCells count="4">
    <mergeCell ref="A2:D2"/>
    <mergeCell ref="A4:B4"/>
    <mergeCell ref="C4:D4"/>
    <mergeCell ref="A3:B3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8"/>
  <sheetViews>
    <sheetView showZeros="0" tabSelected="1" workbookViewId="0">
      <selection activeCell="B18" sqref="B18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27"/>
      <c r="F1" s="28"/>
      <c r="G1" s="3" t="s">
        <v>173</v>
      </c>
    </row>
    <row r="2" spans="1:7" ht="41.25" customHeight="1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spans="1:7" ht="18" customHeight="1">
      <c r="A3" s="29" t="str">
        <f>"单位名称："&amp;"禄劝彝族苗族自治县公安局"</f>
        <v>单位名称：禄劝彝族苗族自治县公安局</v>
      </c>
      <c r="F3" s="30"/>
      <c r="G3" s="3" t="s">
        <v>1</v>
      </c>
    </row>
    <row r="4" spans="1:7" ht="20.25" customHeight="1">
      <c r="A4" s="125" t="s">
        <v>174</v>
      </c>
      <c r="B4" s="126"/>
      <c r="C4" s="134" t="s">
        <v>55</v>
      </c>
      <c r="D4" s="131" t="s">
        <v>76</v>
      </c>
      <c r="E4" s="132"/>
      <c r="F4" s="133"/>
      <c r="G4" s="129" t="s">
        <v>77</v>
      </c>
    </row>
    <row r="5" spans="1:7" ht="20.25" customHeight="1">
      <c r="A5" s="31" t="s">
        <v>73</v>
      </c>
      <c r="B5" s="31" t="s">
        <v>74</v>
      </c>
      <c r="C5" s="135"/>
      <c r="D5" s="33" t="s">
        <v>57</v>
      </c>
      <c r="E5" s="33" t="s">
        <v>175</v>
      </c>
      <c r="F5" s="33" t="s">
        <v>176</v>
      </c>
      <c r="G5" s="130"/>
    </row>
    <row r="6" spans="1:7" ht="15" customHeight="1">
      <c r="A6" s="35" t="s">
        <v>83</v>
      </c>
      <c r="B6" s="35" t="s">
        <v>84</v>
      </c>
      <c r="C6" s="35" t="s">
        <v>85</v>
      </c>
      <c r="D6" s="35" t="s">
        <v>86</v>
      </c>
      <c r="E6" s="35" t="s">
        <v>87</v>
      </c>
      <c r="F6" s="35" t="s">
        <v>88</v>
      </c>
      <c r="G6" s="35" t="s">
        <v>89</v>
      </c>
    </row>
    <row r="7" spans="1:7" ht="18" customHeight="1">
      <c r="A7" s="25" t="s">
        <v>98</v>
      </c>
      <c r="B7" s="25" t="s">
        <v>99</v>
      </c>
      <c r="C7" s="6">
        <v>104648370.78</v>
      </c>
      <c r="D7" s="6">
        <v>93903773</v>
      </c>
      <c r="E7" s="6">
        <v>87240173</v>
      </c>
      <c r="F7" s="6">
        <v>6663600</v>
      </c>
      <c r="G7" s="6">
        <v>10744597.779999999</v>
      </c>
    </row>
    <row r="8" spans="1:7" ht="18" customHeight="1">
      <c r="A8" s="36" t="s">
        <v>100</v>
      </c>
      <c r="B8" s="36" t="s">
        <v>101</v>
      </c>
      <c r="C8" s="6">
        <v>104648370.78</v>
      </c>
      <c r="D8" s="6">
        <v>93903773</v>
      </c>
      <c r="E8" s="6">
        <v>87240173</v>
      </c>
      <c r="F8" s="6">
        <v>6663600</v>
      </c>
      <c r="G8" s="6">
        <v>10744597.779999999</v>
      </c>
    </row>
    <row r="9" spans="1:7" ht="18" customHeight="1">
      <c r="A9" s="37" t="s">
        <v>102</v>
      </c>
      <c r="B9" s="37" t="s">
        <v>103</v>
      </c>
      <c r="C9" s="6">
        <v>95448773</v>
      </c>
      <c r="D9" s="6">
        <v>93903773</v>
      </c>
      <c r="E9" s="6">
        <v>87240173</v>
      </c>
      <c r="F9" s="6">
        <v>6663600</v>
      </c>
      <c r="G9" s="6">
        <v>1545000</v>
      </c>
    </row>
    <row r="10" spans="1:7" ht="18" customHeight="1">
      <c r="A10" s="37" t="s">
        <v>104</v>
      </c>
      <c r="B10" s="37" t="s">
        <v>105</v>
      </c>
      <c r="C10" s="6">
        <v>6012</v>
      </c>
      <c r="D10" s="6"/>
      <c r="E10" s="6"/>
      <c r="F10" s="6"/>
      <c r="G10" s="6">
        <v>6012</v>
      </c>
    </row>
    <row r="11" spans="1:7" ht="18" customHeight="1">
      <c r="A11" s="37" t="s">
        <v>106</v>
      </c>
      <c r="B11" s="37" t="s">
        <v>107</v>
      </c>
      <c r="C11" s="6">
        <v>9193585.7799999993</v>
      </c>
      <c r="D11" s="6"/>
      <c r="E11" s="6"/>
      <c r="F11" s="6"/>
      <c r="G11" s="6">
        <v>9193585.7799999993</v>
      </c>
    </row>
    <row r="12" spans="1:7" ht="18" customHeight="1">
      <c r="A12" s="25" t="s">
        <v>108</v>
      </c>
      <c r="B12" s="25" t="s">
        <v>109</v>
      </c>
      <c r="C12" s="6">
        <v>10281366.91</v>
      </c>
      <c r="D12" s="6">
        <v>10281366.91</v>
      </c>
      <c r="E12" s="6">
        <v>10281366.91</v>
      </c>
      <c r="F12" s="6"/>
      <c r="G12" s="6"/>
    </row>
    <row r="13" spans="1:7" ht="18" customHeight="1">
      <c r="A13" s="36" t="s">
        <v>110</v>
      </c>
      <c r="B13" s="36" t="s">
        <v>111</v>
      </c>
      <c r="C13" s="6">
        <v>10040065.73</v>
      </c>
      <c r="D13" s="6">
        <v>10040065.73</v>
      </c>
      <c r="E13" s="6">
        <v>10040065.73</v>
      </c>
      <c r="F13" s="6"/>
      <c r="G13" s="6"/>
    </row>
    <row r="14" spans="1:7" ht="18" customHeight="1">
      <c r="A14" s="37" t="s">
        <v>112</v>
      </c>
      <c r="B14" s="37" t="s">
        <v>113</v>
      </c>
      <c r="C14" s="6">
        <v>8090065.7300000004</v>
      </c>
      <c r="D14" s="6">
        <v>8090065.7300000004</v>
      </c>
      <c r="E14" s="6">
        <v>8090065.7300000004</v>
      </c>
      <c r="F14" s="6"/>
      <c r="G14" s="6"/>
    </row>
    <row r="15" spans="1:7" ht="18" customHeight="1">
      <c r="A15" s="37" t="s">
        <v>114</v>
      </c>
      <c r="B15" s="37" t="s">
        <v>115</v>
      </c>
      <c r="C15" s="6">
        <v>1950000</v>
      </c>
      <c r="D15" s="6">
        <v>1950000</v>
      </c>
      <c r="E15" s="6">
        <v>1950000</v>
      </c>
      <c r="F15" s="6"/>
      <c r="G15" s="6"/>
    </row>
    <row r="16" spans="1:7" ht="18" customHeight="1">
      <c r="A16" s="36" t="s">
        <v>116</v>
      </c>
      <c r="B16" s="36" t="s">
        <v>117</v>
      </c>
      <c r="C16" s="6">
        <v>199537</v>
      </c>
      <c r="D16" s="6">
        <v>199537</v>
      </c>
      <c r="E16" s="6">
        <v>199537</v>
      </c>
      <c r="F16" s="6"/>
      <c r="G16" s="6"/>
    </row>
    <row r="17" spans="1:7" ht="18" customHeight="1">
      <c r="A17" s="37" t="s">
        <v>118</v>
      </c>
      <c r="B17" s="37" t="s">
        <v>119</v>
      </c>
      <c r="C17" s="6">
        <v>199537</v>
      </c>
      <c r="D17" s="6">
        <v>199537</v>
      </c>
      <c r="E17" s="6">
        <v>199537</v>
      </c>
      <c r="F17" s="6"/>
      <c r="G17" s="6"/>
    </row>
    <row r="18" spans="1:7" ht="18" customHeight="1">
      <c r="A18" s="36" t="s">
        <v>120</v>
      </c>
      <c r="B18" s="36" t="s">
        <v>121</v>
      </c>
      <c r="C18" s="6">
        <v>41764.18</v>
      </c>
      <c r="D18" s="6">
        <v>41764.18</v>
      </c>
      <c r="E18" s="6">
        <v>41764.18</v>
      </c>
      <c r="F18" s="6"/>
      <c r="G18" s="6"/>
    </row>
    <row r="19" spans="1:7" ht="18" customHeight="1">
      <c r="A19" s="37" t="s">
        <v>122</v>
      </c>
      <c r="B19" s="37" t="s">
        <v>121</v>
      </c>
      <c r="C19" s="6">
        <v>41764.18</v>
      </c>
      <c r="D19" s="6">
        <v>41764.18</v>
      </c>
      <c r="E19" s="6">
        <v>41764.18</v>
      </c>
      <c r="F19" s="6"/>
      <c r="G19" s="6"/>
    </row>
    <row r="20" spans="1:7" ht="18" customHeight="1">
      <c r="A20" s="25" t="s">
        <v>123</v>
      </c>
      <c r="B20" s="25" t="s">
        <v>124</v>
      </c>
      <c r="C20" s="6">
        <v>7860701.4199999999</v>
      </c>
      <c r="D20" s="6">
        <v>7860701.4199999999</v>
      </c>
      <c r="E20" s="6">
        <v>7860701.4199999999</v>
      </c>
      <c r="F20" s="6"/>
      <c r="G20" s="6"/>
    </row>
    <row r="21" spans="1:7" ht="18" customHeight="1">
      <c r="A21" s="36" t="s">
        <v>125</v>
      </c>
      <c r="B21" s="36" t="s">
        <v>126</v>
      </c>
      <c r="C21" s="6">
        <v>7860701.4199999999</v>
      </c>
      <c r="D21" s="6">
        <v>7860701.4199999999</v>
      </c>
      <c r="E21" s="6">
        <v>7860701.4199999999</v>
      </c>
      <c r="F21" s="6"/>
      <c r="G21" s="6"/>
    </row>
    <row r="22" spans="1:7" ht="18" customHeight="1">
      <c r="A22" s="37" t="s">
        <v>127</v>
      </c>
      <c r="B22" s="37" t="s">
        <v>128</v>
      </c>
      <c r="C22" s="6">
        <v>4500099.0599999996</v>
      </c>
      <c r="D22" s="6">
        <v>4500099.0599999996</v>
      </c>
      <c r="E22" s="6">
        <v>4500099.0599999996</v>
      </c>
      <c r="F22" s="6"/>
      <c r="G22" s="6"/>
    </row>
    <row r="23" spans="1:7" ht="18" customHeight="1">
      <c r="A23" s="37" t="s">
        <v>129</v>
      </c>
      <c r="B23" s="37" t="s">
        <v>130</v>
      </c>
      <c r="C23" s="6">
        <v>2971700.54</v>
      </c>
      <c r="D23" s="6">
        <v>2971700.54</v>
      </c>
      <c r="E23" s="6">
        <v>2971700.54</v>
      </c>
      <c r="F23" s="6"/>
      <c r="G23" s="6"/>
    </row>
    <row r="24" spans="1:7" ht="18" customHeight="1">
      <c r="A24" s="37" t="s">
        <v>131</v>
      </c>
      <c r="B24" s="37" t="s">
        <v>132</v>
      </c>
      <c r="C24" s="6">
        <v>388901.82</v>
      </c>
      <c r="D24" s="6">
        <v>388901.82</v>
      </c>
      <c r="E24" s="6">
        <v>388901.82</v>
      </c>
      <c r="F24" s="6"/>
      <c r="G24" s="6"/>
    </row>
    <row r="25" spans="1:7" ht="18" customHeight="1">
      <c r="A25" s="25" t="s">
        <v>133</v>
      </c>
      <c r="B25" s="25" t="s">
        <v>134</v>
      </c>
      <c r="C25" s="6">
        <v>6516488.7599999998</v>
      </c>
      <c r="D25" s="6">
        <v>6516488.7599999998</v>
      </c>
      <c r="E25" s="6">
        <v>6516488.7599999998</v>
      </c>
      <c r="F25" s="6"/>
      <c r="G25" s="6"/>
    </row>
    <row r="26" spans="1:7" ht="18" customHeight="1">
      <c r="A26" s="36" t="s">
        <v>135</v>
      </c>
      <c r="B26" s="36" t="s">
        <v>136</v>
      </c>
      <c r="C26" s="6">
        <v>6516488.7599999998</v>
      </c>
      <c r="D26" s="6">
        <v>6516488.7599999998</v>
      </c>
      <c r="E26" s="6">
        <v>6516488.7599999998</v>
      </c>
      <c r="F26" s="6"/>
      <c r="G26" s="6"/>
    </row>
    <row r="27" spans="1:7" ht="18" customHeight="1">
      <c r="A27" s="37" t="s">
        <v>137</v>
      </c>
      <c r="B27" s="37" t="s">
        <v>138</v>
      </c>
      <c r="C27" s="6">
        <v>6516488.7599999998</v>
      </c>
      <c r="D27" s="6">
        <v>6516488.7599999998</v>
      </c>
      <c r="E27" s="6">
        <v>6516488.7599999998</v>
      </c>
      <c r="F27" s="6"/>
      <c r="G27" s="6"/>
    </row>
    <row r="28" spans="1:7" ht="18" customHeight="1">
      <c r="A28" s="127" t="s">
        <v>177</v>
      </c>
      <c r="B28" s="128" t="s">
        <v>177</v>
      </c>
      <c r="C28" s="6">
        <v>129306927.87</v>
      </c>
      <c r="D28" s="6">
        <v>118562330.09</v>
      </c>
      <c r="E28" s="6">
        <v>111898730.09</v>
      </c>
      <c r="F28" s="6">
        <v>6663600</v>
      </c>
      <c r="G28" s="6">
        <v>10744597.779999999</v>
      </c>
    </row>
  </sheetData>
  <mergeCells count="6">
    <mergeCell ref="A2:G2"/>
    <mergeCell ref="A4:B4"/>
    <mergeCell ref="A28:B28"/>
    <mergeCell ref="G4:G5"/>
    <mergeCell ref="D4:F4"/>
    <mergeCell ref="C4:C5"/>
  </mergeCells>
  <phoneticPr fontId="16" type="noConversion"/>
  <printOptions horizontalCentered="1"/>
  <pageMargins left="0.37" right="0.37" top="0.56000000000000005" bottom="0.56000000000000005" header="0.48" footer="0.48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4"/>
  <sheetViews>
    <sheetView showZeros="0" workbookViewId="0">
      <selection activeCell="B16" sqref="B16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39"/>
      <c r="B1" s="39"/>
      <c r="C1" s="39"/>
      <c r="D1" s="39"/>
      <c r="E1" s="23"/>
      <c r="F1" s="40" t="s">
        <v>178</v>
      </c>
    </row>
    <row r="2" spans="1:6" ht="41.25" customHeight="1">
      <c r="A2" s="136" t="str">
        <f>"2025"&amp;"年一般公共预算“三公”经费支出预算表"</f>
        <v>2025年一般公共预算“三公”经费支出预算表</v>
      </c>
      <c r="B2" s="137"/>
      <c r="C2" s="137"/>
      <c r="D2" s="137"/>
      <c r="E2" s="138"/>
      <c r="F2" s="137"/>
    </row>
    <row r="3" spans="1:6" ht="14.25" customHeight="1">
      <c r="A3" s="139" t="s">
        <v>466</v>
      </c>
      <c r="B3" s="140"/>
      <c r="D3" s="39"/>
      <c r="E3" s="23"/>
      <c r="F3" s="2" t="s">
        <v>1</v>
      </c>
    </row>
    <row r="4" spans="1:6" ht="27" customHeight="1">
      <c r="A4" s="141" t="s">
        <v>179</v>
      </c>
      <c r="B4" s="141" t="s">
        <v>180</v>
      </c>
      <c r="C4" s="98" t="s">
        <v>181</v>
      </c>
      <c r="D4" s="141"/>
      <c r="E4" s="144"/>
      <c r="F4" s="141" t="s">
        <v>182</v>
      </c>
    </row>
    <row r="5" spans="1:6" ht="28.5" customHeight="1">
      <c r="A5" s="142"/>
      <c r="B5" s="143"/>
      <c r="C5" s="41" t="s">
        <v>57</v>
      </c>
      <c r="D5" s="41" t="s">
        <v>183</v>
      </c>
      <c r="E5" s="41" t="s">
        <v>184</v>
      </c>
      <c r="F5" s="145"/>
    </row>
    <row r="6" spans="1:6" ht="17.25" customHeight="1">
      <c r="A6" s="19" t="s">
        <v>83</v>
      </c>
      <c r="B6" s="19" t="s">
        <v>84</v>
      </c>
      <c r="C6" s="19" t="s">
        <v>85</v>
      </c>
      <c r="D6" s="19" t="s">
        <v>86</v>
      </c>
      <c r="E6" s="19" t="s">
        <v>87</v>
      </c>
      <c r="F6" s="19" t="s">
        <v>88</v>
      </c>
    </row>
    <row r="7" spans="1:6" ht="17.25" customHeight="1">
      <c r="A7" s="6">
        <v>3020000</v>
      </c>
      <c r="B7" s="6">
        <v>0</v>
      </c>
      <c r="C7" s="6">
        <v>3020000</v>
      </c>
      <c r="D7" s="6">
        <v>360000</v>
      </c>
      <c r="E7" s="6">
        <v>2660000</v>
      </c>
      <c r="F7" s="6">
        <v>0</v>
      </c>
    </row>
    <row r="14" spans="1:6" ht="14.25" customHeight="1">
      <c r="D14">
        <v>0</v>
      </c>
    </row>
  </sheetData>
  <mergeCells count="6">
    <mergeCell ref="A2:F2"/>
    <mergeCell ref="A3:B3"/>
    <mergeCell ref="A4:A5"/>
    <mergeCell ref="B4:B5"/>
    <mergeCell ref="C4:E4"/>
    <mergeCell ref="F4:F5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39"/>
  <sheetViews>
    <sheetView showZeros="0" workbookViewId="0">
      <selection activeCell="A2" sqref="A2:X2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3.5" customHeight="1">
      <c r="B1" s="27"/>
      <c r="C1" s="42"/>
      <c r="E1" s="43"/>
      <c r="F1" s="43"/>
      <c r="G1" s="43"/>
      <c r="H1" s="43"/>
      <c r="I1" s="44"/>
      <c r="J1" s="44"/>
      <c r="K1" s="44"/>
      <c r="L1" s="44"/>
      <c r="M1" s="44"/>
      <c r="N1" s="44"/>
      <c r="R1" s="44"/>
      <c r="V1" s="42"/>
      <c r="X1" s="45" t="s">
        <v>185</v>
      </c>
    </row>
    <row r="2" spans="1:24" ht="45.75" customHeight="1">
      <c r="A2" s="157" t="str">
        <f>"2025"&amp;"年部门基本支出预算表"</f>
        <v>2025年部门基本支出预算表</v>
      </c>
      <c r="B2" s="158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  <c r="P2" s="158"/>
      <c r="Q2" s="158"/>
      <c r="R2" s="157"/>
      <c r="S2" s="157"/>
      <c r="T2" s="157"/>
      <c r="U2" s="157"/>
      <c r="V2" s="157"/>
      <c r="W2" s="157"/>
      <c r="X2" s="157"/>
    </row>
    <row r="3" spans="1:24" ht="18.75" customHeight="1">
      <c r="A3" s="159" t="str">
        <f>"单位名称："&amp;"禄劝彝族苗族自治县公安局"</f>
        <v>单位名称：禄劝彝族苗族自治县公安局</v>
      </c>
      <c r="B3" s="160"/>
      <c r="C3" s="161"/>
      <c r="D3" s="161"/>
      <c r="E3" s="161"/>
      <c r="F3" s="161"/>
      <c r="G3" s="161"/>
      <c r="H3" s="161"/>
      <c r="I3" s="46"/>
      <c r="J3" s="46"/>
      <c r="K3" s="46"/>
      <c r="L3" s="46"/>
      <c r="M3" s="46"/>
      <c r="N3" s="46"/>
      <c r="O3" s="47"/>
      <c r="P3" s="47"/>
      <c r="Q3" s="47"/>
      <c r="R3" s="46"/>
      <c r="V3" s="42"/>
      <c r="X3" s="45" t="s">
        <v>1</v>
      </c>
    </row>
    <row r="4" spans="1:24" ht="18" customHeight="1">
      <c r="A4" s="155" t="s">
        <v>186</v>
      </c>
      <c r="B4" s="155" t="s">
        <v>187</v>
      </c>
      <c r="C4" s="155" t="s">
        <v>188</v>
      </c>
      <c r="D4" s="155" t="s">
        <v>189</v>
      </c>
      <c r="E4" s="155" t="s">
        <v>190</v>
      </c>
      <c r="F4" s="155" t="s">
        <v>191</v>
      </c>
      <c r="G4" s="155" t="s">
        <v>192</v>
      </c>
      <c r="H4" s="155" t="s">
        <v>193</v>
      </c>
      <c r="I4" s="131" t="s">
        <v>194</v>
      </c>
      <c r="J4" s="150" t="s">
        <v>194</v>
      </c>
      <c r="K4" s="150"/>
      <c r="L4" s="150"/>
      <c r="M4" s="150"/>
      <c r="N4" s="150"/>
      <c r="O4" s="132"/>
      <c r="P4" s="132"/>
      <c r="Q4" s="132"/>
      <c r="R4" s="151" t="s">
        <v>61</v>
      </c>
      <c r="S4" s="150" t="s">
        <v>62</v>
      </c>
      <c r="T4" s="150"/>
      <c r="U4" s="150"/>
      <c r="V4" s="150"/>
      <c r="W4" s="150"/>
      <c r="X4" s="152"/>
    </row>
    <row r="5" spans="1:24" ht="18" customHeight="1">
      <c r="A5" s="162"/>
      <c r="B5" s="153"/>
      <c r="C5" s="163"/>
      <c r="D5" s="162"/>
      <c r="E5" s="162"/>
      <c r="F5" s="162"/>
      <c r="G5" s="162"/>
      <c r="H5" s="162"/>
      <c r="I5" s="134" t="s">
        <v>195</v>
      </c>
      <c r="J5" s="131" t="s">
        <v>58</v>
      </c>
      <c r="K5" s="150"/>
      <c r="L5" s="150"/>
      <c r="M5" s="150"/>
      <c r="N5" s="152"/>
      <c r="O5" s="165" t="s">
        <v>196</v>
      </c>
      <c r="P5" s="132"/>
      <c r="Q5" s="133"/>
      <c r="R5" s="155" t="s">
        <v>61</v>
      </c>
      <c r="S5" s="131" t="s">
        <v>62</v>
      </c>
      <c r="T5" s="151" t="s">
        <v>64</v>
      </c>
      <c r="U5" s="150" t="s">
        <v>62</v>
      </c>
      <c r="V5" s="151" t="s">
        <v>66</v>
      </c>
      <c r="W5" s="151" t="s">
        <v>67</v>
      </c>
      <c r="X5" s="164" t="s">
        <v>68</v>
      </c>
    </row>
    <row r="6" spans="1:24" ht="19.5" customHeight="1">
      <c r="A6" s="153"/>
      <c r="B6" s="153"/>
      <c r="C6" s="153"/>
      <c r="D6" s="153"/>
      <c r="E6" s="153"/>
      <c r="F6" s="153"/>
      <c r="G6" s="153"/>
      <c r="H6" s="153"/>
      <c r="I6" s="153"/>
      <c r="J6" s="166" t="s">
        <v>197</v>
      </c>
      <c r="K6" s="155" t="s">
        <v>198</v>
      </c>
      <c r="L6" s="155" t="s">
        <v>199</v>
      </c>
      <c r="M6" s="155" t="s">
        <v>200</v>
      </c>
      <c r="N6" s="155" t="s">
        <v>201</v>
      </c>
      <c r="O6" s="155" t="s">
        <v>58</v>
      </c>
      <c r="P6" s="155" t="s">
        <v>59</v>
      </c>
      <c r="Q6" s="155" t="s">
        <v>60</v>
      </c>
      <c r="R6" s="153"/>
      <c r="S6" s="155" t="s">
        <v>57</v>
      </c>
      <c r="T6" s="155" t="s">
        <v>64</v>
      </c>
      <c r="U6" s="155" t="s">
        <v>202</v>
      </c>
      <c r="V6" s="155" t="s">
        <v>66</v>
      </c>
      <c r="W6" s="155" t="s">
        <v>67</v>
      </c>
      <c r="X6" s="155" t="s">
        <v>68</v>
      </c>
    </row>
    <row r="7" spans="1:24" ht="37.5" customHeight="1">
      <c r="A7" s="154"/>
      <c r="B7" s="135"/>
      <c r="C7" s="154"/>
      <c r="D7" s="154"/>
      <c r="E7" s="154"/>
      <c r="F7" s="154"/>
      <c r="G7" s="154"/>
      <c r="H7" s="154"/>
      <c r="I7" s="154"/>
      <c r="J7" s="167" t="s">
        <v>57</v>
      </c>
      <c r="K7" s="156" t="s">
        <v>203</v>
      </c>
      <c r="L7" s="156" t="s">
        <v>199</v>
      </c>
      <c r="M7" s="156" t="s">
        <v>200</v>
      </c>
      <c r="N7" s="156" t="s">
        <v>201</v>
      </c>
      <c r="O7" s="156" t="s">
        <v>199</v>
      </c>
      <c r="P7" s="156" t="s">
        <v>200</v>
      </c>
      <c r="Q7" s="156" t="s">
        <v>201</v>
      </c>
      <c r="R7" s="156" t="s">
        <v>61</v>
      </c>
      <c r="S7" s="156" t="s">
        <v>57</v>
      </c>
      <c r="T7" s="156" t="s">
        <v>64</v>
      </c>
      <c r="U7" s="156" t="s">
        <v>202</v>
      </c>
      <c r="V7" s="156" t="s">
        <v>66</v>
      </c>
      <c r="W7" s="156" t="s">
        <v>67</v>
      </c>
      <c r="X7" s="156" t="s">
        <v>68</v>
      </c>
    </row>
    <row r="8" spans="1:24" ht="14.25" customHeight="1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50">
        <v>21</v>
      </c>
      <c r="V8" s="50">
        <v>22</v>
      </c>
      <c r="W8" s="50">
        <v>23</v>
      </c>
      <c r="X8" s="50">
        <v>24</v>
      </c>
    </row>
    <row r="9" spans="1:24" ht="20.25" customHeight="1">
      <c r="A9" s="9" t="s">
        <v>70</v>
      </c>
      <c r="B9" s="9" t="s">
        <v>70</v>
      </c>
      <c r="C9" s="9" t="s">
        <v>204</v>
      </c>
      <c r="D9" s="9" t="s">
        <v>205</v>
      </c>
      <c r="E9" s="9" t="s">
        <v>102</v>
      </c>
      <c r="F9" s="9" t="s">
        <v>103</v>
      </c>
      <c r="G9" s="9" t="s">
        <v>206</v>
      </c>
      <c r="H9" s="9" t="s">
        <v>207</v>
      </c>
      <c r="I9" s="6">
        <v>17596860</v>
      </c>
      <c r="J9" s="6">
        <v>17596860</v>
      </c>
      <c r="K9" s="6"/>
      <c r="L9" s="6"/>
      <c r="M9" s="6">
        <v>17596860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0.25" customHeight="1">
      <c r="A10" s="9" t="s">
        <v>70</v>
      </c>
      <c r="B10" s="9" t="s">
        <v>70</v>
      </c>
      <c r="C10" s="9" t="s">
        <v>208</v>
      </c>
      <c r="D10" s="9" t="s">
        <v>138</v>
      </c>
      <c r="E10" s="9" t="s">
        <v>137</v>
      </c>
      <c r="F10" s="9" t="s">
        <v>138</v>
      </c>
      <c r="G10" s="9" t="s">
        <v>209</v>
      </c>
      <c r="H10" s="9" t="s">
        <v>138</v>
      </c>
      <c r="I10" s="6">
        <v>6516488.7599999998</v>
      </c>
      <c r="J10" s="6">
        <v>6516488.7599999998</v>
      </c>
      <c r="K10" s="51"/>
      <c r="L10" s="51"/>
      <c r="M10" s="6">
        <v>6516488.7599999998</v>
      </c>
      <c r="N10" s="51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0.25" customHeight="1">
      <c r="A11" s="9" t="s">
        <v>70</v>
      </c>
      <c r="B11" s="9" t="s">
        <v>70</v>
      </c>
      <c r="C11" s="9" t="s">
        <v>210</v>
      </c>
      <c r="D11" s="9" t="s">
        <v>211</v>
      </c>
      <c r="E11" s="9" t="s">
        <v>102</v>
      </c>
      <c r="F11" s="9" t="s">
        <v>103</v>
      </c>
      <c r="G11" s="9" t="s">
        <v>212</v>
      </c>
      <c r="H11" s="9" t="s">
        <v>213</v>
      </c>
      <c r="I11" s="6">
        <v>2911200</v>
      </c>
      <c r="J11" s="6">
        <v>2911200</v>
      </c>
      <c r="K11" s="51"/>
      <c r="L11" s="51"/>
      <c r="M11" s="6">
        <v>2911200</v>
      </c>
      <c r="N11" s="51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0.25" customHeight="1">
      <c r="A12" s="9" t="s">
        <v>70</v>
      </c>
      <c r="B12" s="9" t="s">
        <v>70</v>
      </c>
      <c r="C12" s="9" t="s">
        <v>214</v>
      </c>
      <c r="D12" s="9" t="s">
        <v>215</v>
      </c>
      <c r="E12" s="9" t="s">
        <v>102</v>
      </c>
      <c r="F12" s="9" t="s">
        <v>103</v>
      </c>
      <c r="G12" s="9" t="s">
        <v>216</v>
      </c>
      <c r="H12" s="9" t="s">
        <v>215</v>
      </c>
      <c r="I12" s="6">
        <v>212400</v>
      </c>
      <c r="J12" s="6">
        <v>212400</v>
      </c>
      <c r="K12" s="51"/>
      <c r="L12" s="51"/>
      <c r="M12" s="6">
        <v>212400</v>
      </c>
      <c r="N12" s="51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25" customHeight="1">
      <c r="A13" s="9" t="s">
        <v>70</v>
      </c>
      <c r="B13" s="9" t="s">
        <v>70</v>
      </c>
      <c r="C13" s="9" t="s">
        <v>217</v>
      </c>
      <c r="D13" s="9" t="s">
        <v>218</v>
      </c>
      <c r="E13" s="9" t="s">
        <v>102</v>
      </c>
      <c r="F13" s="9" t="s">
        <v>103</v>
      </c>
      <c r="G13" s="9" t="s">
        <v>219</v>
      </c>
      <c r="H13" s="9" t="s">
        <v>220</v>
      </c>
      <c r="I13" s="6">
        <v>1840000</v>
      </c>
      <c r="J13" s="6">
        <v>1840000</v>
      </c>
      <c r="K13" s="51"/>
      <c r="L13" s="51"/>
      <c r="M13" s="6">
        <v>1840000</v>
      </c>
      <c r="N13" s="51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0.25" customHeight="1">
      <c r="A14" s="9" t="s">
        <v>70</v>
      </c>
      <c r="B14" s="9" t="s">
        <v>70</v>
      </c>
      <c r="C14" s="9" t="s">
        <v>217</v>
      </c>
      <c r="D14" s="9" t="s">
        <v>218</v>
      </c>
      <c r="E14" s="9" t="s">
        <v>102</v>
      </c>
      <c r="F14" s="9" t="s">
        <v>103</v>
      </c>
      <c r="G14" s="9" t="s">
        <v>221</v>
      </c>
      <c r="H14" s="9" t="s">
        <v>222</v>
      </c>
      <c r="I14" s="6">
        <v>60000</v>
      </c>
      <c r="J14" s="6">
        <v>60000</v>
      </c>
      <c r="K14" s="51"/>
      <c r="L14" s="51"/>
      <c r="M14" s="6">
        <v>60000</v>
      </c>
      <c r="N14" s="51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0.25" customHeight="1">
      <c r="A15" s="9" t="s">
        <v>70</v>
      </c>
      <c r="B15" s="9" t="s">
        <v>70</v>
      </c>
      <c r="C15" s="9" t="s">
        <v>217</v>
      </c>
      <c r="D15" s="9" t="s">
        <v>218</v>
      </c>
      <c r="E15" s="9" t="s">
        <v>102</v>
      </c>
      <c r="F15" s="9" t="s">
        <v>103</v>
      </c>
      <c r="G15" s="9" t="s">
        <v>223</v>
      </c>
      <c r="H15" s="9" t="s">
        <v>224</v>
      </c>
      <c r="I15" s="6">
        <v>440000</v>
      </c>
      <c r="J15" s="6">
        <v>440000</v>
      </c>
      <c r="K15" s="51"/>
      <c r="L15" s="51"/>
      <c r="M15" s="6">
        <v>440000</v>
      </c>
      <c r="N15" s="51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0.25" customHeight="1">
      <c r="A16" s="9" t="s">
        <v>70</v>
      </c>
      <c r="B16" s="9" t="s">
        <v>70</v>
      </c>
      <c r="C16" s="9" t="s">
        <v>217</v>
      </c>
      <c r="D16" s="9" t="s">
        <v>218</v>
      </c>
      <c r="E16" s="9" t="s">
        <v>102</v>
      </c>
      <c r="F16" s="9" t="s">
        <v>103</v>
      </c>
      <c r="G16" s="9" t="s">
        <v>225</v>
      </c>
      <c r="H16" s="9" t="s">
        <v>226</v>
      </c>
      <c r="I16" s="6">
        <v>200000</v>
      </c>
      <c r="J16" s="6">
        <v>200000</v>
      </c>
      <c r="K16" s="51"/>
      <c r="L16" s="51"/>
      <c r="M16" s="6">
        <v>200000</v>
      </c>
      <c r="N16" s="51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0.25" customHeight="1">
      <c r="A17" s="9" t="s">
        <v>70</v>
      </c>
      <c r="B17" s="9" t="s">
        <v>70</v>
      </c>
      <c r="C17" s="9" t="s">
        <v>217</v>
      </c>
      <c r="D17" s="9" t="s">
        <v>218</v>
      </c>
      <c r="E17" s="9" t="s">
        <v>102</v>
      </c>
      <c r="F17" s="9" t="s">
        <v>103</v>
      </c>
      <c r="G17" s="9" t="s">
        <v>227</v>
      </c>
      <c r="H17" s="9" t="s">
        <v>228</v>
      </c>
      <c r="I17" s="6">
        <v>300000</v>
      </c>
      <c r="J17" s="6">
        <v>300000</v>
      </c>
      <c r="K17" s="51"/>
      <c r="L17" s="51"/>
      <c r="M17" s="6">
        <v>300000</v>
      </c>
      <c r="N17" s="51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0.25" customHeight="1">
      <c r="A18" s="9" t="s">
        <v>70</v>
      </c>
      <c r="B18" s="9" t="s">
        <v>70</v>
      </c>
      <c r="C18" s="9" t="s">
        <v>217</v>
      </c>
      <c r="D18" s="9" t="s">
        <v>218</v>
      </c>
      <c r="E18" s="9" t="s">
        <v>102</v>
      </c>
      <c r="F18" s="9" t="s">
        <v>103</v>
      </c>
      <c r="G18" s="9" t="s">
        <v>229</v>
      </c>
      <c r="H18" s="9" t="s">
        <v>230</v>
      </c>
      <c r="I18" s="6">
        <v>700000</v>
      </c>
      <c r="J18" s="6">
        <v>700000</v>
      </c>
      <c r="K18" s="51"/>
      <c r="L18" s="51"/>
      <c r="M18" s="6">
        <v>700000</v>
      </c>
      <c r="N18" s="51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0.25" customHeight="1">
      <c r="A19" s="9" t="s">
        <v>70</v>
      </c>
      <c r="B19" s="9" t="s">
        <v>70</v>
      </c>
      <c r="C19" s="9" t="s">
        <v>231</v>
      </c>
      <c r="D19" s="9" t="s">
        <v>232</v>
      </c>
      <c r="E19" s="9" t="s">
        <v>129</v>
      </c>
      <c r="F19" s="9" t="s">
        <v>130</v>
      </c>
      <c r="G19" s="9" t="s">
        <v>233</v>
      </c>
      <c r="H19" s="9" t="s">
        <v>234</v>
      </c>
      <c r="I19" s="6">
        <v>443555</v>
      </c>
      <c r="J19" s="6">
        <v>443555</v>
      </c>
      <c r="K19" s="51"/>
      <c r="L19" s="51"/>
      <c r="M19" s="6">
        <v>443555</v>
      </c>
      <c r="N19" s="51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0.25" customHeight="1">
      <c r="A20" s="9" t="s">
        <v>70</v>
      </c>
      <c r="B20" s="9" t="s">
        <v>70</v>
      </c>
      <c r="C20" s="9" t="s">
        <v>231</v>
      </c>
      <c r="D20" s="9" t="s">
        <v>232</v>
      </c>
      <c r="E20" s="9" t="s">
        <v>131</v>
      </c>
      <c r="F20" s="9" t="s">
        <v>132</v>
      </c>
      <c r="G20" s="9" t="s">
        <v>235</v>
      </c>
      <c r="H20" s="9" t="s">
        <v>236</v>
      </c>
      <c r="I20" s="6">
        <v>50255</v>
      </c>
      <c r="J20" s="6">
        <v>50255</v>
      </c>
      <c r="K20" s="51"/>
      <c r="L20" s="51"/>
      <c r="M20" s="6">
        <v>50255</v>
      </c>
      <c r="N20" s="51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0.25" customHeight="1">
      <c r="A21" s="9" t="s">
        <v>70</v>
      </c>
      <c r="B21" s="9" t="s">
        <v>70</v>
      </c>
      <c r="C21" s="9" t="s">
        <v>237</v>
      </c>
      <c r="D21" s="9" t="s">
        <v>238</v>
      </c>
      <c r="E21" s="9" t="s">
        <v>118</v>
      </c>
      <c r="F21" s="9" t="s">
        <v>119</v>
      </c>
      <c r="G21" s="9" t="s">
        <v>239</v>
      </c>
      <c r="H21" s="9" t="s">
        <v>240</v>
      </c>
      <c r="I21" s="6">
        <v>131917</v>
      </c>
      <c r="J21" s="6">
        <v>131917</v>
      </c>
      <c r="K21" s="51"/>
      <c r="L21" s="51"/>
      <c r="M21" s="6">
        <v>131917</v>
      </c>
      <c r="N21" s="51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0.25" customHeight="1">
      <c r="A22" s="9" t="s">
        <v>70</v>
      </c>
      <c r="B22" s="9" t="s">
        <v>70</v>
      </c>
      <c r="C22" s="9" t="s">
        <v>237</v>
      </c>
      <c r="D22" s="9" t="s">
        <v>238</v>
      </c>
      <c r="E22" s="9" t="s">
        <v>118</v>
      </c>
      <c r="F22" s="9" t="s">
        <v>119</v>
      </c>
      <c r="G22" s="9" t="s">
        <v>239</v>
      </c>
      <c r="H22" s="9" t="s">
        <v>240</v>
      </c>
      <c r="I22" s="6">
        <v>67620</v>
      </c>
      <c r="J22" s="6">
        <v>67620</v>
      </c>
      <c r="K22" s="51"/>
      <c r="L22" s="51"/>
      <c r="M22" s="6">
        <v>67620</v>
      </c>
      <c r="N22" s="51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0.25" customHeight="1">
      <c r="A23" s="9" t="s">
        <v>70</v>
      </c>
      <c r="B23" s="9" t="s">
        <v>70</v>
      </c>
      <c r="C23" s="9" t="s">
        <v>241</v>
      </c>
      <c r="D23" s="9" t="s">
        <v>242</v>
      </c>
      <c r="E23" s="9" t="s">
        <v>102</v>
      </c>
      <c r="F23" s="9" t="s">
        <v>103</v>
      </c>
      <c r="G23" s="9" t="s">
        <v>243</v>
      </c>
      <c r="H23" s="9" t="s">
        <v>244</v>
      </c>
      <c r="I23" s="6">
        <v>5295240</v>
      </c>
      <c r="J23" s="6">
        <v>5295240</v>
      </c>
      <c r="K23" s="51"/>
      <c r="L23" s="51"/>
      <c r="M23" s="6">
        <v>5295240</v>
      </c>
      <c r="N23" s="51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0.25" customHeight="1">
      <c r="A24" s="9" t="s">
        <v>70</v>
      </c>
      <c r="B24" s="9" t="s">
        <v>70</v>
      </c>
      <c r="C24" s="9" t="s">
        <v>245</v>
      </c>
      <c r="D24" s="9" t="s">
        <v>246</v>
      </c>
      <c r="E24" s="9" t="s">
        <v>102</v>
      </c>
      <c r="F24" s="9" t="s">
        <v>103</v>
      </c>
      <c r="G24" s="9" t="s">
        <v>243</v>
      </c>
      <c r="H24" s="9" t="s">
        <v>244</v>
      </c>
      <c r="I24" s="6">
        <v>1466405</v>
      </c>
      <c r="J24" s="6">
        <v>1466405</v>
      </c>
      <c r="K24" s="51"/>
      <c r="L24" s="51"/>
      <c r="M24" s="6">
        <v>1466405</v>
      </c>
      <c r="N24" s="51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0.25" customHeight="1">
      <c r="A25" s="9" t="s">
        <v>70</v>
      </c>
      <c r="B25" s="9" t="s">
        <v>70</v>
      </c>
      <c r="C25" s="9" t="s">
        <v>247</v>
      </c>
      <c r="D25" s="9" t="s">
        <v>248</v>
      </c>
      <c r="E25" s="9" t="s">
        <v>102</v>
      </c>
      <c r="F25" s="9" t="s">
        <v>103</v>
      </c>
      <c r="G25" s="9" t="s">
        <v>249</v>
      </c>
      <c r="H25" s="9" t="s">
        <v>250</v>
      </c>
      <c r="I25" s="6">
        <v>29947908</v>
      </c>
      <c r="J25" s="6">
        <v>29947908</v>
      </c>
      <c r="K25" s="51"/>
      <c r="L25" s="51"/>
      <c r="M25" s="6">
        <v>29947908</v>
      </c>
      <c r="N25" s="51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0.25" customHeight="1">
      <c r="A26" s="9" t="s">
        <v>70</v>
      </c>
      <c r="B26" s="9" t="s">
        <v>70</v>
      </c>
      <c r="C26" s="9" t="s">
        <v>247</v>
      </c>
      <c r="D26" s="9" t="s">
        <v>248</v>
      </c>
      <c r="E26" s="9" t="s">
        <v>102</v>
      </c>
      <c r="F26" s="9" t="s">
        <v>103</v>
      </c>
      <c r="G26" s="9" t="s">
        <v>249</v>
      </c>
      <c r="H26" s="9" t="s">
        <v>250</v>
      </c>
      <c r="I26" s="6">
        <v>2470800</v>
      </c>
      <c r="J26" s="6">
        <v>2470800</v>
      </c>
      <c r="K26" s="51"/>
      <c r="L26" s="51"/>
      <c r="M26" s="6">
        <v>2470800</v>
      </c>
      <c r="N26" s="51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0.25" customHeight="1">
      <c r="A27" s="9" t="s">
        <v>70</v>
      </c>
      <c r="B27" s="9" t="s">
        <v>70</v>
      </c>
      <c r="C27" s="9" t="s">
        <v>247</v>
      </c>
      <c r="D27" s="9" t="s">
        <v>248</v>
      </c>
      <c r="E27" s="9" t="s">
        <v>102</v>
      </c>
      <c r="F27" s="9" t="s">
        <v>103</v>
      </c>
      <c r="G27" s="9" t="s">
        <v>249</v>
      </c>
      <c r="H27" s="9" t="s">
        <v>250</v>
      </c>
      <c r="I27" s="6">
        <v>1110000</v>
      </c>
      <c r="J27" s="6">
        <v>1110000</v>
      </c>
      <c r="K27" s="51"/>
      <c r="L27" s="51"/>
      <c r="M27" s="6">
        <v>1110000</v>
      </c>
      <c r="N27" s="51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0.25" customHeight="1">
      <c r="A28" s="9" t="s">
        <v>70</v>
      </c>
      <c r="B28" s="9" t="s">
        <v>70</v>
      </c>
      <c r="C28" s="9" t="s">
        <v>251</v>
      </c>
      <c r="D28" s="9" t="s">
        <v>252</v>
      </c>
      <c r="E28" s="9" t="s">
        <v>131</v>
      </c>
      <c r="F28" s="9" t="s">
        <v>132</v>
      </c>
      <c r="G28" s="9" t="s">
        <v>235</v>
      </c>
      <c r="H28" s="9" t="s">
        <v>236</v>
      </c>
      <c r="I28" s="6">
        <v>101125.82</v>
      </c>
      <c r="J28" s="6">
        <v>101125.82</v>
      </c>
      <c r="K28" s="51"/>
      <c r="L28" s="51"/>
      <c r="M28" s="6">
        <v>101125.82</v>
      </c>
      <c r="N28" s="51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0.25" customHeight="1">
      <c r="A29" s="9" t="s">
        <v>70</v>
      </c>
      <c r="B29" s="9" t="s">
        <v>70</v>
      </c>
      <c r="C29" s="9" t="s">
        <v>253</v>
      </c>
      <c r="D29" s="9" t="s">
        <v>254</v>
      </c>
      <c r="E29" s="9" t="s">
        <v>122</v>
      </c>
      <c r="F29" s="9" t="s">
        <v>121</v>
      </c>
      <c r="G29" s="9" t="s">
        <v>235</v>
      </c>
      <c r="H29" s="9" t="s">
        <v>236</v>
      </c>
      <c r="I29" s="6">
        <v>41764.18</v>
      </c>
      <c r="J29" s="6">
        <v>41764.18</v>
      </c>
      <c r="K29" s="51"/>
      <c r="L29" s="51"/>
      <c r="M29" s="6">
        <v>41764.18</v>
      </c>
      <c r="N29" s="51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0.25" customHeight="1">
      <c r="A30" s="9" t="s">
        <v>70</v>
      </c>
      <c r="B30" s="9" t="s">
        <v>70</v>
      </c>
      <c r="C30" s="9" t="s">
        <v>255</v>
      </c>
      <c r="D30" s="9" t="s">
        <v>256</v>
      </c>
      <c r="E30" s="9" t="s">
        <v>114</v>
      </c>
      <c r="F30" s="9" t="s">
        <v>115</v>
      </c>
      <c r="G30" s="9" t="s">
        <v>257</v>
      </c>
      <c r="H30" s="9" t="s">
        <v>256</v>
      </c>
      <c r="I30" s="6">
        <v>1950000</v>
      </c>
      <c r="J30" s="6">
        <v>1950000</v>
      </c>
      <c r="K30" s="51"/>
      <c r="L30" s="51"/>
      <c r="M30" s="6">
        <v>1950000</v>
      </c>
      <c r="N30" s="51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0.25" customHeight="1">
      <c r="A31" s="9" t="s">
        <v>70</v>
      </c>
      <c r="B31" s="9" t="s">
        <v>70</v>
      </c>
      <c r="C31" s="9" t="s">
        <v>258</v>
      </c>
      <c r="D31" s="9" t="s">
        <v>259</v>
      </c>
      <c r="E31" s="9" t="s">
        <v>102</v>
      </c>
      <c r="F31" s="9" t="s">
        <v>103</v>
      </c>
      <c r="G31" s="9" t="s">
        <v>239</v>
      </c>
      <c r="H31" s="9" t="s">
        <v>240</v>
      </c>
      <c r="I31" s="6">
        <v>1763520</v>
      </c>
      <c r="J31" s="6">
        <v>1763520</v>
      </c>
      <c r="K31" s="51"/>
      <c r="L31" s="51"/>
      <c r="M31" s="6">
        <v>1763520</v>
      </c>
      <c r="N31" s="51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0.25" customHeight="1">
      <c r="A32" s="9" t="s">
        <v>70</v>
      </c>
      <c r="B32" s="9" t="s">
        <v>70</v>
      </c>
      <c r="C32" s="9" t="s">
        <v>260</v>
      </c>
      <c r="D32" s="9" t="s">
        <v>261</v>
      </c>
      <c r="E32" s="9" t="s">
        <v>112</v>
      </c>
      <c r="F32" s="9" t="s">
        <v>113</v>
      </c>
      <c r="G32" s="9" t="s">
        <v>262</v>
      </c>
      <c r="H32" s="9" t="s">
        <v>263</v>
      </c>
      <c r="I32" s="6">
        <v>8090065.7300000004</v>
      </c>
      <c r="J32" s="6">
        <v>8090065.7300000004</v>
      </c>
      <c r="K32" s="51"/>
      <c r="L32" s="51"/>
      <c r="M32" s="6">
        <v>8090065.7300000004</v>
      </c>
      <c r="N32" s="51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20.25" customHeight="1">
      <c r="A33" s="9" t="s">
        <v>70</v>
      </c>
      <c r="B33" s="9" t="s">
        <v>70</v>
      </c>
      <c r="C33" s="9" t="s">
        <v>264</v>
      </c>
      <c r="D33" s="9" t="s">
        <v>265</v>
      </c>
      <c r="E33" s="9" t="s">
        <v>127</v>
      </c>
      <c r="F33" s="9" t="s">
        <v>128</v>
      </c>
      <c r="G33" s="9" t="s">
        <v>266</v>
      </c>
      <c r="H33" s="9" t="s">
        <v>267</v>
      </c>
      <c r="I33" s="6">
        <v>101125.82</v>
      </c>
      <c r="J33" s="6">
        <v>101125.82</v>
      </c>
      <c r="K33" s="51"/>
      <c r="L33" s="51"/>
      <c r="M33" s="6">
        <v>101125.82</v>
      </c>
      <c r="N33" s="51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0.25" customHeight="1">
      <c r="A34" s="9" t="s">
        <v>70</v>
      </c>
      <c r="B34" s="9" t="s">
        <v>70</v>
      </c>
      <c r="C34" s="9" t="s">
        <v>264</v>
      </c>
      <c r="D34" s="9" t="s">
        <v>265</v>
      </c>
      <c r="E34" s="9" t="s">
        <v>127</v>
      </c>
      <c r="F34" s="9" t="s">
        <v>128</v>
      </c>
      <c r="G34" s="9" t="s">
        <v>266</v>
      </c>
      <c r="H34" s="9" t="s">
        <v>267</v>
      </c>
      <c r="I34" s="6">
        <v>455066.2</v>
      </c>
      <c r="J34" s="6">
        <v>455066.2</v>
      </c>
      <c r="K34" s="51"/>
      <c r="L34" s="51"/>
      <c r="M34" s="6">
        <v>455066.2</v>
      </c>
      <c r="N34" s="51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0.25" customHeight="1">
      <c r="A35" s="9" t="s">
        <v>70</v>
      </c>
      <c r="B35" s="9" t="s">
        <v>70</v>
      </c>
      <c r="C35" s="9" t="s">
        <v>264</v>
      </c>
      <c r="D35" s="9" t="s">
        <v>265</v>
      </c>
      <c r="E35" s="9" t="s">
        <v>127</v>
      </c>
      <c r="F35" s="9" t="s">
        <v>128</v>
      </c>
      <c r="G35" s="9" t="s">
        <v>266</v>
      </c>
      <c r="H35" s="9" t="s">
        <v>267</v>
      </c>
      <c r="I35" s="6">
        <v>3943907.04</v>
      </c>
      <c r="J35" s="6">
        <v>3943907.04</v>
      </c>
      <c r="K35" s="51"/>
      <c r="L35" s="51"/>
      <c r="M35" s="6">
        <v>3943907.04</v>
      </c>
      <c r="N35" s="51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0.25" customHeight="1">
      <c r="A36" s="9" t="s">
        <v>70</v>
      </c>
      <c r="B36" s="9" t="s">
        <v>70</v>
      </c>
      <c r="C36" s="9" t="s">
        <v>264</v>
      </c>
      <c r="D36" s="9" t="s">
        <v>265</v>
      </c>
      <c r="E36" s="9" t="s">
        <v>129</v>
      </c>
      <c r="F36" s="9" t="s">
        <v>130</v>
      </c>
      <c r="G36" s="9" t="s">
        <v>233</v>
      </c>
      <c r="H36" s="9" t="s">
        <v>234</v>
      </c>
      <c r="I36" s="6">
        <v>2528145.54</v>
      </c>
      <c r="J36" s="6">
        <v>2528145.54</v>
      </c>
      <c r="K36" s="51"/>
      <c r="L36" s="51"/>
      <c r="M36" s="6">
        <v>2528145.54</v>
      </c>
      <c r="N36" s="51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0.25" customHeight="1">
      <c r="A37" s="9" t="s">
        <v>70</v>
      </c>
      <c r="B37" s="9" t="s">
        <v>70</v>
      </c>
      <c r="C37" s="9" t="s">
        <v>264</v>
      </c>
      <c r="D37" s="9" t="s">
        <v>265</v>
      </c>
      <c r="E37" s="9" t="s">
        <v>131</v>
      </c>
      <c r="F37" s="9" t="s">
        <v>132</v>
      </c>
      <c r="G37" s="9" t="s">
        <v>235</v>
      </c>
      <c r="H37" s="9" t="s">
        <v>236</v>
      </c>
      <c r="I37" s="6">
        <v>237521</v>
      </c>
      <c r="J37" s="6">
        <v>237521</v>
      </c>
      <c r="K37" s="51"/>
      <c r="L37" s="51"/>
      <c r="M37" s="6">
        <v>237521</v>
      </c>
      <c r="N37" s="51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20.25" customHeight="1">
      <c r="A38" s="9" t="s">
        <v>70</v>
      </c>
      <c r="B38" s="9" t="s">
        <v>70</v>
      </c>
      <c r="C38" s="9" t="s">
        <v>268</v>
      </c>
      <c r="D38" s="9" t="s">
        <v>269</v>
      </c>
      <c r="E38" s="9" t="s">
        <v>102</v>
      </c>
      <c r="F38" s="9" t="s">
        <v>103</v>
      </c>
      <c r="G38" s="9" t="s">
        <v>270</v>
      </c>
      <c r="H38" s="9" t="s">
        <v>271</v>
      </c>
      <c r="I38" s="6">
        <v>27589440</v>
      </c>
      <c r="J38" s="6">
        <v>27589440</v>
      </c>
      <c r="K38" s="51"/>
      <c r="L38" s="51"/>
      <c r="M38" s="6">
        <v>27589440</v>
      </c>
      <c r="N38" s="51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7.25" customHeight="1">
      <c r="A39" s="146" t="s">
        <v>177</v>
      </c>
      <c r="B39" s="147"/>
      <c r="C39" s="148"/>
      <c r="D39" s="148"/>
      <c r="E39" s="148"/>
      <c r="F39" s="148"/>
      <c r="G39" s="148"/>
      <c r="H39" s="149"/>
      <c r="I39" s="6">
        <v>118562330.09</v>
      </c>
      <c r="J39" s="6">
        <v>118562330.09</v>
      </c>
      <c r="K39" s="6"/>
      <c r="L39" s="6"/>
      <c r="M39" s="6">
        <v>118562330.09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</sheetData>
  <mergeCells count="31">
    <mergeCell ref="A2:X2"/>
    <mergeCell ref="A3:H3"/>
    <mergeCell ref="A4:A7"/>
    <mergeCell ref="C4:C7"/>
    <mergeCell ref="D4:D7"/>
    <mergeCell ref="E4:E7"/>
    <mergeCell ref="F4:F7"/>
    <mergeCell ref="G4:G7"/>
    <mergeCell ref="H4:H7"/>
    <mergeCell ref="J5:N5"/>
    <mergeCell ref="R5:R7"/>
    <mergeCell ref="S5:X5"/>
    <mergeCell ref="Q6:Q7"/>
    <mergeCell ref="O5:Q5"/>
    <mergeCell ref="B4:B7"/>
    <mergeCell ref="J6:J7"/>
    <mergeCell ref="A39:H39"/>
    <mergeCell ref="I4:X4"/>
    <mergeCell ref="I5:I7"/>
    <mergeCell ref="K6:K7"/>
    <mergeCell ref="L6:L7"/>
    <mergeCell ref="M6:M7"/>
    <mergeCell ref="N6:N7"/>
    <mergeCell ref="S6:S7"/>
    <mergeCell ref="T6:T7"/>
    <mergeCell ref="U6:U7"/>
    <mergeCell ref="V6:V7"/>
    <mergeCell ref="W6:W7"/>
    <mergeCell ref="X6:X7"/>
    <mergeCell ref="O6:O7"/>
    <mergeCell ref="P6:P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21"/>
  <sheetViews>
    <sheetView showZeros="0" workbookViewId="0"/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27"/>
      <c r="E1" s="52"/>
      <c r="F1" s="52"/>
      <c r="G1" s="52"/>
      <c r="H1" s="52"/>
      <c r="U1" s="27"/>
      <c r="W1" s="3" t="s">
        <v>272</v>
      </c>
    </row>
    <row r="2" spans="1:23" ht="46.5" customHeight="1">
      <c r="A2" s="158" t="str">
        <f>"2025"&amp;"年部门项目支出预算表"</f>
        <v>2025年部门项目支出预算表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t="13.5" customHeight="1">
      <c r="A3" s="159" t="str">
        <f>"单位名称："&amp;"禄劝彝族苗族自治县公安局"</f>
        <v>单位名称：禄劝彝族苗族自治县公安局</v>
      </c>
      <c r="B3" s="160"/>
      <c r="C3" s="160"/>
      <c r="D3" s="160"/>
      <c r="E3" s="160"/>
      <c r="F3" s="160"/>
      <c r="G3" s="160"/>
      <c r="H3" s="160"/>
      <c r="I3" s="47"/>
      <c r="J3" s="47"/>
      <c r="K3" s="47"/>
      <c r="L3" s="47"/>
      <c r="M3" s="47"/>
      <c r="N3" s="47"/>
      <c r="O3" s="47"/>
      <c r="P3" s="47"/>
      <c r="Q3" s="47"/>
      <c r="U3" s="27"/>
      <c r="W3" s="53" t="s">
        <v>1</v>
      </c>
    </row>
    <row r="4" spans="1:23" ht="21.75" customHeight="1">
      <c r="A4" s="155" t="s">
        <v>273</v>
      </c>
      <c r="B4" s="168" t="s">
        <v>188</v>
      </c>
      <c r="C4" s="155" t="s">
        <v>189</v>
      </c>
      <c r="D4" s="155" t="s">
        <v>274</v>
      </c>
      <c r="E4" s="168" t="s">
        <v>190</v>
      </c>
      <c r="F4" s="168" t="s">
        <v>191</v>
      </c>
      <c r="G4" s="168" t="s">
        <v>275</v>
      </c>
      <c r="H4" s="168" t="s">
        <v>276</v>
      </c>
      <c r="I4" s="173" t="s">
        <v>55</v>
      </c>
      <c r="J4" s="165" t="s">
        <v>277</v>
      </c>
      <c r="K4" s="132"/>
      <c r="L4" s="132"/>
      <c r="M4" s="133"/>
      <c r="N4" s="165" t="s">
        <v>196</v>
      </c>
      <c r="O4" s="132"/>
      <c r="P4" s="133"/>
      <c r="Q4" s="168" t="s">
        <v>61</v>
      </c>
      <c r="R4" s="165" t="s">
        <v>62</v>
      </c>
      <c r="S4" s="132"/>
      <c r="T4" s="132"/>
      <c r="U4" s="132"/>
      <c r="V4" s="132"/>
      <c r="W4" s="133"/>
    </row>
    <row r="5" spans="1:23" ht="21.75" customHeight="1">
      <c r="A5" s="162"/>
      <c r="B5" s="153"/>
      <c r="C5" s="162"/>
      <c r="D5" s="162"/>
      <c r="E5" s="171"/>
      <c r="F5" s="171"/>
      <c r="G5" s="171"/>
      <c r="H5" s="171"/>
      <c r="I5" s="153"/>
      <c r="J5" s="169" t="s">
        <v>58</v>
      </c>
      <c r="K5" s="129"/>
      <c r="L5" s="168" t="s">
        <v>59</v>
      </c>
      <c r="M5" s="168" t="s">
        <v>60</v>
      </c>
      <c r="N5" s="168" t="s">
        <v>58</v>
      </c>
      <c r="O5" s="168" t="s">
        <v>59</v>
      </c>
      <c r="P5" s="168" t="s">
        <v>60</v>
      </c>
      <c r="Q5" s="171"/>
      <c r="R5" s="168" t="s">
        <v>57</v>
      </c>
      <c r="S5" s="168" t="s">
        <v>64</v>
      </c>
      <c r="T5" s="168" t="s">
        <v>202</v>
      </c>
      <c r="U5" s="168" t="s">
        <v>66</v>
      </c>
      <c r="V5" s="168" t="s">
        <v>67</v>
      </c>
      <c r="W5" s="168" t="s">
        <v>68</v>
      </c>
    </row>
    <row r="6" spans="1:23" ht="21" customHeight="1">
      <c r="A6" s="153"/>
      <c r="B6" s="153"/>
      <c r="C6" s="153"/>
      <c r="D6" s="153"/>
      <c r="E6" s="153"/>
      <c r="F6" s="153"/>
      <c r="G6" s="153"/>
      <c r="H6" s="153"/>
      <c r="I6" s="153"/>
      <c r="J6" s="170" t="s">
        <v>57</v>
      </c>
      <c r="K6" s="130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3" ht="39.75" customHeight="1">
      <c r="A7" s="156"/>
      <c r="B7" s="135"/>
      <c r="C7" s="156"/>
      <c r="D7" s="156"/>
      <c r="E7" s="172"/>
      <c r="F7" s="172"/>
      <c r="G7" s="172"/>
      <c r="H7" s="172"/>
      <c r="I7" s="135"/>
      <c r="J7" s="55" t="s">
        <v>57</v>
      </c>
      <c r="K7" s="55" t="s">
        <v>278</v>
      </c>
      <c r="L7" s="172"/>
      <c r="M7" s="172"/>
      <c r="N7" s="172"/>
      <c r="O7" s="172"/>
      <c r="P7" s="172"/>
      <c r="Q7" s="172"/>
      <c r="R7" s="172"/>
      <c r="S7" s="172"/>
      <c r="T7" s="172"/>
      <c r="U7" s="135"/>
      <c r="V7" s="172"/>
      <c r="W7" s="172"/>
    </row>
    <row r="8" spans="1:23" ht="15" customHeight="1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56">
        <v>21</v>
      </c>
      <c r="V8" s="50">
        <v>22</v>
      </c>
      <c r="W8" s="56">
        <v>23</v>
      </c>
    </row>
    <row r="9" spans="1:23" ht="21.75" customHeight="1">
      <c r="A9" s="24" t="s">
        <v>279</v>
      </c>
      <c r="B9" s="24" t="s">
        <v>280</v>
      </c>
      <c r="C9" s="24" t="s">
        <v>281</v>
      </c>
      <c r="D9" s="24" t="s">
        <v>70</v>
      </c>
      <c r="E9" s="24" t="s">
        <v>102</v>
      </c>
      <c r="F9" s="24" t="s">
        <v>103</v>
      </c>
      <c r="G9" s="24" t="s">
        <v>239</v>
      </c>
      <c r="H9" s="24" t="s">
        <v>240</v>
      </c>
      <c r="I9" s="6">
        <v>495000</v>
      </c>
      <c r="J9" s="6">
        <v>495000</v>
      </c>
      <c r="K9" s="6">
        <v>495000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1.75" customHeight="1">
      <c r="A10" s="24" t="s">
        <v>282</v>
      </c>
      <c r="B10" s="24" t="s">
        <v>283</v>
      </c>
      <c r="C10" s="24" t="s">
        <v>284</v>
      </c>
      <c r="D10" s="24" t="s">
        <v>70</v>
      </c>
      <c r="E10" s="24" t="s">
        <v>102</v>
      </c>
      <c r="F10" s="24" t="s">
        <v>103</v>
      </c>
      <c r="G10" s="24" t="s">
        <v>239</v>
      </c>
      <c r="H10" s="24" t="s">
        <v>240</v>
      </c>
      <c r="I10" s="6">
        <v>870000</v>
      </c>
      <c r="J10" s="6">
        <v>870000</v>
      </c>
      <c r="K10" s="6">
        <v>870000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1.75" customHeight="1">
      <c r="A11" s="24" t="s">
        <v>282</v>
      </c>
      <c r="B11" s="24" t="s">
        <v>285</v>
      </c>
      <c r="C11" s="24" t="s">
        <v>286</v>
      </c>
      <c r="D11" s="24" t="s">
        <v>70</v>
      </c>
      <c r="E11" s="24" t="s">
        <v>106</v>
      </c>
      <c r="F11" s="24" t="s">
        <v>107</v>
      </c>
      <c r="G11" s="24" t="s">
        <v>219</v>
      </c>
      <c r="H11" s="24" t="s">
        <v>220</v>
      </c>
      <c r="I11" s="6">
        <v>7480085.7800000003</v>
      </c>
      <c r="J11" s="6"/>
      <c r="K11" s="6"/>
      <c r="L11" s="6"/>
      <c r="M11" s="6"/>
      <c r="N11" s="6">
        <v>7480085.7800000003</v>
      </c>
      <c r="O11" s="6"/>
      <c r="P11" s="6"/>
      <c r="Q11" s="6"/>
      <c r="R11" s="6"/>
      <c r="S11" s="6"/>
      <c r="T11" s="6"/>
      <c r="U11" s="6"/>
      <c r="V11" s="6"/>
      <c r="W11" s="6"/>
    </row>
    <row r="12" spans="1:23" ht="21.75" customHeight="1">
      <c r="A12" s="24" t="s">
        <v>282</v>
      </c>
      <c r="B12" s="24" t="s">
        <v>287</v>
      </c>
      <c r="C12" s="24" t="s">
        <v>288</v>
      </c>
      <c r="D12" s="24" t="s">
        <v>70</v>
      </c>
      <c r="E12" s="24" t="s">
        <v>106</v>
      </c>
      <c r="F12" s="24" t="s">
        <v>107</v>
      </c>
      <c r="G12" s="24" t="s">
        <v>229</v>
      </c>
      <c r="H12" s="24" t="s">
        <v>230</v>
      </c>
      <c r="I12" s="6">
        <v>100000</v>
      </c>
      <c r="J12" s="6"/>
      <c r="K12" s="6"/>
      <c r="L12" s="6"/>
      <c r="M12" s="6"/>
      <c r="N12" s="6">
        <v>100000</v>
      </c>
      <c r="O12" s="6"/>
      <c r="P12" s="6"/>
      <c r="Q12" s="6"/>
      <c r="R12" s="6"/>
      <c r="S12" s="6"/>
      <c r="T12" s="6"/>
      <c r="U12" s="6"/>
      <c r="V12" s="6"/>
      <c r="W12" s="6"/>
    </row>
    <row r="13" spans="1:23" ht="21.75" customHeight="1">
      <c r="A13" s="24" t="s">
        <v>282</v>
      </c>
      <c r="B13" s="24" t="s">
        <v>289</v>
      </c>
      <c r="C13" s="24" t="s">
        <v>290</v>
      </c>
      <c r="D13" s="24" t="s">
        <v>70</v>
      </c>
      <c r="E13" s="24" t="s">
        <v>106</v>
      </c>
      <c r="F13" s="24" t="s">
        <v>107</v>
      </c>
      <c r="G13" s="24" t="s">
        <v>291</v>
      </c>
      <c r="H13" s="24" t="s">
        <v>292</v>
      </c>
      <c r="I13" s="6">
        <v>113000</v>
      </c>
      <c r="J13" s="6"/>
      <c r="K13" s="6"/>
      <c r="L13" s="6"/>
      <c r="M13" s="6"/>
      <c r="N13" s="6">
        <v>113000</v>
      </c>
      <c r="O13" s="6"/>
      <c r="P13" s="6"/>
      <c r="Q13" s="6"/>
      <c r="R13" s="6"/>
      <c r="S13" s="6"/>
      <c r="T13" s="6"/>
      <c r="U13" s="6"/>
      <c r="V13" s="6"/>
      <c r="W13" s="6"/>
    </row>
    <row r="14" spans="1:23" ht="21.75" customHeight="1">
      <c r="A14" s="24" t="s">
        <v>282</v>
      </c>
      <c r="B14" s="24" t="s">
        <v>293</v>
      </c>
      <c r="C14" s="24" t="s">
        <v>294</v>
      </c>
      <c r="D14" s="24" t="s">
        <v>70</v>
      </c>
      <c r="E14" s="24" t="s">
        <v>104</v>
      </c>
      <c r="F14" s="24" t="s">
        <v>105</v>
      </c>
      <c r="G14" s="24" t="s">
        <v>239</v>
      </c>
      <c r="H14" s="24" t="s">
        <v>240</v>
      </c>
      <c r="I14" s="6">
        <v>6012</v>
      </c>
      <c r="J14" s="6"/>
      <c r="K14" s="6"/>
      <c r="L14" s="6"/>
      <c r="M14" s="6"/>
      <c r="N14" s="6">
        <v>6012</v>
      </c>
      <c r="O14" s="6"/>
      <c r="P14" s="6"/>
      <c r="Q14" s="6"/>
      <c r="R14" s="6"/>
      <c r="S14" s="6"/>
      <c r="T14" s="6"/>
      <c r="U14" s="6"/>
      <c r="V14" s="6"/>
      <c r="W14" s="6"/>
    </row>
    <row r="15" spans="1:23" ht="21.75" customHeight="1">
      <c r="A15" s="24" t="s">
        <v>282</v>
      </c>
      <c r="B15" s="24" t="s">
        <v>295</v>
      </c>
      <c r="C15" s="24" t="s">
        <v>296</v>
      </c>
      <c r="D15" s="24" t="s">
        <v>70</v>
      </c>
      <c r="E15" s="24" t="s">
        <v>106</v>
      </c>
      <c r="F15" s="24" t="s">
        <v>107</v>
      </c>
      <c r="G15" s="24" t="s">
        <v>219</v>
      </c>
      <c r="H15" s="24" t="s">
        <v>220</v>
      </c>
      <c r="I15" s="6">
        <v>900000</v>
      </c>
      <c r="J15" s="6"/>
      <c r="K15" s="6"/>
      <c r="L15" s="6"/>
      <c r="M15" s="6"/>
      <c r="N15" s="6">
        <v>900000</v>
      </c>
      <c r="O15" s="6"/>
      <c r="P15" s="6"/>
      <c r="Q15" s="6"/>
      <c r="R15" s="6"/>
      <c r="S15" s="6"/>
      <c r="T15" s="6"/>
      <c r="U15" s="6"/>
      <c r="V15" s="6"/>
      <c r="W15" s="6"/>
    </row>
    <row r="16" spans="1:23" ht="21.75" customHeight="1">
      <c r="A16" s="24" t="s">
        <v>282</v>
      </c>
      <c r="B16" s="24" t="s">
        <v>295</v>
      </c>
      <c r="C16" s="24" t="s">
        <v>296</v>
      </c>
      <c r="D16" s="24" t="s">
        <v>70</v>
      </c>
      <c r="E16" s="24" t="s">
        <v>106</v>
      </c>
      <c r="F16" s="24" t="s">
        <v>107</v>
      </c>
      <c r="G16" s="24" t="s">
        <v>219</v>
      </c>
      <c r="H16" s="24" t="s">
        <v>220</v>
      </c>
      <c r="I16" s="6">
        <v>322218</v>
      </c>
      <c r="J16" s="6"/>
      <c r="K16" s="6"/>
      <c r="L16" s="6"/>
      <c r="M16" s="6"/>
      <c r="N16" s="6">
        <v>322218</v>
      </c>
      <c r="O16" s="6"/>
      <c r="P16" s="6"/>
      <c r="Q16" s="6"/>
      <c r="R16" s="6"/>
      <c r="S16" s="6"/>
      <c r="T16" s="6"/>
      <c r="U16" s="6"/>
      <c r="V16" s="6"/>
      <c r="W16" s="6"/>
    </row>
    <row r="17" spans="1:23" ht="21.75" customHeight="1">
      <c r="A17" s="24" t="s">
        <v>282</v>
      </c>
      <c r="B17" s="24" t="s">
        <v>295</v>
      </c>
      <c r="C17" s="24" t="s">
        <v>296</v>
      </c>
      <c r="D17" s="24" t="s">
        <v>70</v>
      </c>
      <c r="E17" s="24" t="s">
        <v>106</v>
      </c>
      <c r="F17" s="24" t="s">
        <v>107</v>
      </c>
      <c r="G17" s="24" t="s">
        <v>219</v>
      </c>
      <c r="H17" s="24" t="s">
        <v>220</v>
      </c>
      <c r="I17" s="6">
        <v>208282</v>
      </c>
      <c r="J17" s="6"/>
      <c r="K17" s="6"/>
      <c r="L17" s="6"/>
      <c r="M17" s="6"/>
      <c r="N17" s="6">
        <v>208282</v>
      </c>
      <c r="O17" s="6"/>
      <c r="P17" s="6"/>
      <c r="Q17" s="6"/>
      <c r="R17" s="6"/>
      <c r="S17" s="6"/>
      <c r="T17" s="6"/>
      <c r="U17" s="6"/>
      <c r="V17" s="6"/>
      <c r="W17" s="6"/>
    </row>
    <row r="18" spans="1:23" ht="21.75" customHeight="1">
      <c r="A18" s="24" t="s">
        <v>282</v>
      </c>
      <c r="B18" s="24" t="s">
        <v>297</v>
      </c>
      <c r="C18" s="24" t="s">
        <v>298</v>
      </c>
      <c r="D18" s="24" t="s">
        <v>70</v>
      </c>
      <c r="E18" s="24" t="s">
        <v>106</v>
      </c>
      <c r="F18" s="24" t="s">
        <v>107</v>
      </c>
      <c r="G18" s="24" t="s">
        <v>219</v>
      </c>
      <c r="H18" s="24" t="s">
        <v>220</v>
      </c>
      <c r="I18" s="6">
        <v>70000</v>
      </c>
      <c r="J18" s="6"/>
      <c r="K18" s="6"/>
      <c r="L18" s="6"/>
      <c r="M18" s="6"/>
      <c r="N18" s="6">
        <v>70000</v>
      </c>
      <c r="O18" s="6"/>
      <c r="P18" s="6"/>
      <c r="Q18" s="6"/>
      <c r="R18" s="6"/>
      <c r="S18" s="6"/>
      <c r="T18" s="6"/>
      <c r="U18" s="6"/>
      <c r="V18" s="6"/>
      <c r="W18" s="6"/>
    </row>
    <row r="19" spans="1:23" ht="21.75" customHeight="1">
      <c r="A19" s="24" t="s">
        <v>282</v>
      </c>
      <c r="B19" s="24" t="s">
        <v>299</v>
      </c>
      <c r="C19" s="24" t="s">
        <v>300</v>
      </c>
      <c r="D19" s="24" t="s">
        <v>70</v>
      </c>
      <c r="E19" s="24" t="s">
        <v>102</v>
      </c>
      <c r="F19" s="24" t="s">
        <v>103</v>
      </c>
      <c r="G19" s="24" t="s">
        <v>219</v>
      </c>
      <c r="H19" s="24" t="s">
        <v>220</v>
      </c>
      <c r="I19" s="6">
        <v>100000</v>
      </c>
      <c r="J19" s="6">
        <v>100000</v>
      </c>
      <c r="K19" s="6">
        <v>100000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21.75" customHeight="1">
      <c r="A20" s="24" t="s">
        <v>282</v>
      </c>
      <c r="B20" s="24" t="s">
        <v>301</v>
      </c>
      <c r="C20" s="24" t="s">
        <v>302</v>
      </c>
      <c r="D20" s="24" t="s">
        <v>70</v>
      </c>
      <c r="E20" s="24" t="s">
        <v>102</v>
      </c>
      <c r="F20" s="24" t="s">
        <v>103</v>
      </c>
      <c r="G20" s="24" t="s">
        <v>219</v>
      </c>
      <c r="H20" s="24" t="s">
        <v>220</v>
      </c>
      <c r="I20" s="6">
        <v>80000</v>
      </c>
      <c r="J20" s="6">
        <v>80000</v>
      </c>
      <c r="K20" s="6">
        <v>80000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8.75" customHeight="1">
      <c r="A21" s="146" t="s">
        <v>177</v>
      </c>
      <c r="B21" s="147"/>
      <c r="C21" s="147"/>
      <c r="D21" s="147"/>
      <c r="E21" s="147"/>
      <c r="F21" s="147"/>
      <c r="G21" s="147"/>
      <c r="H21" s="113"/>
      <c r="I21" s="6">
        <v>10744597.779999999</v>
      </c>
      <c r="J21" s="6">
        <v>1545000</v>
      </c>
      <c r="K21" s="6">
        <v>1545000</v>
      </c>
      <c r="L21" s="6"/>
      <c r="M21" s="6"/>
      <c r="N21" s="6">
        <v>9199597.7799999993</v>
      </c>
      <c r="O21" s="6"/>
      <c r="P21" s="6"/>
      <c r="Q21" s="6"/>
      <c r="R21" s="6"/>
      <c r="S21" s="6"/>
      <c r="T21" s="6"/>
      <c r="U21" s="6"/>
      <c r="V21" s="6"/>
      <c r="W21" s="6"/>
    </row>
  </sheetData>
  <mergeCells count="28">
    <mergeCell ref="Q4:Q7"/>
    <mergeCell ref="R4:W4"/>
    <mergeCell ref="R5:R7"/>
    <mergeCell ref="S5:S7"/>
    <mergeCell ref="T5:T7"/>
    <mergeCell ref="V5:V7"/>
    <mergeCell ref="W5:W7"/>
    <mergeCell ref="J4:M4"/>
    <mergeCell ref="N4:P4"/>
    <mergeCell ref="N5:N7"/>
    <mergeCell ref="O5:O7"/>
    <mergeCell ref="P5:P7"/>
    <mergeCell ref="A21:H21"/>
    <mergeCell ref="U5:U7"/>
    <mergeCell ref="B4:B7"/>
    <mergeCell ref="J5:K6"/>
    <mergeCell ref="A2:W2"/>
    <mergeCell ref="F4:F7"/>
    <mergeCell ref="A4:A7"/>
    <mergeCell ref="C4:C7"/>
    <mergeCell ref="A3:H3"/>
    <mergeCell ref="D4:D7"/>
    <mergeCell ref="G4:G7"/>
    <mergeCell ref="H4:H7"/>
    <mergeCell ref="I4:I7"/>
    <mergeCell ref="L5:L7"/>
    <mergeCell ref="E4:E7"/>
    <mergeCell ref="M5:M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37"/>
  <sheetViews>
    <sheetView showZeros="0" workbookViewId="0">
      <selection activeCell="G35" sqref="G35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8" customHeight="1">
      <c r="J1" s="45" t="s">
        <v>303</v>
      </c>
    </row>
    <row r="2" spans="1:10" ht="39.75" customHeight="1">
      <c r="A2" s="174" t="str">
        <f>"2025"&amp;"年部门项目支出绩效目标表"</f>
        <v>2025年部门项目支出绩效目标表</v>
      </c>
      <c r="B2" s="158"/>
      <c r="C2" s="158"/>
      <c r="D2" s="158"/>
      <c r="E2" s="158"/>
      <c r="F2" s="157"/>
      <c r="G2" s="158"/>
      <c r="H2" s="157"/>
      <c r="I2" s="157"/>
      <c r="J2" s="158"/>
    </row>
    <row r="3" spans="1:10" ht="17.25" customHeight="1">
      <c r="A3" s="159" t="str">
        <f>"单位名称："&amp;"禄劝彝族苗族自治县公安局"</f>
        <v>单位名称：禄劝彝族苗族自治县公安局</v>
      </c>
      <c r="B3" s="88"/>
      <c r="C3" s="88"/>
      <c r="D3" s="88"/>
      <c r="E3" s="88"/>
      <c r="F3" s="88"/>
      <c r="G3" s="88"/>
      <c r="H3" s="88"/>
    </row>
    <row r="4" spans="1:10" ht="44.25" customHeight="1">
      <c r="A4" s="55" t="s">
        <v>189</v>
      </c>
      <c r="B4" s="55" t="s">
        <v>304</v>
      </c>
      <c r="C4" s="55" t="s">
        <v>305</v>
      </c>
      <c r="D4" s="55" t="s">
        <v>306</v>
      </c>
      <c r="E4" s="55" t="s">
        <v>307</v>
      </c>
      <c r="F4" s="57" t="s">
        <v>308</v>
      </c>
      <c r="G4" s="55" t="s">
        <v>309</v>
      </c>
      <c r="H4" s="57" t="s">
        <v>310</v>
      </c>
      <c r="I4" s="57" t="s">
        <v>311</v>
      </c>
      <c r="J4" s="55" t="s">
        <v>312</v>
      </c>
    </row>
    <row r="5" spans="1:10" ht="18.75" customHeight="1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0">
        <v>6</v>
      </c>
      <c r="G5" s="58">
        <v>7</v>
      </c>
      <c r="H5" s="50">
        <v>8</v>
      </c>
      <c r="I5" s="50">
        <v>9</v>
      </c>
      <c r="J5" s="58">
        <v>10</v>
      </c>
    </row>
    <row r="6" spans="1:10" ht="42" customHeight="1">
      <c r="A6" s="25" t="s">
        <v>70</v>
      </c>
      <c r="B6" s="24"/>
      <c r="C6" s="24"/>
      <c r="D6" s="24"/>
      <c r="E6" s="59"/>
      <c r="F6" s="13"/>
      <c r="G6" s="59"/>
      <c r="H6" s="13"/>
      <c r="I6" s="13"/>
      <c r="J6" s="59"/>
    </row>
    <row r="7" spans="1:10" ht="42" customHeight="1">
      <c r="A7" s="36" t="s">
        <v>70</v>
      </c>
      <c r="B7" s="15"/>
      <c r="C7" s="15"/>
      <c r="D7" s="15"/>
      <c r="E7" s="25"/>
      <c r="F7" s="15"/>
      <c r="G7" s="25"/>
      <c r="H7" s="15"/>
      <c r="I7" s="15"/>
      <c r="J7" s="25"/>
    </row>
    <row r="8" spans="1:10" ht="42" customHeight="1">
      <c r="A8" s="175" t="s">
        <v>300</v>
      </c>
      <c r="B8" s="176" t="s">
        <v>313</v>
      </c>
      <c r="C8" s="15" t="s">
        <v>314</v>
      </c>
      <c r="D8" s="15" t="s">
        <v>315</v>
      </c>
      <c r="E8" s="25" t="s">
        <v>316</v>
      </c>
      <c r="F8" s="15" t="s">
        <v>317</v>
      </c>
      <c r="G8" s="25" t="s">
        <v>318</v>
      </c>
      <c r="H8" s="15" t="s">
        <v>319</v>
      </c>
      <c r="I8" s="15" t="s">
        <v>320</v>
      </c>
      <c r="J8" s="25" t="s">
        <v>321</v>
      </c>
    </row>
    <row r="9" spans="1:10" ht="42" customHeight="1">
      <c r="A9" s="175" t="s">
        <v>300</v>
      </c>
      <c r="B9" s="176" t="s">
        <v>313</v>
      </c>
      <c r="C9" s="15" t="s">
        <v>314</v>
      </c>
      <c r="D9" s="15" t="s">
        <v>315</v>
      </c>
      <c r="E9" s="25" t="s">
        <v>322</v>
      </c>
      <c r="F9" s="15" t="s">
        <v>317</v>
      </c>
      <c r="G9" s="25" t="s">
        <v>87</v>
      </c>
      <c r="H9" s="15" t="s">
        <v>319</v>
      </c>
      <c r="I9" s="15" t="s">
        <v>320</v>
      </c>
      <c r="J9" s="25" t="s">
        <v>323</v>
      </c>
    </row>
    <row r="10" spans="1:10" ht="42" customHeight="1">
      <c r="A10" s="175" t="s">
        <v>300</v>
      </c>
      <c r="B10" s="176" t="s">
        <v>313</v>
      </c>
      <c r="C10" s="15" t="s">
        <v>314</v>
      </c>
      <c r="D10" s="15" t="s">
        <v>315</v>
      </c>
      <c r="E10" s="25" t="s">
        <v>324</v>
      </c>
      <c r="F10" s="15" t="s">
        <v>317</v>
      </c>
      <c r="G10" s="25" t="s">
        <v>84</v>
      </c>
      <c r="H10" s="15" t="s">
        <v>325</v>
      </c>
      <c r="I10" s="15" t="s">
        <v>320</v>
      </c>
      <c r="J10" s="25" t="s">
        <v>326</v>
      </c>
    </row>
    <row r="11" spans="1:10" ht="42" customHeight="1">
      <c r="A11" s="175" t="s">
        <v>300</v>
      </c>
      <c r="B11" s="176" t="s">
        <v>313</v>
      </c>
      <c r="C11" s="15" t="s">
        <v>314</v>
      </c>
      <c r="D11" s="15" t="s">
        <v>315</v>
      </c>
      <c r="E11" s="25" t="s">
        <v>327</v>
      </c>
      <c r="F11" s="15" t="s">
        <v>317</v>
      </c>
      <c r="G11" s="25" t="s">
        <v>328</v>
      </c>
      <c r="H11" s="15" t="s">
        <v>329</v>
      </c>
      <c r="I11" s="15" t="s">
        <v>320</v>
      </c>
      <c r="J11" s="25" t="s">
        <v>330</v>
      </c>
    </row>
    <row r="12" spans="1:10" ht="42" customHeight="1">
      <c r="A12" s="175" t="s">
        <v>300</v>
      </c>
      <c r="B12" s="176" t="s">
        <v>313</v>
      </c>
      <c r="C12" s="15" t="s">
        <v>314</v>
      </c>
      <c r="D12" s="15" t="s">
        <v>315</v>
      </c>
      <c r="E12" s="25" t="s">
        <v>331</v>
      </c>
      <c r="F12" s="15" t="s">
        <v>317</v>
      </c>
      <c r="G12" s="25" t="s">
        <v>332</v>
      </c>
      <c r="H12" s="15" t="s">
        <v>333</v>
      </c>
      <c r="I12" s="15" t="s">
        <v>320</v>
      </c>
      <c r="J12" s="25" t="s">
        <v>334</v>
      </c>
    </row>
    <row r="13" spans="1:10" ht="42" customHeight="1">
      <c r="A13" s="175" t="s">
        <v>300</v>
      </c>
      <c r="B13" s="176" t="s">
        <v>313</v>
      </c>
      <c r="C13" s="15" t="s">
        <v>314</v>
      </c>
      <c r="D13" s="15" t="s">
        <v>335</v>
      </c>
      <c r="E13" s="25" t="s">
        <v>336</v>
      </c>
      <c r="F13" s="15" t="s">
        <v>317</v>
      </c>
      <c r="G13" s="25" t="s">
        <v>337</v>
      </c>
      <c r="H13" s="15" t="s">
        <v>338</v>
      </c>
      <c r="I13" s="15" t="s">
        <v>320</v>
      </c>
      <c r="J13" s="25" t="s">
        <v>339</v>
      </c>
    </row>
    <row r="14" spans="1:10" ht="42" customHeight="1">
      <c r="A14" s="175" t="s">
        <v>300</v>
      </c>
      <c r="B14" s="176" t="s">
        <v>313</v>
      </c>
      <c r="C14" s="15" t="s">
        <v>314</v>
      </c>
      <c r="D14" s="15" t="s">
        <v>340</v>
      </c>
      <c r="E14" s="25" t="s">
        <v>341</v>
      </c>
      <c r="F14" s="15" t="s">
        <v>342</v>
      </c>
      <c r="G14" s="25" t="s">
        <v>343</v>
      </c>
      <c r="H14" s="15" t="s">
        <v>338</v>
      </c>
      <c r="I14" s="15" t="s">
        <v>344</v>
      </c>
      <c r="J14" s="25" t="s">
        <v>341</v>
      </c>
    </row>
    <row r="15" spans="1:10" ht="42" customHeight="1">
      <c r="A15" s="175" t="s">
        <v>300</v>
      </c>
      <c r="B15" s="176" t="s">
        <v>313</v>
      </c>
      <c r="C15" s="15" t="s">
        <v>314</v>
      </c>
      <c r="D15" s="15" t="s">
        <v>345</v>
      </c>
      <c r="E15" s="25" t="s">
        <v>346</v>
      </c>
      <c r="F15" s="15" t="s">
        <v>317</v>
      </c>
      <c r="G15" s="25" t="s">
        <v>347</v>
      </c>
      <c r="H15" s="15" t="s">
        <v>338</v>
      </c>
      <c r="I15" s="15" t="s">
        <v>320</v>
      </c>
      <c r="J15" s="25" t="s">
        <v>347</v>
      </c>
    </row>
    <row r="16" spans="1:10" ht="42" customHeight="1">
      <c r="A16" s="175" t="s">
        <v>300</v>
      </c>
      <c r="B16" s="176" t="s">
        <v>313</v>
      </c>
      <c r="C16" s="15" t="s">
        <v>348</v>
      </c>
      <c r="D16" s="15" t="s">
        <v>349</v>
      </c>
      <c r="E16" s="25" t="s">
        <v>350</v>
      </c>
      <c r="F16" s="15" t="s">
        <v>342</v>
      </c>
      <c r="G16" s="25" t="s">
        <v>351</v>
      </c>
      <c r="H16" s="15" t="s">
        <v>338</v>
      </c>
      <c r="I16" s="15" t="s">
        <v>344</v>
      </c>
      <c r="J16" s="25" t="s">
        <v>351</v>
      </c>
    </row>
    <row r="17" spans="1:10" ht="42" customHeight="1">
      <c r="A17" s="175" t="s">
        <v>300</v>
      </c>
      <c r="B17" s="176" t="s">
        <v>313</v>
      </c>
      <c r="C17" s="15" t="s">
        <v>352</v>
      </c>
      <c r="D17" s="15" t="s">
        <v>353</v>
      </c>
      <c r="E17" s="25" t="s">
        <v>354</v>
      </c>
      <c r="F17" s="15" t="s">
        <v>317</v>
      </c>
      <c r="G17" s="25" t="s">
        <v>355</v>
      </c>
      <c r="H17" s="15" t="s">
        <v>338</v>
      </c>
      <c r="I17" s="15" t="s">
        <v>320</v>
      </c>
      <c r="J17" s="25" t="s">
        <v>356</v>
      </c>
    </row>
    <row r="18" spans="1:10" ht="42" customHeight="1">
      <c r="A18" s="175" t="s">
        <v>300</v>
      </c>
      <c r="B18" s="176" t="s">
        <v>313</v>
      </c>
      <c r="C18" s="15" t="s">
        <v>352</v>
      </c>
      <c r="D18" s="15" t="s">
        <v>353</v>
      </c>
      <c r="E18" s="25" t="s">
        <v>357</v>
      </c>
      <c r="F18" s="15" t="s">
        <v>317</v>
      </c>
      <c r="G18" s="25" t="s">
        <v>355</v>
      </c>
      <c r="H18" s="15" t="s">
        <v>338</v>
      </c>
      <c r="I18" s="15" t="s">
        <v>320</v>
      </c>
      <c r="J18" s="25" t="s">
        <v>358</v>
      </c>
    </row>
    <row r="19" spans="1:10" ht="42" customHeight="1">
      <c r="A19" s="175" t="s">
        <v>302</v>
      </c>
      <c r="B19" s="176" t="s">
        <v>359</v>
      </c>
      <c r="C19" s="15" t="s">
        <v>314</v>
      </c>
      <c r="D19" s="15" t="s">
        <v>315</v>
      </c>
      <c r="E19" s="25" t="s">
        <v>360</v>
      </c>
      <c r="F19" s="15" t="s">
        <v>317</v>
      </c>
      <c r="G19" s="25" t="s">
        <v>92</v>
      </c>
      <c r="H19" s="15" t="s">
        <v>333</v>
      </c>
      <c r="I19" s="15" t="s">
        <v>320</v>
      </c>
      <c r="J19" s="25" t="s">
        <v>361</v>
      </c>
    </row>
    <row r="20" spans="1:10" ht="42" customHeight="1">
      <c r="A20" s="175" t="s">
        <v>302</v>
      </c>
      <c r="B20" s="176" t="s">
        <v>359</v>
      </c>
      <c r="C20" s="15" t="s">
        <v>314</v>
      </c>
      <c r="D20" s="15" t="s">
        <v>315</v>
      </c>
      <c r="E20" s="25" t="s">
        <v>362</v>
      </c>
      <c r="F20" s="15" t="s">
        <v>317</v>
      </c>
      <c r="G20" s="25" t="s">
        <v>87</v>
      </c>
      <c r="H20" s="15" t="s">
        <v>363</v>
      </c>
      <c r="I20" s="15" t="s">
        <v>320</v>
      </c>
      <c r="J20" s="25" t="s">
        <v>361</v>
      </c>
    </row>
    <row r="21" spans="1:10" ht="42" customHeight="1">
      <c r="A21" s="175" t="s">
        <v>302</v>
      </c>
      <c r="B21" s="176" t="s">
        <v>359</v>
      </c>
      <c r="C21" s="15" t="s">
        <v>314</v>
      </c>
      <c r="D21" s="15" t="s">
        <v>315</v>
      </c>
      <c r="E21" s="25" t="s">
        <v>364</v>
      </c>
      <c r="F21" s="15" t="s">
        <v>317</v>
      </c>
      <c r="G21" s="25" t="s">
        <v>92</v>
      </c>
      <c r="H21" s="15" t="s">
        <v>365</v>
      </c>
      <c r="I21" s="15" t="s">
        <v>320</v>
      </c>
      <c r="J21" s="25" t="s">
        <v>361</v>
      </c>
    </row>
    <row r="22" spans="1:10" ht="42" customHeight="1">
      <c r="A22" s="175" t="s">
        <v>302</v>
      </c>
      <c r="B22" s="176" t="s">
        <v>359</v>
      </c>
      <c r="C22" s="15" t="s">
        <v>314</v>
      </c>
      <c r="D22" s="15" t="s">
        <v>315</v>
      </c>
      <c r="E22" s="25" t="s">
        <v>366</v>
      </c>
      <c r="F22" s="15" t="s">
        <v>317</v>
      </c>
      <c r="G22" s="25" t="s">
        <v>367</v>
      </c>
      <c r="H22" s="15" t="s">
        <v>365</v>
      </c>
      <c r="I22" s="15" t="s">
        <v>320</v>
      </c>
      <c r="J22" s="25" t="s">
        <v>368</v>
      </c>
    </row>
    <row r="23" spans="1:10" ht="42" customHeight="1">
      <c r="A23" s="175" t="s">
        <v>302</v>
      </c>
      <c r="B23" s="176" t="s">
        <v>359</v>
      </c>
      <c r="C23" s="15" t="s">
        <v>314</v>
      </c>
      <c r="D23" s="15" t="s">
        <v>315</v>
      </c>
      <c r="E23" s="25" t="s">
        <v>369</v>
      </c>
      <c r="F23" s="15" t="s">
        <v>317</v>
      </c>
      <c r="G23" s="25" t="s">
        <v>367</v>
      </c>
      <c r="H23" s="15" t="s">
        <v>365</v>
      </c>
      <c r="I23" s="15" t="s">
        <v>320</v>
      </c>
      <c r="J23" s="25" t="s">
        <v>369</v>
      </c>
    </row>
    <row r="24" spans="1:10" ht="42" customHeight="1">
      <c r="A24" s="175" t="s">
        <v>302</v>
      </c>
      <c r="B24" s="176" t="s">
        <v>359</v>
      </c>
      <c r="C24" s="15" t="s">
        <v>314</v>
      </c>
      <c r="D24" s="15" t="s">
        <v>335</v>
      </c>
      <c r="E24" s="25" t="s">
        <v>336</v>
      </c>
      <c r="F24" s="15" t="s">
        <v>317</v>
      </c>
      <c r="G24" s="25" t="s">
        <v>370</v>
      </c>
      <c r="H24" s="15" t="s">
        <v>338</v>
      </c>
      <c r="I24" s="15" t="s">
        <v>320</v>
      </c>
      <c r="J24" s="25" t="s">
        <v>371</v>
      </c>
    </row>
    <row r="25" spans="1:10" ht="42" customHeight="1">
      <c r="A25" s="175" t="s">
        <v>302</v>
      </c>
      <c r="B25" s="176" t="s">
        <v>359</v>
      </c>
      <c r="C25" s="15" t="s">
        <v>314</v>
      </c>
      <c r="D25" s="15" t="s">
        <v>340</v>
      </c>
      <c r="E25" s="25" t="s">
        <v>372</v>
      </c>
      <c r="F25" s="15" t="s">
        <v>342</v>
      </c>
      <c r="G25" s="25" t="s">
        <v>373</v>
      </c>
      <c r="H25" s="15" t="s">
        <v>338</v>
      </c>
      <c r="I25" s="15" t="s">
        <v>344</v>
      </c>
      <c r="J25" s="25" t="s">
        <v>374</v>
      </c>
    </row>
    <row r="26" spans="1:10" ht="42" customHeight="1">
      <c r="A26" s="175" t="s">
        <v>302</v>
      </c>
      <c r="B26" s="176" t="s">
        <v>359</v>
      </c>
      <c r="C26" s="15" t="s">
        <v>348</v>
      </c>
      <c r="D26" s="15" t="s">
        <v>375</v>
      </c>
      <c r="E26" s="25" t="s">
        <v>376</v>
      </c>
      <c r="F26" s="15" t="s">
        <v>317</v>
      </c>
      <c r="G26" s="25" t="s">
        <v>377</v>
      </c>
      <c r="H26" s="15" t="s">
        <v>338</v>
      </c>
      <c r="I26" s="15" t="s">
        <v>320</v>
      </c>
      <c r="J26" s="25" t="s">
        <v>378</v>
      </c>
    </row>
    <row r="27" spans="1:10" ht="42" customHeight="1">
      <c r="A27" s="175" t="s">
        <v>302</v>
      </c>
      <c r="B27" s="176" t="s">
        <v>359</v>
      </c>
      <c r="C27" s="15" t="s">
        <v>348</v>
      </c>
      <c r="D27" s="15" t="s">
        <v>349</v>
      </c>
      <c r="E27" s="25" t="s">
        <v>350</v>
      </c>
      <c r="F27" s="15" t="s">
        <v>342</v>
      </c>
      <c r="G27" s="25" t="s">
        <v>351</v>
      </c>
      <c r="H27" s="15" t="s">
        <v>338</v>
      </c>
      <c r="I27" s="15" t="s">
        <v>344</v>
      </c>
      <c r="J27" s="25" t="s">
        <v>379</v>
      </c>
    </row>
    <row r="28" spans="1:10" ht="42" customHeight="1">
      <c r="A28" s="175" t="s">
        <v>302</v>
      </c>
      <c r="B28" s="176" t="s">
        <v>359</v>
      </c>
      <c r="C28" s="15" t="s">
        <v>352</v>
      </c>
      <c r="D28" s="15" t="s">
        <v>353</v>
      </c>
      <c r="E28" s="25" t="s">
        <v>354</v>
      </c>
      <c r="F28" s="15" t="s">
        <v>317</v>
      </c>
      <c r="G28" s="25" t="s">
        <v>380</v>
      </c>
      <c r="H28" s="15" t="s">
        <v>338</v>
      </c>
      <c r="I28" s="15" t="s">
        <v>320</v>
      </c>
      <c r="J28" s="25" t="s">
        <v>381</v>
      </c>
    </row>
    <row r="29" spans="1:10" ht="42" customHeight="1">
      <c r="A29" s="175" t="s">
        <v>302</v>
      </c>
      <c r="B29" s="176" t="s">
        <v>359</v>
      </c>
      <c r="C29" s="15" t="s">
        <v>352</v>
      </c>
      <c r="D29" s="15" t="s">
        <v>353</v>
      </c>
      <c r="E29" s="25" t="s">
        <v>357</v>
      </c>
      <c r="F29" s="15" t="s">
        <v>317</v>
      </c>
      <c r="G29" s="25" t="s">
        <v>380</v>
      </c>
      <c r="H29" s="15" t="s">
        <v>338</v>
      </c>
      <c r="I29" s="15" t="s">
        <v>320</v>
      </c>
      <c r="J29" s="25" t="s">
        <v>381</v>
      </c>
    </row>
    <row r="30" spans="1:10" ht="42" customHeight="1">
      <c r="A30" s="175" t="s">
        <v>281</v>
      </c>
      <c r="B30" s="176" t="s">
        <v>382</v>
      </c>
      <c r="C30" s="15" t="s">
        <v>314</v>
      </c>
      <c r="D30" s="15" t="s">
        <v>315</v>
      </c>
      <c r="E30" s="25" t="s">
        <v>383</v>
      </c>
      <c r="F30" s="15" t="s">
        <v>342</v>
      </c>
      <c r="G30" s="25" t="s">
        <v>88</v>
      </c>
      <c r="H30" s="15" t="s">
        <v>384</v>
      </c>
      <c r="I30" s="15" t="s">
        <v>320</v>
      </c>
      <c r="J30" s="25" t="s">
        <v>385</v>
      </c>
    </row>
    <row r="31" spans="1:10" ht="42" customHeight="1">
      <c r="A31" s="175" t="s">
        <v>281</v>
      </c>
      <c r="B31" s="176" t="s">
        <v>382</v>
      </c>
      <c r="C31" s="15" t="s">
        <v>314</v>
      </c>
      <c r="D31" s="15" t="s">
        <v>335</v>
      </c>
      <c r="E31" s="25" t="s">
        <v>386</v>
      </c>
      <c r="F31" s="15" t="s">
        <v>342</v>
      </c>
      <c r="G31" s="25" t="s">
        <v>370</v>
      </c>
      <c r="H31" s="15" t="s">
        <v>338</v>
      </c>
      <c r="I31" s="15" t="s">
        <v>320</v>
      </c>
      <c r="J31" s="25" t="s">
        <v>387</v>
      </c>
    </row>
    <row r="32" spans="1:10" ht="42" customHeight="1">
      <c r="A32" s="175" t="s">
        <v>281</v>
      </c>
      <c r="B32" s="176" t="s">
        <v>382</v>
      </c>
      <c r="C32" s="15" t="s">
        <v>314</v>
      </c>
      <c r="D32" s="15" t="s">
        <v>335</v>
      </c>
      <c r="E32" s="25" t="s">
        <v>388</v>
      </c>
      <c r="F32" s="15" t="s">
        <v>342</v>
      </c>
      <c r="G32" s="25" t="s">
        <v>370</v>
      </c>
      <c r="H32" s="15" t="s">
        <v>338</v>
      </c>
      <c r="I32" s="15" t="s">
        <v>320</v>
      </c>
      <c r="J32" s="25" t="s">
        <v>389</v>
      </c>
    </row>
    <row r="33" spans="1:10" ht="42" customHeight="1">
      <c r="A33" s="175" t="s">
        <v>281</v>
      </c>
      <c r="B33" s="176" t="s">
        <v>382</v>
      </c>
      <c r="C33" s="15" t="s">
        <v>348</v>
      </c>
      <c r="D33" s="15" t="s">
        <v>375</v>
      </c>
      <c r="E33" s="25" t="s">
        <v>390</v>
      </c>
      <c r="F33" s="15" t="s">
        <v>317</v>
      </c>
      <c r="G33" s="25" t="s">
        <v>391</v>
      </c>
      <c r="H33" s="15" t="s">
        <v>338</v>
      </c>
      <c r="I33" s="15" t="s">
        <v>320</v>
      </c>
      <c r="J33" s="25" t="s">
        <v>392</v>
      </c>
    </row>
    <row r="34" spans="1:10" ht="42" customHeight="1">
      <c r="A34" s="175" t="s">
        <v>281</v>
      </c>
      <c r="B34" s="176" t="s">
        <v>382</v>
      </c>
      <c r="C34" s="15" t="s">
        <v>352</v>
      </c>
      <c r="D34" s="15" t="s">
        <v>353</v>
      </c>
      <c r="E34" s="25" t="s">
        <v>393</v>
      </c>
      <c r="F34" s="15" t="s">
        <v>317</v>
      </c>
      <c r="G34" s="25" t="s">
        <v>391</v>
      </c>
      <c r="H34" s="15" t="s">
        <v>338</v>
      </c>
      <c r="I34" s="15" t="s">
        <v>320</v>
      </c>
      <c r="J34" s="25" t="s">
        <v>394</v>
      </c>
    </row>
    <row r="35" spans="1:10" ht="42" customHeight="1">
      <c r="A35" s="175" t="s">
        <v>284</v>
      </c>
      <c r="B35" s="176" t="s">
        <v>395</v>
      </c>
      <c r="C35" s="15" t="s">
        <v>314</v>
      </c>
      <c r="D35" s="15" t="s">
        <v>335</v>
      </c>
      <c r="E35" s="25" t="s">
        <v>396</v>
      </c>
      <c r="F35" s="15" t="s">
        <v>342</v>
      </c>
      <c r="G35" s="25" t="s">
        <v>318</v>
      </c>
      <c r="H35" s="15" t="s">
        <v>338</v>
      </c>
      <c r="I35" s="15" t="s">
        <v>344</v>
      </c>
      <c r="J35" s="25" t="s">
        <v>397</v>
      </c>
    </row>
    <row r="36" spans="1:10" ht="42" customHeight="1">
      <c r="A36" s="175" t="s">
        <v>284</v>
      </c>
      <c r="B36" s="176" t="s">
        <v>395</v>
      </c>
      <c r="C36" s="15" t="s">
        <v>348</v>
      </c>
      <c r="D36" s="15" t="s">
        <v>375</v>
      </c>
      <c r="E36" s="25" t="s">
        <v>398</v>
      </c>
      <c r="F36" s="15" t="s">
        <v>342</v>
      </c>
      <c r="G36" s="25" t="s">
        <v>399</v>
      </c>
      <c r="H36" s="15" t="s">
        <v>338</v>
      </c>
      <c r="I36" s="15" t="s">
        <v>320</v>
      </c>
      <c r="J36" s="25" t="s">
        <v>400</v>
      </c>
    </row>
    <row r="37" spans="1:10" ht="42" customHeight="1">
      <c r="A37" s="175" t="s">
        <v>284</v>
      </c>
      <c r="B37" s="176" t="s">
        <v>395</v>
      </c>
      <c r="C37" s="15" t="s">
        <v>352</v>
      </c>
      <c r="D37" s="15" t="s">
        <v>353</v>
      </c>
      <c r="E37" s="25" t="s">
        <v>401</v>
      </c>
      <c r="F37" s="15" t="s">
        <v>342</v>
      </c>
      <c r="G37" s="25" t="s">
        <v>402</v>
      </c>
      <c r="H37" s="15" t="s">
        <v>338</v>
      </c>
      <c r="I37" s="15" t="s">
        <v>344</v>
      </c>
      <c r="J37" s="25" t="s">
        <v>403</v>
      </c>
    </row>
  </sheetData>
  <mergeCells count="10">
    <mergeCell ref="A30:A34"/>
    <mergeCell ref="B30:B34"/>
    <mergeCell ref="A35:A37"/>
    <mergeCell ref="B35:B37"/>
    <mergeCell ref="A2:J2"/>
    <mergeCell ref="A3:H3"/>
    <mergeCell ref="A8:A18"/>
    <mergeCell ref="B8:B18"/>
    <mergeCell ref="A19:A29"/>
    <mergeCell ref="B19:B29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部门新增资产配置表10!Print_Titles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modified xsi:type="dcterms:W3CDTF">2025-03-19T13:02:01Z</dcterms:modified>
</cp:coreProperties>
</file>