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<sst xmlns="http://schemas.openxmlformats.org/spreadsheetml/2006/main" count="1012" uniqueCount="452">
  <si>
    <t>预算01-1表</t>
  </si>
  <si>
    <t>2025年财务收支预算总表部门</t>
  </si>
  <si>
    <t>单位名称：禄劝彝族苗族自治县交通运输局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</si>
  <si>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</si>
  <si>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</si>
  <si>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</si>
  <si>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</si>
  <si>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</si>
  <si>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</si>
  <si>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</si>
  <si>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</si>
  <si>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</si>
  <si>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</si>
  <si>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</si>
  <si>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</si>
  <si>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</si>
  <si>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</si>
  <si>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</si>
  <si>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</si>
  <si>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</si>
  <si>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</si>
  <si>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</si>
  <si>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</si>
  <si>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</si>
  <si>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</si>
  <si>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</si>
  <si>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</si>
  <si>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</si>
  <si>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</si>
  <si>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</si>
  <si>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</si>
  <si>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</si>
  <si>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</si>
  <si>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</si>
  <si>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</si>
  <si>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</si>
  <si>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</si>
  <si>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</si>
  <si>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</si>
  <si>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</si>
  <si>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</si>
  <si>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</si>
  <si>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</si>
  <si>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</si>
  <si>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</si>
  <si>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</si>
  <si>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</si>
  <si>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</si>
  <si>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</si>
  <si>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</si>
  <si>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</si>
  <si>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</si>
  <si>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</si>
  <si>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</si>
  <si>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</si>
  <si>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</si>
  <si>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</si>
  <si>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</si>
  <si>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</si>
  <si>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</si>
  <si>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</si>
  <si>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</si>
  <si>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</si>
  <si>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</si>
  <si>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</si>
  <si>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</si>
  <si>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</si>
  <si>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</si>
  <si>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</si>
  <si>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</si>
  <si>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</si>
  <si>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</si>
  <si>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禄劝彝族苗族自治县交通运输局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</si>
  <si>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</si>
  <si>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</si>
  <si>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</si>
  <si>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</si>
  <si>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</si>
  <si>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</si>
  <si>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</si>
  <si>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</si>
  <si>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</si>
  <si>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</si>
  <si>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</si>
  <si>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</si>
  <si>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</si>
  <si>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</si>
  <si>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</si>
  <si>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</si>
  <si>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</si>
  <si>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</si>
  <si>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</si>
  <si>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</si>
  <si>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</si>
  <si>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</si>
  <si>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</si>
  <si>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</si>
  <si>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</si>
  <si>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</si>
  <si>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</si>
  <si>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</si>
  <si>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</si>
  <si>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</si>
  <si>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</si>
  <si>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</si>
  <si>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</si>
  <si>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</si>
  <si>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</si>
  <si>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</si>
  <si>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</si>
  <si>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</si>
  <si>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</si>
  <si>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</si>
  <si>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</si>
  <si>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</si>
  <si>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</si>
  <si>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</si>
  <si>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</si>
  <si>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</si>
  <si>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</si>
  <si>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</si>
  <si>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</si>
  <si>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</si>
  <si>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</si>
  <si>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</si>
  <si>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</si>
  <si>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</si>
  <si>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</si>
  <si>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</si>
  <si>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</si>
  <si>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</si>
  <si>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</si>
  <si>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</si>
  <si>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</si>
  <si>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</si>
  <si>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</si>
  <si>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</si>
  <si>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</si>
  <si>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</si>
  <si>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</si>
  <si>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</si>
  <si>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</si>
  <si>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</si>
  <si>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</si>
  <si>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</si>
  <si>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</si>
  <si>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</si>
  <si>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</si>
  <si>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</si>
  <si>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</si>
  <si>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</si>
  <si>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</si>
  <si>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</si>
  <si>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</si>
  <si>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</si>
  <si>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</si>
  <si>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</si>
  <si>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</si>
  <si>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</si>
  <si>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</si>
  <si>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</si>
  <si>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</si>
  <si>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</si>
  <si>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</si>
  <si>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</si>
  <si>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</si>
  <si>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</si>
  <si>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</si>
  <si>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</si>
  <si>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</si>
  <si>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</si>
  <si>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</si>
  <si>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</si>
  <si>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</si>
  <si>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</si>
  <si>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</si>
  <si>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</si>
  <si>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</si>
  <si>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</si>
  <si>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</si>
  <si>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</si>
  <si>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</si>
  <si>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</si>
  <si>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</si>
  <si>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</si>
  <si>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</si>
  <si>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</si>
  <si>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</si>
  <si>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</si>
  <si>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</si>
  <si>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</si>
  <si>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</si>
  <si>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</si>
  <si>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</si>
  <si>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</si>
  <si>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</si>
  <si>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</si>
  <si>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</si>
  <si>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</si>
  <si>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</si>
  <si>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</si>
  <si>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</si>
  <si>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</si>
  <si>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</si>
  <si>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</si>
  <si>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</si>
  <si>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</si>
  <si>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</si>
  <si>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</si>
  <si>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530128210000000002671</t>
  </si>
  <si>
    <t>行政人员支出工资</t>
  </si>
  <si>
    <t>基本工资</t>
  </si>
  <si>
    <t>530128231100001409592</t>
  </si>
  <si>
    <t>行政人员支出津贴</t>
  </si>
  <si>
    <t>津贴补贴</t>
  </si>
  <si>
    <t>530128231100001409591</t>
  </si>
  <si>
    <t>公务员基础绩效奖</t>
  </si>
  <si>
    <t>奖金</t>
  </si>
  <si>
    <t>530128231100001409578</t>
  </si>
  <si>
    <t>行政年终一次性奖金</t>
  </si>
  <si>
    <t>530128210000000002672</t>
  </si>
  <si>
    <t>事业人员支出工资</t>
  </si>
  <si>
    <t>530128231100001409582</t>
  </si>
  <si>
    <t>事业人员绩效工资</t>
  </si>
  <si>
    <t>绩效工资</t>
  </si>
  <si>
    <t>530128231100001409593</t>
  </si>
  <si>
    <t>绩效考核奖励（2017提高部分）</t>
  </si>
  <si>
    <t>530128231100001409581</t>
  </si>
  <si>
    <t>事业年终一次性奖金</t>
  </si>
  <si>
    <t>530128231100001409583</t>
  </si>
  <si>
    <t>事业人员支出津贴</t>
  </si>
  <si>
    <t>530128231100001409598</t>
  </si>
  <si>
    <t>养老保险缴费</t>
  </si>
  <si>
    <t>机关事业单位基本养老保险缴费</t>
  </si>
  <si>
    <t>530128231100001409612</t>
  </si>
  <si>
    <t>职业年金缴费</t>
  </si>
  <si>
    <t>530128231100001409586</t>
  </si>
  <si>
    <t>失业保险</t>
  </si>
  <si>
    <t>其他社会保障缴费</t>
  </si>
  <si>
    <t>530128231100001409609</t>
  </si>
  <si>
    <t>医疗保险缴费</t>
  </si>
  <si>
    <t>职工基本医疗保险缴费</t>
  </si>
  <si>
    <t>530128231100001351957</t>
  </si>
  <si>
    <t>退休人员医疗保险及医疗统筹</t>
  </si>
  <si>
    <t>公务员医疗补助缴费</t>
  </si>
  <si>
    <t>530128231100001409585</t>
  </si>
  <si>
    <t>工伤保险</t>
  </si>
  <si>
    <t>530128210000000002674</t>
  </si>
  <si>
    <t>530128231100001331811</t>
  </si>
  <si>
    <t>遗属补助</t>
  </si>
  <si>
    <t>生活补助</t>
  </si>
  <si>
    <t>530128210000000002676</t>
  </si>
  <si>
    <t>公车购置及运维费</t>
  </si>
  <si>
    <t>公务用车运行维护费</t>
  </si>
  <si>
    <t>530128210000000002677</t>
  </si>
  <si>
    <t>公务交通补贴</t>
  </si>
  <si>
    <t>其他交通费用</t>
  </si>
  <si>
    <t>530128210000000002678</t>
  </si>
  <si>
    <t>工会经费</t>
  </si>
  <si>
    <t>530128210000000002820</t>
  </si>
  <si>
    <t>一般公用经费</t>
  </si>
  <si>
    <t>办公费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</si>
  <si>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</si>
  <si>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</si>
  <si>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</si>
  <si>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</si>
  <si>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</si>
  <si>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</si>
  <si>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事业发展类</t>
  </si>
  <si>
    <t>530128241100002784412</t>
  </si>
  <si>
    <t>自然村通村公路路面硬化补助资金</t>
  </si>
  <si>
    <t>30905</t>
  </si>
  <si>
    <t>基础设施建设</t>
  </si>
  <si>
    <t>专项业务类</t>
  </si>
  <si>
    <t>530128210000000229137</t>
  </si>
  <si>
    <t>偿还禄劝至大松树（禄劝至半角段）公路建设项目补助资金</t>
  </si>
  <si>
    <t>其他人员支出</t>
  </si>
  <si>
    <t>530128241100002412467</t>
  </si>
  <si>
    <t>禄劝县地方海事渡口人员工资补助资金</t>
  </si>
  <si>
    <t>30199</t>
  </si>
  <si>
    <t>其他工资福利支出</t>
  </si>
  <si>
    <t>530128241100002784458</t>
  </si>
  <si>
    <t>农村公路日常养护市级补助资金</t>
  </si>
  <si>
    <t>530128241100002784463</t>
  </si>
  <si>
    <t>政府还贷二级公路取消收费后补助资金</t>
  </si>
  <si>
    <t xml:space="preserve"> 530128231100001834916</t>
  </si>
  <si>
    <t>交通转移支付用于省道及农村公路“以奖代补”补助资金</t>
  </si>
  <si>
    <t>民生类</t>
  </si>
  <si>
    <t>农村公路养护项目补助资金</t>
  </si>
  <si>
    <t xml:space="preserve"> 530128241100003262731</t>
  </si>
  <si>
    <t>城乡绿化美化标杆典型奖励补助资金</t>
  </si>
  <si>
    <t>31005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</si>
  <si>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</si>
  <si>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</si>
  <si>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</si>
  <si>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</si>
  <si>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</si>
  <si>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</si>
  <si>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</si>
  <si>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</si>
  <si>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</si>
  <si>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</si>
  <si>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</si>
  <si>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</si>
  <si>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禄劝彝族苗族自治县交通运输局、农村公路养护、安全生命防护工程</t>
  </si>
  <si>
    <t>用于完成地方管养省道11.96公里，县道584.157公里，乡道1153.099公里，村道3401.244公里日常养护及小修保养等；完成养护提升整治工程、“绿美工程”安全生命防护工程等。</t>
  </si>
  <si>
    <t>产出指标</t>
  </si>
  <si>
    <t>数量指标</t>
  </si>
  <si>
    <t>地方管养省道里程</t>
  </si>
  <si>
    <t>&gt;=</t>
  </si>
  <si>
    <t>11.96</t>
  </si>
  <si>
    <t>公里</t>
  </si>
  <si>
    <t>定量指标</t>
  </si>
  <si>
    <t>反映养护里程情况</t>
  </si>
  <si>
    <t>县道里程</t>
  </si>
  <si>
    <t>584.157</t>
  </si>
  <si>
    <t>乡道里程</t>
  </si>
  <si>
    <t>1153.099</t>
  </si>
  <si>
    <t>村道里程</t>
  </si>
  <si>
    <t>3401.244</t>
  </si>
  <si>
    <t>农村公路养护提升整治</t>
  </si>
  <si>
    <t>100</t>
  </si>
  <si>
    <t>安全生命防护工程</t>
  </si>
  <si>
    <t>50</t>
  </si>
  <si>
    <t>反映新建、改建里程情况</t>
  </si>
  <si>
    <t>“绿美工程”建设项目</t>
  </si>
  <si>
    <t>个</t>
  </si>
  <si>
    <t>质量指标</t>
  </si>
  <si>
    <t>项目验收合格率</t>
  </si>
  <si>
    <t>%</t>
  </si>
  <si>
    <t>定性指标</t>
  </si>
  <si>
    <t>反映主体工程质量验收情况</t>
  </si>
  <si>
    <t>时效指标</t>
  </si>
  <si>
    <t>项目完成及时率</t>
  </si>
  <si>
    <t>反映主体工程完成时限情况</t>
  </si>
  <si>
    <t>成本指标</t>
  </si>
  <si>
    <t>本次下达道路补助资金</t>
  </si>
  <si>
    <t>=</t>
  </si>
  <si>
    <t>万元</t>
  </si>
  <si>
    <t>反映主体工程成本控制实施情况</t>
  </si>
  <si>
    <t>效益指标</t>
  </si>
  <si>
    <t>社会效益指标</t>
  </si>
  <si>
    <t>公路安全水平</t>
  </si>
  <si>
    <t>提高</t>
  </si>
  <si>
    <t>年</t>
  </si>
  <si>
    <t>反映项目设计受益人或地区的实现情况</t>
  </si>
  <si>
    <t>满意度指标</t>
  </si>
  <si>
    <t>服务对象满意度指标</t>
  </si>
  <si>
    <t>人民群众满意度</t>
  </si>
  <si>
    <t>反映人民群众满意度情况</t>
  </si>
  <si>
    <t>禄劝彝族苗族自治县交通运输局、自然村通村公路路面硬化项目工程及提升整治工程</t>
  </si>
  <si>
    <t>完成2025年30户以上自然村通村公路路面硬化项目138公里。</t>
  </si>
  <si>
    <t>30户以上自然村通村公路路面硬化里程</t>
  </si>
  <si>
    <t>反映新建、改扩建工程里程情况</t>
  </si>
  <si>
    <t>可持续影响指标</t>
  </si>
  <si>
    <t>工程设计使用年限</t>
  </si>
  <si>
    <t>反映公路使用年限情况</t>
  </si>
  <si>
    <t>禄劝彝族苗族自治县交通运输局、2025年海事渡口安全监督员工资保险补助资金</t>
  </si>
  <si>
    <t>完成2025年海事乡镇渡口安全监督员工资及保险补贴资金兑付。</t>
  </si>
  <si>
    <t>海事渡口监督员</t>
  </si>
  <si>
    <t>人</t>
  </si>
  <si>
    <t>反映渡口安全员人员情况</t>
  </si>
  <si>
    <t>渡口运行事故率</t>
  </si>
  <si>
    <t>&lt;=</t>
  </si>
  <si>
    <t>0</t>
  </si>
  <si>
    <t>件</t>
  </si>
  <si>
    <t>反映渡口安全验收检查情况</t>
  </si>
  <si>
    <t>渡口监督员工资发放及时率</t>
  </si>
  <si>
    <t>反映渡口监督员工资发放情况</t>
  </si>
  <si>
    <t>渡口监督员工资及保险补贴</t>
  </si>
  <si>
    <t>8.54</t>
  </si>
  <si>
    <t>反映在预算控制内情况</t>
  </si>
  <si>
    <t>经济效益指标</t>
  </si>
  <si>
    <t>带动渡口周边人民经济发展</t>
  </si>
  <si>
    <t>明显带动</t>
  </si>
  <si>
    <t>反映周边人民受益情况</t>
  </si>
  <si>
    <t>渡口周边收益人口</t>
  </si>
  <si>
    <t>1000</t>
  </si>
  <si>
    <t>反映受益人群受益情况</t>
  </si>
  <si>
    <t>95</t>
  </si>
  <si>
    <t>调查人群中对设施建设或实施运行的满意度</t>
  </si>
  <si>
    <t xml:space="preserve"> </t>
  </si>
  <si>
    <t>预算06表</t>
  </si>
  <si>
    <t>2025年部门政府性基金预算支出预算表</t>
  </si>
  <si>
    <t>政府性基金预算支出</t>
  </si>
  <si>
    <t>备注：我单位无此预算，此表无数据。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</si>
  <si>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</si>
  <si>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</si>
  <si>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</si>
  <si>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</si>
  <si>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</si>
  <si>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</si>
  <si>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</si>
  <si>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</si>
  <si>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</si>
  <si>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</si>
  <si>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</si>
  <si>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</si>
  <si>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</si>
  <si>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</si>
  <si>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</si>
  <si>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</si>
  <si>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</si>
  <si>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</si>
  <si>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</si>
  <si>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</si>
  <si>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</si>
  <si>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</si>
  <si>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</si>
  <si>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</si>
  <si>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</si>
  <si>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</si>
  <si>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</si>
  <si>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</si>
  <si>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</si>
  <si>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</si>
  <si>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</si>
  <si>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</si>
  <si>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</si>
  <si>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</si>
  <si>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</si>
  <si>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</si>
  <si>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</si>
  <si>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</si>
  <si>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</si>
  <si>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</si>
  <si>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</si>
  <si>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</si>
  <si>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</si>
  <si>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</si>
  <si>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</si>
  <si>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</si>
  <si>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</si>
  <si>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</si>
  <si>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</si>
  <si>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</si>
  <si>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</si>
  <si>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</si>
  <si>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</si>
  <si>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</si>
  <si>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</si>
  <si>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</si>
  <si>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</si>
  <si>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</si>
  <si>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</si>
  <si>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</si>
  <si>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</si>
  <si>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</si>
  <si>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特定目标类</t>
  </si>
  <si>
    <t>自然村公路建设、农村公路养护、地方海事项目等</t>
  </si>
  <si>
    <t>一级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</si>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</sst>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 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10.5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b/>
      <sz val="22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43" fillId="0" borderId="0"/>
  </cellStyleXfs>
  <cellXfs count="22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left" vertical="center" wrapText="1"/>
      <protection locked="0"/>
    </xf>
    <xf numFmtId="0" fontId="1" fillId="0" borderId="7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6" fontId="6" fillId="0" borderId="7" xfId="51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49" fontId="9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9" fillId="0" borderId="7" xfId="50" applyNumberFormat="1" applyFont="1" applyBorder="1">
      <alignment horizontal="left" vertical="center" wrapText="1"/>
    </xf>
    <xf numFmtId="180" fontId="5" fillId="0" borderId="7" xfId="56" applyNumberFormat="1" applyFont="1" applyBorder="1">
      <alignment horizontal="right" vertical="center"/>
    </xf>
    <xf numFmtId="176" fontId="5" fillId="0" borderId="7" xfId="51" applyNumberFormat="1" applyFont="1" applyBorder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6" fillId="0" borderId="7" xfId="51" applyNumberFormat="1" applyFont="1" applyBorder="1">
      <alignment horizontal="right"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5" xfId="57" applyFont="1" applyFill="1" applyBorder="1" applyAlignment="1" applyProtection="1">
      <alignment horizontal="center" vertical="center" wrapText="1"/>
    </xf>
    <xf numFmtId="0" fontId="3" fillId="0" borderId="14" xfId="57" applyFont="1" applyFill="1" applyBorder="1" applyAlignment="1" applyProtection="1">
      <alignment horizontal="center" vertical="center" wrapText="1"/>
    </xf>
    <xf numFmtId="49" fontId="13" fillId="0" borderId="15" xfId="58" applyNumberFormat="1" applyFont="1" applyFill="1" applyBorder="1" applyAlignment="1">
      <alignment horizontal="center" vertical="center" wrapText="1"/>
    </xf>
    <xf numFmtId="0" fontId="3" fillId="0" borderId="15" xfId="57" applyFont="1" applyFill="1" applyBorder="1" applyAlignment="1" applyProtection="1">
      <alignment horizontal="center" vertical="center"/>
      <protection locked="0"/>
    </xf>
    <xf numFmtId="49" fontId="13" fillId="0" borderId="16" xfId="58" applyNumberFormat="1" applyFont="1" applyFill="1" applyBorder="1" applyAlignment="1">
      <alignment horizontal="center" vertical="center" wrapText="1"/>
    </xf>
    <xf numFmtId="0" fontId="3" fillId="0" borderId="6" xfId="57" applyFont="1" applyFill="1" applyBorder="1" applyAlignment="1" applyProtection="1">
      <alignment horizontal="center" vertical="center"/>
      <protection locked="0"/>
    </xf>
    <xf numFmtId="0" fontId="3" fillId="0" borderId="7" xfId="57" applyFont="1" applyFill="1" applyBorder="1" applyAlignment="1" applyProtection="1">
      <alignment horizontal="center" vertical="center"/>
      <protection locked="0"/>
    </xf>
    <xf numFmtId="0" fontId="3" fillId="0" borderId="7" xfId="57" applyFont="1" applyFill="1" applyBorder="1" applyAlignment="1" applyProtection="1">
      <alignment horizontal="center" vertical="center" wrapText="1"/>
    </xf>
    <xf numFmtId="0" fontId="3" fillId="0" borderId="6" xfId="57" applyFont="1" applyFill="1" applyBorder="1" applyAlignment="1" applyProtection="1">
      <alignment horizontal="center" vertical="center" wrapText="1"/>
    </xf>
    <xf numFmtId="181" fontId="3" fillId="0" borderId="7" xfId="57" applyNumberFormat="1" applyFont="1" applyFill="1" applyBorder="1" applyAlignment="1" applyProtection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</xf>
    <xf numFmtId="0" fontId="3" fillId="0" borderId="7" xfId="57" applyNumberFormat="1" applyFont="1" applyFill="1" applyBorder="1" applyAlignment="1" applyProtection="1">
      <alignment horizontal="center" vertical="center" wrapText="1"/>
    </xf>
    <xf numFmtId="0" fontId="3" fillId="0" borderId="15" xfId="57" applyFont="1" applyFill="1" applyBorder="1" applyAlignment="1" applyProtection="1">
      <alignment horizontal="center" vertical="center" wrapText="1"/>
    </xf>
    <xf numFmtId="181" fontId="13" fillId="0" borderId="15" xfId="58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6" fillId="0" borderId="7" xfId="5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NumberFormat="1" applyFont="1" applyBorder="1">
      <alignment horizontal="left"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vertical="center" wrapText="1"/>
      <protection locked="0"/>
    </xf>
    <xf numFmtId="4" fontId="2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6" fontId="6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quotePrefix="1">
      <alignment horizontal="center" vertical="center"/>
    </xf>
    <xf numFmtId="49" fontId="13" fillId="0" borderId="15" xfId="58" applyNumberFormat="1" applyFont="1" applyFill="1" applyBorder="1" applyAlignment="1" quotePrefix="1">
      <alignment horizontal="center" vertical="center" wrapText="1"/>
    </xf>
    <xf numFmtId="181" fontId="13" fillId="0" borderId="15" xfId="58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pane ySplit="1" topLeftCell="A2" activePane="bottomLeft" state="frozen"/>
      <selection/>
      <selection pane="bottomLeft" activeCell="F9" sqref="F9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1" t="s">
        <v>0</v>
      </c>
    </row>
    <row r="3" ht="36" customHeight="1" spans="1:4">
      <c r="A3" s="4" t="s">
        <v>1</v>
      </c>
      <c r="B3" s="215"/>
      <c r="C3" s="215"/>
      <c r="D3" s="215"/>
    </row>
    <row r="4" ht="21" customHeight="1" spans="1:4">
      <c r="A4" s="94" t="s">
        <v>2</v>
      </c>
      <c r="B4" s="172"/>
      <c r="C4" s="172"/>
      <c r="D4" s="100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82" t="s">
        <v>9</v>
      </c>
      <c r="B8" s="157">
        <v>118812440.58</v>
      </c>
      <c r="C8" s="177" t="s">
        <v>10</v>
      </c>
      <c r="D8" s="157"/>
    </row>
    <row r="9" ht="25.4" customHeight="1" spans="1:4">
      <c r="A9" s="182" t="s">
        <v>11</v>
      </c>
      <c r="B9" s="157"/>
      <c r="C9" s="177" t="s">
        <v>12</v>
      </c>
      <c r="D9" s="157"/>
    </row>
    <row r="10" ht="25.4" customHeight="1" spans="1:4">
      <c r="A10" s="182" t="s">
        <v>13</v>
      </c>
      <c r="B10" s="157"/>
      <c r="C10" s="216" t="s">
        <v>14</v>
      </c>
      <c r="D10" s="157"/>
    </row>
    <row r="11" ht="25.4" customHeight="1" spans="1:4">
      <c r="A11" s="182" t="s">
        <v>15</v>
      </c>
      <c r="B11" s="93"/>
      <c r="C11" s="216" t="s">
        <v>16</v>
      </c>
      <c r="D11" s="157"/>
    </row>
    <row r="12" ht="25.4" customHeight="1" spans="1:4">
      <c r="A12" s="182" t="s">
        <v>17</v>
      </c>
      <c r="B12" s="157"/>
      <c r="C12" s="216" t="s">
        <v>18</v>
      </c>
      <c r="D12" s="157"/>
    </row>
    <row r="13" ht="25.4" customHeight="1" spans="1:4">
      <c r="A13" s="182" t="s">
        <v>19</v>
      </c>
      <c r="B13" s="93"/>
      <c r="C13" s="216" t="s">
        <v>20</v>
      </c>
      <c r="D13" s="157"/>
    </row>
    <row r="14" ht="25.4" customHeight="1" spans="1:4">
      <c r="A14" s="182" t="s">
        <v>21</v>
      </c>
      <c r="B14" s="93"/>
      <c r="C14" s="31" t="s">
        <v>22</v>
      </c>
      <c r="D14" s="157"/>
    </row>
    <row r="15" ht="25.4" customHeight="1" spans="1:4">
      <c r="A15" s="182" t="s">
        <v>23</v>
      </c>
      <c r="B15" s="93"/>
      <c r="C15" s="31" t="s">
        <v>24</v>
      </c>
      <c r="D15" s="157">
        <v>1539543.94</v>
      </c>
    </row>
    <row r="16" ht="25.4" customHeight="1" spans="1:4">
      <c r="A16" s="217" t="s">
        <v>25</v>
      </c>
      <c r="B16" s="93"/>
      <c r="C16" s="31" t="s">
        <v>26</v>
      </c>
      <c r="D16" s="157">
        <v>1330518.03</v>
      </c>
    </row>
    <row r="17" ht="25.4" customHeight="1" spans="1:4">
      <c r="A17" s="217" t="s">
        <v>27</v>
      </c>
      <c r="B17" s="157"/>
      <c r="C17" s="31" t="s">
        <v>28</v>
      </c>
      <c r="D17" s="157"/>
    </row>
    <row r="18" ht="25.4" customHeight="1" spans="1:4">
      <c r="A18" s="217"/>
      <c r="B18" s="157"/>
      <c r="C18" s="31" t="s">
        <v>29</v>
      </c>
      <c r="D18" s="157">
        <v>100000</v>
      </c>
    </row>
    <row r="19" ht="25.4" customHeight="1" spans="1:4">
      <c r="A19" s="217"/>
      <c r="B19" s="157"/>
      <c r="C19" s="31" t="s">
        <v>30</v>
      </c>
      <c r="D19" s="157"/>
    </row>
    <row r="20" ht="25.4" customHeight="1" spans="1:4">
      <c r="A20" s="217"/>
      <c r="B20" s="157"/>
      <c r="C20" s="31" t="s">
        <v>31</v>
      </c>
      <c r="D20" s="157">
        <v>114842624.71</v>
      </c>
    </row>
    <row r="21" ht="25.4" customHeight="1" spans="1:4">
      <c r="A21" s="217"/>
      <c r="B21" s="157"/>
      <c r="C21" s="31" t="s">
        <v>32</v>
      </c>
      <c r="D21" s="157"/>
    </row>
    <row r="22" ht="25.4" customHeight="1" spans="1:4">
      <c r="A22" s="217"/>
      <c r="B22" s="157"/>
      <c r="C22" s="31" t="s">
        <v>33</v>
      </c>
      <c r="D22" s="157"/>
    </row>
    <row r="23" ht="25.4" customHeight="1" spans="1:4">
      <c r="A23" s="217"/>
      <c r="B23" s="157"/>
      <c r="C23" s="31" t="s">
        <v>34</v>
      </c>
      <c r="D23" s="157"/>
    </row>
    <row r="24" ht="25.4" customHeight="1" spans="1:4">
      <c r="A24" s="217"/>
      <c r="B24" s="157"/>
      <c r="C24" s="31" t="s">
        <v>35</v>
      </c>
      <c r="D24" s="157"/>
    </row>
    <row r="25" ht="25.4" customHeight="1" spans="1:4">
      <c r="A25" s="217"/>
      <c r="B25" s="157"/>
      <c r="C25" s="31" t="s">
        <v>36</v>
      </c>
      <c r="D25" s="157"/>
    </row>
    <row r="26" ht="25.4" customHeight="1" spans="1:4">
      <c r="A26" s="217"/>
      <c r="B26" s="157"/>
      <c r="C26" s="31" t="s">
        <v>37</v>
      </c>
      <c r="D26" s="157">
        <v>999753.9</v>
      </c>
    </row>
    <row r="27" ht="25.4" customHeight="1" spans="1:4">
      <c r="A27" s="217"/>
      <c r="B27" s="157"/>
      <c r="C27" s="31" t="s">
        <v>38</v>
      </c>
      <c r="D27" s="157"/>
    </row>
    <row r="28" ht="25.4" customHeight="1" spans="1:4">
      <c r="A28" s="217"/>
      <c r="B28" s="157"/>
      <c r="C28" s="182" t="s">
        <v>39</v>
      </c>
      <c r="D28" s="157"/>
    </row>
    <row r="29" ht="25.4" customHeight="1" spans="1:4">
      <c r="A29" s="217"/>
      <c r="B29" s="157"/>
      <c r="C29" s="31" t="s">
        <v>40</v>
      </c>
      <c r="D29" s="157"/>
    </row>
    <row r="30" ht="25.4" customHeight="1" spans="1:4">
      <c r="A30" s="217"/>
      <c r="B30" s="157"/>
      <c r="C30" s="31" t="s">
        <v>41</v>
      </c>
      <c r="D30" s="157"/>
    </row>
    <row r="31" ht="25.4" customHeight="1" spans="1:4">
      <c r="A31" s="217"/>
      <c r="B31" s="157"/>
      <c r="C31" s="182" t="s">
        <v>42</v>
      </c>
      <c r="D31" s="157"/>
    </row>
    <row r="32" ht="25.4" customHeight="1" spans="1:4">
      <c r="A32" s="217"/>
      <c r="B32" s="157"/>
      <c r="C32" s="182" t="s">
        <v>43</v>
      </c>
      <c r="D32" s="157"/>
    </row>
    <row r="33" ht="25.4" customHeight="1" spans="1:4">
      <c r="A33" s="217"/>
      <c r="B33" s="157"/>
      <c r="C33" s="31" t="s">
        <v>44</v>
      </c>
      <c r="D33" s="157"/>
    </row>
    <row r="34" ht="25.4" customHeight="1" spans="1:4">
      <c r="A34" s="218" t="s">
        <v>45</v>
      </c>
      <c r="B34" s="178">
        <f>SUM(B8:B30)</f>
        <v>118812440.58</v>
      </c>
      <c r="C34" s="184" t="s">
        <v>46</v>
      </c>
      <c r="D34" s="178">
        <f>SUM(D8:D30)</f>
        <v>118812440.58</v>
      </c>
    </row>
    <row r="35" ht="25.4" customHeight="1" spans="1:4">
      <c r="A35" s="219" t="s">
        <v>47</v>
      </c>
      <c r="B35" s="178"/>
      <c r="C35" s="220" t="s">
        <v>48</v>
      </c>
      <c r="D35" s="221"/>
    </row>
    <row r="36" ht="25.4" customHeight="1" spans="1:4">
      <c r="A36" s="222" t="s">
        <v>49</v>
      </c>
      <c r="B36" s="157"/>
      <c r="C36" s="180" t="s">
        <v>49</v>
      </c>
      <c r="D36" s="93"/>
    </row>
    <row r="37" ht="25.4" customHeight="1" spans="1:4">
      <c r="A37" s="222" t="s">
        <v>50</v>
      </c>
      <c r="B37" s="157"/>
      <c r="C37" s="180" t="s">
        <v>51</v>
      </c>
      <c r="D37" s="93"/>
    </row>
    <row r="38" ht="25.4" customHeight="1" spans="1:4">
      <c r="A38" s="223" t="s">
        <v>52</v>
      </c>
      <c r="B38" s="178">
        <f>B34</f>
        <v>118812440.58</v>
      </c>
      <c r="C38" s="184" t="s">
        <v>53</v>
      </c>
      <c r="D38" s="174">
        <f>D34</f>
        <v>118812440.58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F13" sqref="F13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94"/>
      <c r="J2" s="205"/>
      <c r="R2" s="3" t="s">
        <v>54</v>
      </c>
    </row>
    <row r="3" ht="36" customHeight="1" spans="1:19">
      <c r="A3" s="195" t="s">
        <v>55</v>
      </c>
      <c r="B3" s="46"/>
      <c r="C3" s="46"/>
      <c r="D3" s="46"/>
      <c r="E3" s="46"/>
      <c r="F3" s="46"/>
      <c r="G3" s="46"/>
      <c r="H3" s="46"/>
      <c r="I3" s="46"/>
      <c r="J3" s="47"/>
      <c r="K3" s="46"/>
      <c r="L3" s="46"/>
      <c r="M3" s="46"/>
      <c r="N3" s="46"/>
      <c r="O3" s="46"/>
      <c r="P3" s="46"/>
      <c r="Q3" s="46"/>
      <c r="R3" s="46"/>
      <c r="S3" s="46"/>
    </row>
    <row r="4" ht="20.25" customHeight="1" spans="1:19">
      <c r="A4" s="94" t="s">
        <v>2</v>
      </c>
      <c r="B4" s="7"/>
      <c r="C4" s="7"/>
      <c r="D4" s="7"/>
      <c r="E4" s="7"/>
      <c r="F4" s="7"/>
      <c r="G4" s="7"/>
      <c r="H4" s="7"/>
      <c r="I4" s="7"/>
      <c r="J4" s="20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96" t="s">
        <v>56</v>
      </c>
      <c r="B5" s="197" t="s">
        <v>57</v>
      </c>
      <c r="C5" s="197" t="s">
        <v>58</v>
      </c>
      <c r="D5" s="198" t="s">
        <v>59</v>
      </c>
      <c r="E5" s="199"/>
      <c r="F5" s="199"/>
      <c r="G5" s="199"/>
      <c r="H5" s="199"/>
      <c r="I5" s="199"/>
      <c r="J5" s="207"/>
      <c r="K5" s="199"/>
      <c r="L5" s="199"/>
      <c r="M5" s="199"/>
      <c r="N5" s="208"/>
      <c r="O5" s="208" t="s">
        <v>47</v>
      </c>
      <c r="P5" s="208"/>
      <c r="Q5" s="208"/>
      <c r="R5" s="208"/>
      <c r="S5" s="208"/>
    </row>
    <row r="6" ht="18" customHeight="1" spans="1:19">
      <c r="A6" s="200"/>
      <c r="B6" s="201"/>
      <c r="C6" s="201"/>
      <c r="D6" s="201" t="s">
        <v>60</v>
      </c>
      <c r="E6" s="201" t="s">
        <v>61</v>
      </c>
      <c r="F6" s="201" t="s">
        <v>62</v>
      </c>
      <c r="G6" s="201" t="s">
        <v>63</v>
      </c>
      <c r="H6" s="201" t="s">
        <v>64</v>
      </c>
      <c r="I6" s="209" t="s">
        <v>65</v>
      </c>
      <c r="J6" s="210"/>
      <c r="K6" s="209" t="s">
        <v>66</v>
      </c>
      <c r="L6" s="209" t="s">
        <v>67</v>
      </c>
      <c r="M6" s="209" t="s">
        <v>68</v>
      </c>
      <c r="N6" s="211" t="s">
        <v>69</v>
      </c>
      <c r="O6" s="212" t="s">
        <v>60</v>
      </c>
      <c r="P6" s="212" t="s">
        <v>61</v>
      </c>
      <c r="Q6" s="212" t="s">
        <v>62</v>
      </c>
      <c r="R6" s="212" t="s">
        <v>63</v>
      </c>
      <c r="S6" s="212" t="s">
        <v>70</v>
      </c>
    </row>
    <row r="7" ht="29.25" customHeight="1" spans="1:19">
      <c r="A7" s="202"/>
      <c r="B7" s="203"/>
      <c r="C7" s="203"/>
      <c r="D7" s="203"/>
      <c r="E7" s="203"/>
      <c r="F7" s="203"/>
      <c r="G7" s="203"/>
      <c r="H7" s="203"/>
      <c r="I7" s="213" t="s">
        <v>60</v>
      </c>
      <c r="J7" s="213" t="s">
        <v>71</v>
      </c>
      <c r="K7" s="213" t="s">
        <v>66</v>
      </c>
      <c r="L7" s="213" t="s">
        <v>67</v>
      </c>
      <c r="M7" s="213" t="s">
        <v>68</v>
      </c>
      <c r="N7" s="213" t="s">
        <v>69</v>
      </c>
      <c r="O7" s="213"/>
      <c r="P7" s="213"/>
      <c r="Q7" s="213"/>
      <c r="R7" s="213"/>
      <c r="S7" s="213"/>
    </row>
    <row r="8" ht="16.5" customHeight="1" spans="1:19">
      <c r="A8" s="169">
        <v>1</v>
      </c>
      <c r="B8" s="20">
        <v>2</v>
      </c>
      <c r="C8" s="20">
        <v>3</v>
      </c>
      <c r="D8" s="20">
        <v>4</v>
      </c>
      <c r="E8" s="169">
        <v>5</v>
      </c>
      <c r="F8" s="20">
        <v>6</v>
      </c>
      <c r="G8" s="20">
        <v>7</v>
      </c>
      <c r="H8" s="169">
        <v>8</v>
      </c>
      <c r="I8" s="20">
        <v>9</v>
      </c>
      <c r="J8" s="36">
        <v>10</v>
      </c>
      <c r="K8" s="36">
        <v>11</v>
      </c>
      <c r="L8" s="214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31.4" customHeight="1" spans="1:19">
      <c r="A9" s="191">
        <v>123001</v>
      </c>
      <c r="B9" s="191" t="s">
        <v>72</v>
      </c>
      <c r="C9" s="25">
        <v>118812440.58</v>
      </c>
      <c r="D9" s="156">
        <v>118812440.58</v>
      </c>
      <c r="E9" s="137">
        <v>118812440.58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6.5" customHeight="1" spans="1:19">
      <c r="A10" s="190" t="s">
        <v>58</v>
      </c>
      <c r="B10" s="204"/>
      <c r="C10" s="157"/>
      <c r="D10" s="157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workbookViewId="0">
      <pane ySplit="1" topLeftCell="A4" activePane="bottomLeft" state="frozen"/>
      <selection/>
      <selection pane="bottomLeft" activeCell="H15" sqref="H15"/>
    </sheetView>
  </sheetViews>
  <sheetFormatPr defaultColWidth="9.14166666666667" defaultRowHeight="14.25" customHeight="1"/>
  <cols>
    <col min="1" max="1" width="11" style="186" customWidth="1"/>
    <col min="2" max="2" width="24.75" style="186" customWidth="1"/>
    <col min="3" max="3" width="15.625" style="186" customWidth="1"/>
    <col min="4" max="4" width="14.75" style="186" customWidth="1"/>
    <col min="5" max="5" width="14.5" style="186" customWidth="1"/>
    <col min="6" max="6" width="13.75" style="186" customWidth="1"/>
    <col min="7" max="7" width="21.275" style="186" customWidth="1"/>
    <col min="8" max="9" width="18.85" style="186" customWidth="1"/>
    <col min="10" max="10" width="17.85" style="186" customWidth="1"/>
    <col min="11" max="15" width="18.85" style="186" customWidth="1"/>
    <col min="16" max="16384" width="9.14166666666667" style="186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136" t="s">
        <v>73</v>
      </c>
    </row>
    <row r="3" ht="28.5" customHeight="1" spans="1:15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102" t="s">
        <v>2</v>
      </c>
      <c r="B4" s="103"/>
      <c r="C4" s="187"/>
      <c r="D4" s="187"/>
      <c r="E4" s="187"/>
      <c r="F4" s="187"/>
      <c r="G4" s="188"/>
      <c r="H4" s="187"/>
      <c r="I4" s="187"/>
      <c r="J4" s="188"/>
      <c r="K4" s="187"/>
      <c r="L4" s="187"/>
      <c r="M4" s="192"/>
      <c r="N4" s="192"/>
      <c r="O4" s="193" t="s">
        <v>3</v>
      </c>
    </row>
    <row r="5" ht="18.75" customHeight="1" spans="1:15">
      <c r="A5" s="10" t="s">
        <v>75</v>
      </c>
      <c r="B5" s="10" t="s">
        <v>76</v>
      </c>
      <c r="C5" s="16" t="s">
        <v>58</v>
      </c>
      <c r="D5" s="63" t="s">
        <v>61</v>
      </c>
      <c r="E5" s="63"/>
      <c r="F5" s="63"/>
      <c r="G5" s="189" t="s">
        <v>62</v>
      </c>
      <c r="H5" s="10" t="s">
        <v>63</v>
      </c>
      <c r="I5" s="10" t="s">
        <v>77</v>
      </c>
      <c r="J5" s="11" t="s">
        <v>78</v>
      </c>
      <c r="K5" s="71" t="s">
        <v>79</v>
      </c>
      <c r="L5" s="71" t="s">
        <v>80</v>
      </c>
      <c r="M5" s="71" t="s">
        <v>81</v>
      </c>
      <c r="N5" s="71" t="s">
        <v>82</v>
      </c>
      <c r="O5" s="88" t="s">
        <v>83</v>
      </c>
    </row>
    <row r="6" ht="30" customHeight="1" spans="1:15">
      <c r="A6" s="19"/>
      <c r="B6" s="19"/>
      <c r="C6" s="19"/>
      <c r="D6" s="63" t="s">
        <v>60</v>
      </c>
      <c r="E6" s="63" t="s">
        <v>84</v>
      </c>
      <c r="F6" s="63" t="s">
        <v>85</v>
      </c>
      <c r="G6" s="19"/>
      <c r="H6" s="19"/>
      <c r="I6" s="19"/>
      <c r="J6" s="63" t="s">
        <v>60</v>
      </c>
      <c r="K6" s="92" t="s">
        <v>79</v>
      </c>
      <c r="L6" s="92" t="s">
        <v>80</v>
      </c>
      <c r="M6" s="92" t="s">
        <v>81</v>
      </c>
      <c r="N6" s="92" t="s">
        <v>82</v>
      </c>
      <c r="O6" s="92" t="s">
        <v>83</v>
      </c>
    </row>
    <row r="7" ht="16.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3">
        <v>15</v>
      </c>
    </row>
    <row r="8" s="185" customFormat="1" ht="16.5" customHeight="1" spans="1:15">
      <c r="A8" s="166" t="s">
        <v>86</v>
      </c>
      <c r="B8" s="166" t="s">
        <v>87</v>
      </c>
      <c r="C8" s="167">
        <f>D8</f>
        <v>1539543.94</v>
      </c>
      <c r="D8" s="167">
        <f>E8+F8</f>
        <v>1539543.94</v>
      </c>
      <c r="E8" s="168">
        <v>1539543.94</v>
      </c>
      <c r="F8" s="127"/>
      <c r="G8" s="127"/>
      <c r="H8" s="190"/>
      <c r="I8" s="190"/>
      <c r="J8" s="190"/>
      <c r="K8" s="190"/>
      <c r="L8" s="190"/>
      <c r="M8" s="190"/>
      <c r="N8" s="190"/>
      <c r="O8" s="127"/>
    </row>
    <row r="9" s="185" customFormat="1" ht="16.5" customHeight="1" spans="1:15">
      <c r="A9" s="166" t="s">
        <v>88</v>
      </c>
      <c r="B9" s="166" t="s">
        <v>89</v>
      </c>
      <c r="C9" s="167">
        <f t="shared" ref="C9:C32" si="0">D9</f>
        <v>1410701.19</v>
      </c>
      <c r="D9" s="167">
        <f t="shared" ref="D9:D32" si="1">E9+F9</f>
        <v>1410701.19</v>
      </c>
      <c r="E9" s="168">
        <v>1410701.19</v>
      </c>
      <c r="F9" s="127"/>
      <c r="G9" s="127"/>
      <c r="H9" s="190"/>
      <c r="I9" s="190"/>
      <c r="J9" s="190"/>
      <c r="K9" s="190"/>
      <c r="L9" s="190"/>
      <c r="M9" s="190"/>
      <c r="N9" s="190"/>
      <c r="O9" s="127"/>
    </row>
    <row r="10" s="185" customFormat="1" ht="16.5" customHeight="1" spans="1:15">
      <c r="A10" s="166" t="s">
        <v>90</v>
      </c>
      <c r="B10" s="166" t="s">
        <v>91</v>
      </c>
      <c r="C10" s="167">
        <f t="shared" si="0"/>
        <v>1300701.19</v>
      </c>
      <c r="D10" s="167">
        <f t="shared" si="1"/>
        <v>1300701.19</v>
      </c>
      <c r="E10" s="168">
        <v>1300701.19</v>
      </c>
      <c r="F10" s="127"/>
      <c r="G10" s="127"/>
      <c r="H10" s="190"/>
      <c r="I10" s="190"/>
      <c r="J10" s="190"/>
      <c r="K10" s="190"/>
      <c r="L10" s="190"/>
      <c r="M10" s="190"/>
      <c r="N10" s="190"/>
      <c r="O10" s="127"/>
    </row>
    <row r="11" s="185" customFormat="1" ht="16.5" customHeight="1" spans="1:15">
      <c r="A11" s="166" t="s">
        <v>92</v>
      </c>
      <c r="B11" s="166" t="s">
        <v>93</v>
      </c>
      <c r="C11" s="167">
        <f t="shared" si="0"/>
        <v>110000</v>
      </c>
      <c r="D11" s="167">
        <f t="shared" si="1"/>
        <v>110000</v>
      </c>
      <c r="E11" s="168">
        <v>110000</v>
      </c>
      <c r="F11" s="127"/>
      <c r="G11" s="127"/>
      <c r="H11" s="190"/>
      <c r="I11" s="190"/>
      <c r="J11" s="190"/>
      <c r="K11" s="190"/>
      <c r="L11" s="190"/>
      <c r="M11" s="190"/>
      <c r="N11" s="190"/>
      <c r="O11" s="127"/>
    </row>
    <row r="12" s="185" customFormat="1" ht="16.5" customHeight="1" spans="1:15">
      <c r="A12" s="166" t="s">
        <v>94</v>
      </c>
      <c r="B12" s="166" t="s">
        <v>95</v>
      </c>
      <c r="C12" s="167">
        <f t="shared" si="0"/>
        <v>88500</v>
      </c>
      <c r="D12" s="167">
        <f t="shared" si="1"/>
        <v>88500</v>
      </c>
      <c r="E12" s="168">
        <v>88500</v>
      </c>
      <c r="F12" s="127"/>
      <c r="G12" s="127"/>
      <c r="H12" s="190"/>
      <c r="I12" s="190"/>
      <c r="J12" s="190"/>
      <c r="K12" s="190"/>
      <c r="L12" s="190"/>
      <c r="M12" s="190"/>
      <c r="N12" s="190"/>
      <c r="O12" s="127"/>
    </row>
    <row r="13" s="185" customFormat="1" ht="16.5" customHeight="1" spans="1:15">
      <c r="A13" s="166" t="s">
        <v>96</v>
      </c>
      <c r="B13" s="166" t="s">
        <v>97</v>
      </c>
      <c r="C13" s="167">
        <f t="shared" si="0"/>
        <v>88500</v>
      </c>
      <c r="D13" s="167">
        <f t="shared" si="1"/>
        <v>88500</v>
      </c>
      <c r="E13" s="168">
        <v>88500</v>
      </c>
      <c r="F13" s="127"/>
      <c r="G13" s="127"/>
      <c r="H13" s="190"/>
      <c r="I13" s="190"/>
      <c r="J13" s="190"/>
      <c r="K13" s="190"/>
      <c r="L13" s="190"/>
      <c r="M13" s="190"/>
      <c r="N13" s="190"/>
      <c r="O13" s="127"/>
    </row>
    <row r="14" s="185" customFormat="1" ht="16.5" customHeight="1" spans="1:15">
      <c r="A14" s="166" t="s">
        <v>98</v>
      </c>
      <c r="B14" s="166" t="s">
        <v>99</v>
      </c>
      <c r="C14" s="167">
        <f t="shared" si="0"/>
        <v>40342.75</v>
      </c>
      <c r="D14" s="167">
        <f t="shared" si="1"/>
        <v>40342.75</v>
      </c>
      <c r="E14" s="168">
        <v>40342.75</v>
      </c>
      <c r="F14" s="127"/>
      <c r="G14" s="127"/>
      <c r="H14" s="190"/>
      <c r="I14" s="190"/>
      <c r="J14" s="190"/>
      <c r="K14" s="190"/>
      <c r="L14" s="190"/>
      <c r="M14" s="190"/>
      <c r="N14" s="190"/>
      <c r="O14" s="127"/>
    </row>
    <row r="15" s="185" customFormat="1" ht="16.5" customHeight="1" spans="1:15">
      <c r="A15" s="166" t="s">
        <v>100</v>
      </c>
      <c r="B15" s="166" t="s">
        <v>99</v>
      </c>
      <c r="C15" s="167">
        <f t="shared" si="0"/>
        <v>40342.75</v>
      </c>
      <c r="D15" s="167">
        <f t="shared" si="1"/>
        <v>40342.75</v>
      </c>
      <c r="E15" s="168">
        <v>40342.75</v>
      </c>
      <c r="F15" s="127"/>
      <c r="G15" s="127"/>
      <c r="H15" s="190"/>
      <c r="I15" s="190"/>
      <c r="J15" s="190"/>
      <c r="K15" s="190"/>
      <c r="L15" s="190"/>
      <c r="M15" s="190"/>
      <c r="N15" s="190"/>
      <c r="O15" s="127"/>
    </row>
    <row r="16" s="185" customFormat="1" ht="16.5" customHeight="1" spans="1:15">
      <c r="A16" s="166" t="s">
        <v>101</v>
      </c>
      <c r="B16" s="166" t="s">
        <v>102</v>
      </c>
      <c r="C16" s="167">
        <f t="shared" si="0"/>
        <v>1330518.03</v>
      </c>
      <c r="D16" s="167">
        <f t="shared" si="1"/>
        <v>1330518.03</v>
      </c>
      <c r="E16" s="168">
        <v>1330518.03</v>
      </c>
      <c r="F16" s="127"/>
      <c r="G16" s="127"/>
      <c r="H16" s="190"/>
      <c r="I16" s="190"/>
      <c r="J16" s="190"/>
      <c r="K16" s="190"/>
      <c r="L16" s="190"/>
      <c r="M16" s="190"/>
      <c r="N16" s="190"/>
      <c r="O16" s="127"/>
    </row>
    <row r="17" s="185" customFormat="1" ht="16.5" customHeight="1" spans="1:15">
      <c r="A17" s="166" t="s">
        <v>103</v>
      </c>
      <c r="B17" s="166" t="s">
        <v>104</v>
      </c>
      <c r="C17" s="167">
        <f t="shared" si="0"/>
        <v>1330518.03</v>
      </c>
      <c r="D17" s="167">
        <f t="shared" si="1"/>
        <v>1330518.03</v>
      </c>
      <c r="E17" s="168">
        <v>1330518.03</v>
      </c>
      <c r="F17" s="127"/>
      <c r="G17" s="127"/>
      <c r="H17" s="190"/>
      <c r="I17" s="190"/>
      <c r="J17" s="190"/>
      <c r="K17" s="190"/>
      <c r="L17" s="190"/>
      <c r="M17" s="190"/>
      <c r="N17" s="190"/>
      <c r="O17" s="127"/>
    </row>
    <row r="18" s="185" customFormat="1" ht="16.5" customHeight="1" spans="1:15">
      <c r="A18" s="166" t="s">
        <v>105</v>
      </c>
      <c r="B18" s="166" t="s">
        <v>106</v>
      </c>
      <c r="C18" s="167">
        <f t="shared" si="0"/>
        <v>198947.66</v>
      </c>
      <c r="D18" s="167">
        <f t="shared" si="1"/>
        <v>198947.66</v>
      </c>
      <c r="E18" s="168">
        <v>198947.66</v>
      </c>
      <c r="F18" s="127"/>
      <c r="G18" s="127"/>
      <c r="H18" s="190"/>
      <c r="I18" s="190"/>
      <c r="J18" s="190"/>
      <c r="K18" s="190"/>
      <c r="L18" s="190"/>
      <c r="M18" s="190"/>
      <c r="N18" s="190"/>
      <c r="O18" s="127"/>
    </row>
    <row r="19" s="185" customFormat="1" ht="16.5" customHeight="1" spans="1:15">
      <c r="A19" s="166" t="s">
        <v>107</v>
      </c>
      <c r="B19" s="166" t="s">
        <v>108</v>
      </c>
      <c r="C19" s="167">
        <f t="shared" si="0"/>
        <v>508841.39</v>
      </c>
      <c r="D19" s="167">
        <f t="shared" si="1"/>
        <v>508841.39</v>
      </c>
      <c r="E19" s="168">
        <v>508841.39</v>
      </c>
      <c r="F19" s="127"/>
      <c r="G19" s="127"/>
      <c r="H19" s="190"/>
      <c r="I19" s="190"/>
      <c r="J19" s="190"/>
      <c r="K19" s="190"/>
      <c r="L19" s="190"/>
      <c r="M19" s="190"/>
      <c r="N19" s="190"/>
      <c r="O19" s="127"/>
    </row>
    <row r="20" s="185" customFormat="1" ht="16.5" customHeight="1" spans="1:15">
      <c r="A20" s="166" t="s">
        <v>109</v>
      </c>
      <c r="B20" s="166" t="s">
        <v>110</v>
      </c>
      <c r="C20" s="167">
        <f t="shared" si="0"/>
        <v>562563.21</v>
      </c>
      <c r="D20" s="167">
        <f t="shared" si="1"/>
        <v>562563.21</v>
      </c>
      <c r="E20" s="168">
        <v>562563.21</v>
      </c>
      <c r="F20" s="127"/>
      <c r="G20" s="127"/>
      <c r="H20" s="190"/>
      <c r="I20" s="190"/>
      <c r="J20" s="190"/>
      <c r="K20" s="190"/>
      <c r="L20" s="190"/>
      <c r="M20" s="190"/>
      <c r="N20" s="190"/>
      <c r="O20" s="127"/>
    </row>
    <row r="21" s="185" customFormat="1" ht="16.5" customHeight="1" spans="1:15">
      <c r="A21" s="166" t="s">
        <v>111</v>
      </c>
      <c r="B21" s="166" t="s">
        <v>112</v>
      </c>
      <c r="C21" s="167">
        <f t="shared" si="0"/>
        <v>60165.77</v>
      </c>
      <c r="D21" s="167">
        <f t="shared" si="1"/>
        <v>60165.77</v>
      </c>
      <c r="E21" s="168">
        <v>60165.77</v>
      </c>
      <c r="F21" s="127"/>
      <c r="G21" s="127"/>
      <c r="H21" s="190"/>
      <c r="I21" s="190"/>
      <c r="J21" s="190"/>
      <c r="K21" s="190"/>
      <c r="L21" s="190"/>
      <c r="M21" s="190"/>
      <c r="N21" s="190"/>
      <c r="O21" s="127"/>
    </row>
    <row r="22" s="185" customFormat="1" ht="16.5" customHeight="1" spans="1:15">
      <c r="A22" s="166" t="s">
        <v>113</v>
      </c>
      <c r="B22" s="166" t="s">
        <v>114</v>
      </c>
      <c r="C22" s="167">
        <f t="shared" si="0"/>
        <v>100000</v>
      </c>
      <c r="D22" s="167">
        <f t="shared" si="1"/>
        <v>100000</v>
      </c>
      <c r="E22" s="168"/>
      <c r="F22" s="168">
        <v>100000</v>
      </c>
      <c r="G22" s="127"/>
      <c r="H22" s="190"/>
      <c r="I22" s="190"/>
      <c r="J22" s="190"/>
      <c r="K22" s="190"/>
      <c r="L22" s="190"/>
      <c r="M22" s="190"/>
      <c r="N22" s="190"/>
      <c r="O22" s="127"/>
    </row>
    <row r="23" s="185" customFormat="1" ht="16.5" customHeight="1" spans="1:15">
      <c r="A23" s="166" t="s">
        <v>115</v>
      </c>
      <c r="B23" s="166" t="s">
        <v>116</v>
      </c>
      <c r="C23" s="167">
        <f t="shared" si="0"/>
        <v>100000</v>
      </c>
      <c r="D23" s="167">
        <f t="shared" si="1"/>
        <v>100000</v>
      </c>
      <c r="E23" s="168"/>
      <c r="F23" s="168">
        <v>100000</v>
      </c>
      <c r="G23" s="127"/>
      <c r="H23" s="190"/>
      <c r="I23" s="190"/>
      <c r="J23" s="190"/>
      <c r="K23" s="190"/>
      <c r="L23" s="190"/>
      <c r="M23" s="190"/>
      <c r="N23" s="190"/>
      <c r="O23" s="127"/>
    </row>
    <row r="24" s="185" customFormat="1" ht="16.5" customHeight="1" spans="1:15">
      <c r="A24" s="166" t="s">
        <v>117</v>
      </c>
      <c r="B24" s="166" t="s">
        <v>116</v>
      </c>
      <c r="C24" s="167">
        <f t="shared" si="0"/>
        <v>100000</v>
      </c>
      <c r="D24" s="167">
        <f t="shared" si="1"/>
        <v>100000</v>
      </c>
      <c r="E24" s="168"/>
      <c r="F24" s="168">
        <v>100000</v>
      </c>
      <c r="G24" s="127"/>
      <c r="H24" s="190"/>
      <c r="I24" s="190"/>
      <c r="J24" s="190"/>
      <c r="K24" s="190"/>
      <c r="L24" s="190"/>
      <c r="M24" s="190"/>
      <c r="N24" s="190"/>
      <c r="O24" s="127"/>
    </row>
    <row r="25" s="185" customFormat="1" ht="16.5" customHeight="1" spans="1:15">
      <c r="A25" s="166" t="s">
        <v>118</v>
      </c>
      <c r="B25" s="166" t="s">
        <v>119</v>
      </c>
      <c r="C25" s="167">
        <f t="shared" si="0"/>
        <v>114842624.71</v>
      </c>
      <c r="D25" s="167">
        <f t="shared" si="1"/>
        <v>114842624.71</v>
      </c>
      <c r="E25" s="168">
        <v>8732542.5</v>
      </c>
      <c r="F25" s="168">
        <f>F26</f>
        <v>106110082.21</v>
      </c>
      <c r="G25" s="127"/>
      <c r="H25" s="190"/>
      <c r="I25" s="190"/>
      <c r="J25" s="190"/>
      <c r="K25" s="190"/>
      <c r="L25" s="190"/>
      <c r="M25" s="190"/>
      <c r="N25" s="190"/>
      <c r="O25" s="127"/>
    </row>
    <row r="26" s="185" customFormat="1" ht="16.5" customHeight="1" spans="1:15">
      <c r="A26" s="166" t="s">
        <v>120</v>
      </c>
      <c r="B26" s="166" t="s">
        <v>121</v>
      </c>
      <c r="C26" s="167">
        <f t="shared" si="0"/>
        <v>114842624.71</v>
      </c>
      <c r="D26" s="167">
        <f t="shared" si="1"/>
        <v>114842624.71</v>
      </c>
      <c r="E26" s="168">
        <v>8732542.5</v>
      </c>
      <c r="F26" s="168">
        <f>F27+F28+F29</f>
        <v>106110082.21</v>
      </c>
      <c r="G26" s="127"/>
      <c r="H26" s="190"/>
      <c r="I26" s="190"/>
      <c r="J26" s="190"/>
      <c r="K26" s="190"/>
      <c r="L26" s="190"/>
      <c r="M26" s="190"/>
      <c r="N26" s="190"/>
      <c r="O26" s="127"/>
    </row>
    <row r="27" s="185" customFormat="1" ht="16.5" customHeight="1" spans="1:15">
      <c r="A27" s="166" t="s">
        <v>122</v>
      </c>
      <c r="B27" s="166" t="s">
        <v>123</v>
      </c>
      <c r="C27" s="167">
        <f t="shared" si="0"/>
        <v>8817957.5</v>
      </c>
      <c r="D27" s="167">
        <f t="shared" si="1"/>
        <v>8817957.5</v>
      </c>
      <c r="E27" s="168">
        <v>8732542.5</v>
      </c>
      <c r="F27" s="168">
        <v>85415</v>
      </c>
      <c r="G27" s="127"/>
      <c r="H27" s="190"/>
      <c r="I27" s="190"/>
      <c r="J27" s="190"/>
      <c r="K27" s="190"/>
      <c r="L27" s="190"/>
      <c r="M27" s="190"/>
      <c r="N27" s="190"/>
      <c r="O27" s="127"/>
    </row>
    <row r="28" s="185" customFormat="1" ht="16.5" customHeight="1" spans="1:15">
      <c r="A28" s="166" t="s">
        <v>124</v>
      </c>
      <c r="B28" s="166" t="s">
        <v>125</v>
      </c>
      <c r="C28" s="167">
        <f t="shared" si="0"/>
        <v>74320000</v>
      </c>
      <c r="D28" s="167">
        <f t="shared" si="1"/>
        <v>74320000</v>
      </c>
      <c r="E28" s="168"/>
      <c r="F28" s="168">
        <v>74320000</v>
      </c>
      <c r="G28" s="127"/>
      <c r="H28" s="190"/>
      <c r="I28" s="190"/>
      <c r="J28" s="190"/>
      <c r="K28" s="190"/>
      <c r="L28" s="190"/>
      <c r="M28" s="190"/>
      <c r="N28" s="190"/>
      <c r="O28" s="127"/>
    </row>
    <row r="29" s="185" customFormat="1" ht="16.5" customHeight="1" spans="1:15">
      <c r="A29" s="166" t="s">
        <v>126</v>
      </c>
      <c r="B29" s="166" t="s">
        <v>127</v>
      </c>
      <c r="C29" s="167">
        <f t="shared" si="0"/>
        <v>31704667.21</v>
      </c>
      <c r="D29" s="167">
        <f t="shared" si="1"/>
        <v>31704667.21</v>
      </c>
      <c r="E29" s="168"/>
      <c r="F29" s="168">
        <v>31704667.21</v>
      </c>
      <c r="G29" s="127"/>
      <c r="H29" s="190"/>
      <c r="I29" s="190"/>
      <c r="J29" s="190"/>
      <c r="K29" s="190"/>
      <c r="L29" s="190"/>
      <c r="M29" s="190"/>
      <c r="N29" s="190"/>
      <c r="O29" s="127"/>
    </row>
    <row r="30" s="185" customFormat="1" ht="16.5" customHeight="1" spans="1:15">
      <c r="A30" s="166" t="s">
        <v>128</v>
      </c>
      <c r="B30" s="166" t="s">
        <v>129</v>
      </c>
      <c r="C30" s="167">
        <f t="shared" si="0"/>
        <v>999753.9</v>
      </c>
      <c r="D30" s="167">
        <f t="shared" si="1"/>
        <v>999753.9</v>
      </c>
      <c r="E30" s="168">
        <v>999753.9</v>
      </c>
      <c r="F30" s="127"/>
      <c r="G30" s="127"/>
      <c r="H30" s="190"/>
      <c r="I30" s="190"/>
      <c r="J30" s="190"/>
      <c r="K30" s="190"/>
      <c r="L30" s="190"/>
      <c r="M30" s="190"/>
      <c r="N30" s="190"/>
      <c r="O30" s="127"/>
    </row>
    <row r="31" s="185" customFormat="1" ht="16.5" customHeight="1" spans="1:15">
      <c r="A31" s="166" t="s">
        <v>130</v>
      </c>
      <c r="B31" s="166" t="s">
        <v>131</v>
      </c>
      <c r="C31" s="167">
        <f t="shared" si="0"/>
        <v>999753.9</v>
      </c>
      <c r="D31" s="167">
        <f t="shared" si="1"/>
        <v>999753.9</v>
      </c>
      <c r="E31" s="168">
        <v>999753.9</v>
      </c>
      <c r="F31" s="127"/>
      <c r="G31" s="127"/>
      <c r="H31" s="190"/>
      <c r="I31" s="190"/>
      <c r="J31" s="190"/>
      <c r="K31" s="190"/>
      <c r="L31" s="190"/>
      <c r="M31" s="190"/>
      <c r="N31" s="190"/>
      <c r="O31" s="127"/>
    </row>
    <row r="32" s="185" customFormat="1" ht="16.5" customHeight="1" spans="1:15">
      <c r="A32" s="166" t="s">
        <v>132</v>
      </c>
      <c r="B32" s="166" t="s">
        <v>133</v>
      </c>
      <c r="C32" s="167">
        <f t="shared" si="0"/>
        <v>999753.9</v>
      </c>
      <c r="D32" s="167">
        <f t="shared" si="1"/>
        <v>999753.9</v>
      </c>
      <c r="E32" s="168">
        <v>999753.9</v>
      </c>
      <c r="F32" s="127"/>
      <c r="G32" s="127"/>
      <c r="H32" s="190"/>
      <c r="I32" s="190"/>
      <c r="J32" s="190"/>
      <c r="K32" s="190"/>
      <c r="L32" s="190"/>
      <c r="M32" s="190"/>
      <c r="N32" s="190"/>
      <c r="O32" s="127"/>
    </row>
    <row r="33" s="185" customFormat="1" ht="17.25" customHeight="1" spans="1:15">
      <c r="A33" s="24" t="s">
        <v>134</v>
      </c>
      <c r="B33" s="191" t="s">
        <v>134</v>
      </c>
      <c r="C33" s="156">
        <f>C8+C16+C22+C25+C30</f>
        <v>118812440.58</v>
      </c>
      <c r="D33" s="156">
        <f>D8+D16+D22+D25+D30</f>
        <v>118812440.58</v>
      </c>
      <c r="E33" s="156">
        <f>E8+E16+E25+E30</f>
        <v>12602358.37</v>
      </c>
      <c r="F33" s="156">
        <f>F22+F25</f>
        <v>106210082.21</v>
      </c>
      <c r="G33" s="137"/>
      <c r="H33" s="156"/>
      <c r="I33" s="156"/>
      <c r="J33" s="156"/>
      <c r="K33" s="156"/>
      <c r="L33" s="156"/>
      <c r="M33" s="137"/>
      <c r="N33" s="156"/>
      <c r="O33" s="156"/>
    </row>
  </sheetData>
  <mergeCells count="11">
    <mergeCell ref="A3:O3"/>
    <mergeCell ref="A4:L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C42" sqref="C42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0" t="s">
        <v>135</v>
      </c>
    </row>
    <row r="3" ht="31.5" customHeight="1" spans="1:4">
      <c r="A3" s="4" t="s">
        <v>136</v>
      </c>
      <c r="B3" s="171"/>
      <c r="C3" s="171"/>
      <c r="D3" s="171"/>
    </row>
    <row r="4" ht="17.25" customHeight="1" spans="1:4">
      <c r="A4" s="5" t="s">
        <v>2</v>
      </c>
      <c r="B4" s="172"/>
      <c r="C4" s="172"/>
      <c r="D4" s="101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08" t="s">
        <v>7</v>
      </c>
      <c r="C6" s="16" t="s">
        <v>137</v>
      </c>
      <c r="D6" s="108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73" t="s">
        <v>138</v>
      </c>
      <c r="B8" s="174">
        <v>118812440.58</v>
      </c>
      <c r="C8" s="175" t="s">
        <v>139</v>
      </c>
      <c r="D8" s="174"/>
    </row>
    <row r="9" ht="29.15" customHeight="1" spans="1:4">
      <c r="A9" s="176" t="s">
        <v>140</v>
      </c>
      <c r="B9" s="93">
        <v>118812440.58</v>
      </c>
      <c r="C9" s="177" t="s">
        <v>141</v>
      </c>
      <c r="D9" s="93"/>
    </row>
    <row r="10" ht="29.15" customHeight="1" spans="1:4">
      <c r="A10" s="176" t="s">
        <v>142</v>
      </c>
      <c r="B10" s="93"/>
      <c r="C10" s="177" t="s">
        <v>143</v>
      </c>
      <c r="D10" s="93"/>
    </row>
    <row r="11" ht="29.15" customHeight="1" spans="1:4">
      <c r="A11" s="176" t="s">
        <v>144</v>
      </c>
      <c r="B11" s="93"/>
      <c r="C11" s="177" t="s">
        <v>145</v>
      </c>
      <c r="D11" s="178"/>
    </row>
    <row r="12" ht="29.15" customHeight="1" spans="1:4">
      <c r="A12" s="179" t="s">
        <v>146</v>
      </c>
      <c r="B12" s="178"/>
      <c r="C12" s="177" t="s">
        <v>147</v>
      </c>
      <c r="D12" s="178"/>
    </row>
    <row r="13" ht="29.15" customHeight="1" spans="1:4">
      <c r="A13" s="176" t="s">
        <v>140</v>
      </c>
      <c r="B13" s="157"/>
      <c r="C13" s="177" t="s">
        <v>148</v>
      </c>
      <c r="D13" s="178"/>
    </row>
    <row r="14" ht="29.15" customHeight="1" spans="1:4">
      <c r="A14" s="180" t="s">
        <v>142</v>
      </c>
      <c r="B14" s="157"/>
      <c r="C14" s="181" t="s">
        <v>149</v>
      </c>
      <c r="D14" s="178"/>
    </row>
    <row r="15" ht="29.15" customHeight="1" spans="1:4">
      <c r="A15" s="180" t="s">
        <v>144</v>
      </c>
      <c r="B15" s="178"/>
      <c r="C15" s="181" t="s">
        <v>150</v>
      </c>
      <c r="D15" s="178"/>
    </row>
    <row r="16" ht="29.15" customHeight="1" spans="1:4">
      <c r="A16" s="180"/>
      <c r="B16" s="178"/>
      <c r="C16" s="181" t="s">
        <v>151</v>
      </c>
      <c r="D16" s="157">
        <v>1539543.94</v>
      </c>
    </row>
    <row r="17" ht="29.15" customHeight="1" spans="1:4">
      <c r="A17" s="180"/>
      <c r="B17" s="178"/>
      <c r="C17" s="181" t="s">
        <v>152</v>
      </c>
      <c r="D17" s="157">
        <v>1330518.03</v>
      </c>
    </row>
    <row r="18" ht="29.15" customHeight="1" spans="1:4">
      <c r="A18" s="180"/>
      <c r="B18" s="178"/>
      <c r="C18" s="181" t="s">
        <v>153</v>
      </c>
      <c r="D18" s="178"/>
    </row>
    <row r="19" ht="29.15" customHeight="1" spans="1:4">
      <c r="A19" s="180"/>
      <c r="B19" s="178"/>
      <c r="C19" s="181" t="s">
        <v>154</v>
      </c>
      <c r="D19" s="157">
        <v>100000</v>
      </c>
    </row>
    <row r="20" ht="29.15" customHeight="1" spans="1:4">
      <c r="A20" s="180"/>
      <c r="B20" s="178"/>
      <c r="C20" s="181" t="s">
        <v>155</v>
      </c>
      <c r="D20" s="178"/>
    </row>
    <row r="21" ht="29.15" customHeight="1" spans="1:4">
      <c r="A21" s="180"/>
      <c r="B21" s="178"/>
      <c r="C21" s="181" t="s">
        <v>156</v>
      </c>
      <c r="D21" s="157">
        <v>114842624.71</v>
      </c>
    </row>
    <row r="22" ht="29.15" customHeight="1" spans="1:4">
      <c r="A22" s="180"/>
      <c r="B22" s="178"/>
      <c r="C22" s="181" t="s">
        <v>157</v>
      </c>
      <c r="D22" s="178"/>
    </row>
    <row r="23" ht="29.15" customHeight="1" spans="1:4">
      <c r="A23" s="180"/>
      <c r="B23" s="178"/>
      <c r="C23" s="181" t="s">
        <v>158</v>
      </c>
      <c r="D23" s="178"/>
    </row>
    <row r="24" ht="29.15" customHeight="1" spans="1:4">
      <c r="A24" s="180"/>
      <c r="B24" s="178"/>
      <c r="C24" s="181" t="s">
        <v>159</v>
      </c>
      <c r="D24" s="178"/>
    </row>
    <row r="25" ht="29.15" customHeight="1" spans="1:4">
      <c r="A25" s="180"/>
      <c r="B25" s="178"/>
      <c r="C25" s="181" t="s">
        <v>160</v>
      </c>
      <c r="D25" s="178"/>
    </row>
    <row r="26" ht="29.15" customHeight="1" spans="1:4">
      <c r="A26" s="180"/>
      <c r="B26" s="178"/>
      <c r="C26" s="181" t="s">
        <v>161</v>
      </c>
      <c r="D26" s="178"/>
    </row>
    <row r="27" ht="29.15" customHeight="1" spans="1:4">
      <c r="A27" s="180"/>
      <c r="B27" s="178"/>
      <c r="C27" s="181" t="s">
        <v>162</v>
      </c>
      <c r="D27" s="157">
        <v>999753.9</v>
      </c>
    </row>
    <row r="28" ht="29.15" customHeight="1" spans="1:4">
      <c r="A28" s="180"/>
      <c r="B28" s="178"/>
      <c r="C28" s="181" t="s">
        <v>163</v>
      </c>
      <c r="D28" s="178"/>
    </row>
    <row r="29" ht="29.15" customHeight="1" spans="1:4">
      <c r="A29" s="180"/>
      <c r="B29" s="178"/>
      <c r="C29" s="181" t="s">
        <v>164</v>
      </c>
      <c r="D29" s="178"/>
    </row>
    <row r="30" ht="29.15" customHeight="1" spans="1:4">
      <c r="A30" s="180"/>
      <c r="B30" s="178"/>
      <c r="C30" s="181" t="s">
        <v>165</v>
      </c>
      <c r="D30" s="178"/>
    </row>
    <row r="31" ht="29.15" customHeight="1" spans="1:4">
      <c r="A31" s="180"/>
      <c r="B31" s="178"/>
      <c r="C31" s="181" t="s">
        <v>166</v>
      </c>
      <c r="D31" s="178"/>
    </row>
    <row r="32" ht="29.15" customHeight="1" spans="1:4">
      <c r="A32" s="180"/>
      <c r="B32" s="178"/>
      <c r="C32" s="181" t="s">
        <v>167</v>
      </c>
      <c r="D32" s="178"/>
    </row>
    <row r="33" ht="29.15" customHeight="1" spans="1:4">
      <c r="A33" s="180"/>
      <c r="B33" s="178"/>
      <c r="C33" s="182" t="s">
        <v>168</v>
      </c>
      <c r="D33" s="178"/>
    </row>
    <row r="34" ht="29.15" customHeight="1" spans="1:4">
      <c r="A34" s="180"/>
      <c r="B34" s="178"/>
      <c r="C34" s="182" t="s">
        <v>169</v>
      </c>
      <c r="D34" s="178"/>
    </row>
    <row r="35" ht="29.15" customHeight="1" spans="1:4">
      <c r="A35" s="183"/>
      <c r="B35" s="178"/>
      <c r="C35" s="182" t="s">
        <v>170</v>
      </c>
      <c r="D35" s="178"/>
    </row>
    <row r="36" ht="29.15" customHeight="1" spans="1:4">
      <c r="A36" s="183" t="s">
        <v>171</v>
      </c>
      <c r="B36" s="178">
        <f>SUM(B9:B35)</f>
        <v>118812440.58</v>
      </c>
      <c r="C36" s="184" t="s">
        <v>53</v>
      </c>
      <c r="D36" s="178">
        <f>SUM(D8:D34)</f>
        <v>118812440.58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3"/>
  <sheetViews>
    <sheetView showZeros="0" workbookViewId="0">
      <pane ySplit="1" topLeftCell="A2" activePane="bottomLeft" state="frozen"/>
      <selection/>
      <selection pane="bottomLeft" activeCell="K23" sqref="K23"/>
    </sheetView>
  </sheetViews>
  <sheetFormatPr defaultColWidth="9.14166666666667" defaultRowHeight="14.25" customHeight="1" outlineLevelCol="6"/>
  <cols>
    <col min="1" max="1" width="14" customWidth="1"/>
    <col min="2" max="2" width="26.25" customWidth="1"/>
    <col min="3" max="3" width="17.25" customWidth="1"/>
    <col min="4" max="4" width="18.5" customWidth="1"/>
    <col min="5" max="5" width="18.375" customWidth="1"/>
    <col min="6" max="6" width="16.1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59"/>
      <c r="F2" s="56"/>
      <c r="G2" s="56" t="s">
        <v>172</v>
      </c>
    </row>
    <row r="3" ht="39" customHeight="1" spans="1:7">
      <c r="A3" s="4" t="s">
        <v>173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4"/>
      <c r="G4" s="104" t="s">
        <v>3</v>
      </c>
    </row>
    <row r="5" ht="20.25" customHeight="1" spans="1:7">
      <c r="A5" s="160" t="s">
        <v>174</v>
      </c>
      <c r="B5" s="161"/>
      <c r="C5" s="162" t="s">
        <v>58</v>
      </c>
      <c r="D5" s="12" t="s">
        <v>84</v>
      </c>
      <c r="E5" s="12"/>
      <c r="F5" s="13"/>
      <c r="G5" s="162" t="s">
        <v>85</v>
      </c>
    </row>
    <row r="6" ht="20.25" customHeight="1" spans="1:7">
      <c r="A6" s="163" t="s">
        <v>75</v>
      </c>
      <c r="B6" s="164" t="s">
        <v>76</v>
      </c>
      <c r="C6" s="95"/>
      <c r="D6" s="95" t="s">
        <v>60</v>
      </c>
      <c r="E6" s="95" t="s">
        <v>175</v>
      </c>
      <c r="F6" s="95" t="s">
        <v>176</v>
      </c>
      <c r="G6" s="95"/>
    </row>
    <row r="7" ht="13.5" customHeight="1" spans="1:7">
      <c r="A7" s="165" t="s">
        <v>177</v>
      </c>
      <c r="B7" s="165" t="s">
        <v>178</v>
      </c>
      <c r="C7" s="165" t="s">
        <v>179</v>
      </c>
      <c r="D7" s="63"/>
      <c r="E7" s="165" t="s">
        <v>180</v>
      </c>
      <c r="F7" s="165" t="s">
        <v>181</v>
      </c>
      <c r="G7" s="165" t="s">
        <v>182</v>
      </c>
    </row>
    <row r="8" ht="13.5" customHeight="1" spans="1:7">
      <c r="A8" s="166" t="s">
        <v>86</v>
      </c>
      <c r="B8" s="166" t="s">
        <v>87</v>
      </c>
      <c r="C8" s="167">
        <f>D8+G8</f>
        <v>1539543.94</v>
      </c>
      <c r="D8" s="167">
        <f>E8+F8</f>
        <v>1539543.94</v>
      </c>
      <c r="E8" s="168">
        <v>1539543.94</v>
      </c>
      <c r="F8" s="165"/>
      <c r="G8" s="165"/>
    </row>
    <row r="9" ht="13.5" customHeight="1" spans="1:7">
      <c r="A9" s="166" t="s">
        <v>88</v>
      </c>
      <c r="B9" s="166" t="s">
        <v>89</v>
      </c>
      <c r="C9" s="167">
        <f t="shared" ref="C9:C33" si="0">D9+G9</f>
        <v>1410701.19</v>
      </c>
      <c r="D9" s="167">
        <f t="shared" ref="D9:D32" si="1">E9+F9</f>
        <v>1410701.19</v>
      </c>
      <c r="E9" s="168">
        <v>1410701.19</v>
      </c>
      <c r="F9" s="165"/>
      <c r="G9" s="165"/>
    </row>
    <row r="10" ht="13.5" customHeight="1" spans="1:7">
      <c r="A10" s="166" t="s">
        <v>90</v>
      </c>
      <c r="B10" s="166" t="s">
        <v>91</v>
      </c>
      <c r="C10" s="167">
        <f t="shared" si="0"/>
        <v>1300701.19</v>
      </c>
      <c r="D10" s="167">
        <f t="shared" si="1"/>
        <v>1300701.19</v>
      </c>
      <c r="E10" s="168">
        <v>1300701.19</v>
      </c>
      <c r="F10" s="165"/>
      <c r="G10" s="165"/>
    </row>
    <row r="11" ht="13.5" customHeight="1" spans="1:7">
      <c r="A11" s="166" t="s">
        <v>92</v>
      </c>
      <c r="B11" s="166" t="s">
        <v>93</v>
      </c>
      <c r="C11" s="167">
        <f t="shared" si="0"/>
        <v>110000</v>
      </c>
      <c r="D11" s="167">
        <f t="shared" si="1"/>
        <v>110000</v>
      </c>
      <c r="E11" s="168">
        <v>110000</v>
      </c>
      <c r="F11" s="165"/>
      <c r="G11" s="165"/>
    </row>
    <row r="12" ht="13.5" customHeight="1" spans="1:7">
      <c r="A12" s="166" t="s">
        <v>94</v>
      </c>
      <c r="B12" s="166" t="s">
        <v>95</v>
      </c>
      <c r="C12" s="167">
        <f t="shared" si="0"/>
        <v>88500</v>
      </c>
      <c r="D12" s="167">
        <f t="shared" si="1"/>
        <v>88500</v>
      </c>
      <c r="E12" s="168">
        <v>88500</v>
      </c>
      <c r="F12" s="165"/>
      <c r="G12" s="165"/>
    </row>
    <row r="13" ht="13.5" customHeight="1" spans="1:7">
      <c r="A13" s="166" t="s">
        <v>96</v>
      </c>
      <c r="B13" s="166" t="s">
        <v>97</v>
      </c>
      <c r="C13" s="167">
        <f t="shared" si="0"/>
        <v>88500</v>
      </c>
      <c r="D13" s="167">
        <f t="shared" si="1"/>
        <v>88500</v>
      </c>
      <c r="E13" s="168">
        <v>88500</v>
      </c>
      <c r="F13" s="165"/>
      <c r="G13" s="165"/>
    </row>
    <row r="14" ht="13.5" customHeight="1" spans="1:7">
      <c r="A14" s="166" t="s">
        <v>98</v>
      </c>
      <c r="B14" s="166" t="s">
        <v>99</v>
      </c>
      <c r="C14" s="167">
        <f t="shared" si="0"/>
        <v>40342.75</v>
      </c>
      <c r="D14" s="167">
        <f t="shared" si="1"/>
        <v>40342.75</v>
      </c>
      <c r="E14" s="168">
        <v>40342.75</v>
      </c>
      <c r="F14" s="165"/>
      <c r="G14" s="165"/>
    </row>
    <row r="15" ht="13.5" customHeight="1" spans="1:7">
      <c r="A15" s="166" t="s">
        <v>100</v>
      </c>
      <c r="B15" s="166" t="s">
        <v>99</v>
      </c>
      <c r="C15" s="167">
        <f t="shared" si="0"/>
        <v>40342.75</v>
      </c>
      <c r="D15" s="167">
        <f t="shared" si="1"/>
        <v>40342.75</v>
      </c>
      <c r="E15" s="168">
        <v>40342.75</v>
      </c>
      <c r="F15" s="165"/>
      <c r="G15" s="165"/>
    </row>
    <row r="16" ht="13.5" customHeight="1" spans="1:7">
      <c r="A16" s="166" t="s">
        <v>101</v>
      </c>
      <c r="B16" s="166" t="s">
        <v>102</v>
      </c>
      <c r="C16" s="167">
        <f t="shared" si="0"/>
        <v>1330518.03</v>
      </c>
      <c r="D16" s="167">
        <f t="shared" si="1"/>
        <v>1330518.03</v>
      </c>
      <c r="E16" s="168">
        <v>1330518.03</v>
      </c>
      <c r="F16" s="165"/>
      <c r="G16" s="165"/>
    </row>
    <row r="17" ht="13.5" customHeight="1" spans="1:7">
      <c r="A17" s="166" t="s">
        <v>103</v>
      </c>
      <c r="B17" s="166" t="s">
        <v>104</v>
      </c>
      <c r="C17" s="167">
        <f t="shared" si="0"/>
        <v>1330518.03</v>
      </c>
      <c r="D17" s="167">
        <f t="shared" si="1"/>
        <v>1330518.03</v>
      </c>
      <c r="E17" s="168">
        <v>1330518.03</v>
      </c>
      <c r="F17" s="165"/>
      <c r="G17" s="165"/>
    </row>
    <row r="18" ht="13.5" customHeight="1" spans="1:7">
      <c r="A18" s="166" t="s">
        <v>105</v>
      </c>
      <c r="B18" s="166" t="s">
        <v>106</v>
      </c>
      <c r="C18" s="167">
        <f t="shared" si="0"/>
        <v>198947.66</v>
      </c>
      <c r="D18" s="167">
        <f t="shared" si="1"/>
        <v>198947.66</v>
      </c>
      <c r="E18" s="168">
        <v>198947.66</v>
      </c>
      <c r="F18" s="165"/>
      <c r="G18" s="165"/>
    </row>
    <row r="19" ht="13.5" customHeight="1" spans="1:7">
      <c r="A19" s="166" t="s">
        <v>107</v>
      </c>
      <c r="B19" s="166" t="s">
        <v>108</v>
      </c>
      <c r="C19" s="167">
        <f t="shared" si="0"/>
        <v>508841.39</v>
      </c>
      <c r="D19" s="167">
        <f t="shared" si="1"/>
        <v>508841.39</v>
      </c>
      <c r="E19" s="168">
        <v>508841.39</v>
      </c>
      <c r="F19" s="165"/>
      <c r="G19" s="165"/>
    </row>
    <row r="20" ht="13.5" customHeight="1" spans="1:7">
      <c r="A20" s="166" t="s">
        <v>109</v>
      </c>
      <c r="B20" s="166" t="s">
        <v>110</v>
      </c>
      <c r="C20" s="167">
        <f t="shared" si="0"/>
        <v>562563.21</v>
      </c>
      <c r="D20" s="167">
        <f t="shared" si="1"/>
        <v>562563.21</v>
      </c>
      <c r="E20" s="168">
        <v>562563.21</v>
      </c>
      <c r="F20" s="165"/>
      <c r="G20" s="165"/>
    </row>
    <row r="21" ht="13.5" customHeight="1" spans="1:7">
      <c r="A21" s="166" t="s">
        <v>111</v>
      </c>
      <c r="B21" s="166" t="s">
        <v>112</v>
      </c>
      <c r="C21" s="167">
        <f t="shared" si="0"/>
        <v>60165.77</v>
      </c>
      <c r="D21" s="167">
        <f t="shared" si="1"/>
        <v>60165.77</v>
      </c>
      <c r="E21" s="168">
        <v>60165.77</v>
      </c>
      <c r="F21" s="165"/>
      <c r="G21" s="165"/>
    </row>
    <row r="22" ht="13.5" customHeight="1" spans="1:7">
      <c r="A22" s="166" t="s">
        <v>113</v>
      </c>
      <c r="B22" s="166" t="s">
        <v>114</v>
      </c>
      <c r="C22" s="167">
        <f t="shared" si="0"/>
        <v>100000</v>
      </c>
      <c r="D22" s="167">
        <f t="shared" si="1"/>
        <v>0</v>
      </c>
      <c r="E22" s="168"/>
      <c r="F22" s="165"/>
      <c r="G22" s="168">
        <v>100000</v>
      </c>
    </row>
    <row r="23" ht="13.5" customHeight="1" spans="1:7">
      <c r="A23" s="166" t="s">
        <v>115</v>
      </c>
      <c r="B23" s="166" t="s">
        <v>116</v>
      </c>
      <c r="C23" s="167">
        <f t="shared" si="0"/>
        <v>100000</v>
      </c>
      <c r="D23" s="167">
        <f t="shared" si="1"/>
        <v>0</v>
      </c>
      <c r="E23" s="168"/>
      <c r="F23" s="165"/>
      <c r="G23" s="168">
        <v>100000</v>
      </c>
    </row>
    <row r="24" ht="13.5" customHeight="1" spans="1:7">
      <c r="A24" s="166" t="s">
        <v>117</v>
      </c>
      <c r="B24" s="166" t="s">
        <v>116</v>
      </c>
      <c r="C24" s="167">
        <f t="shared" si="0"/>
        <v>100000</v>
      </c>
      <c r="D24" s="167">
        <f t="shared" si="1"/>
        <v>0</v>
      </c>
      <c r="E24" s="168"/>
      <c r="F24" s="165"/>
      <c r="G24" s="168">
        <v>100000</v>
      </c>
    </row>
    <row r="25" ht="13.5" customHeight="1" spans="1:7">
      <c r="A25" s="166" t="s">
        <v>118</v>
      </c>
      <c r="B25" s="166" t="s">
        <v>119</v>
      </c>
      <c r="C25" s="167">
        <f t="shared" si="0"/>
        <v>114842624.71</v>
      </c>
      <c r="D25" s="167">
        <f t="shared" si="1"/>
        <v>8732542.5</v>
      </c>
      <c r="E25" s="168">
        <v>8331342.5</v>
      </c>
      <c r="F25" s="168">
        <v>401200</v>
      </c>
      <c r="G25" s="168">
        <f>G26</f>
        <v>106110082.21</v>
      </c>
    </row>
    <row r="26" ht="13.5" customHeight="1" spans="1:7">
      <c r="A26" s="166" t="s">
        <v>120</v>
      </c>
      <c r="B26" s="166" t="s">
        <v>121</v>
      </c>
      <c r="C26" s="167">
        <f t="shared" si="0"/>
        <v>114842624.71</v>
      </c>
      <c r="D26" s="167">
        <f t="shared" si="1"/>
        <v>8732542.5</v>
      </c>
      <c r="E26" s="168">
        <v>8331342.5</v>
      </c>
      <c r="F26" s="168">
        <v>401200</v>
      </c>
      <c r="G26" s="168">
        <f>G27+G28+G29</f>
        <v>106110082.21</v>
      </c>
    </row>
    <row r="27" ht="13.5" customHeight="1" spans="1:7">
      <c r="A27" s="166" t="s">
        <v>122</v>
      </c>
      <c r="B27" s="166" t="s">
        <v>123</v>
      </c>
      <c r="C27" s="167">
        <f t="shared" si="0"/>
        <v>8817957.5</v>
      </c>
      <c r="D27" s="167">
        <f t="shared" si="1"/>
        <v>8732542.5</v>
      </c>
      <c r="E27" s="168">
        <v>8331342.5</v>
      </c>
      <c r="F27" s="168">
        <v>401200</v>
      </c>
      <c r="G27" s="168">
        <v>85415</v>
      </c>
    </row>
    <row r="28" ht="13.5" customHeight="1" spans="1:7">
      <c r="A28" s="166" t="s">
        <v>124</v>
      </c>
      <c r="B28" s="166" t="s">
        <v>125</v>
      </c>
      <c r="C28" s="167">
        <f t="shared" si="0"/>
        <v>74320000</v>
      </c>
      <c r="D28" s="167">
        <f t="shared" si="1"/>
        <v>0</v>
      </c>
      <c r="E28" s="168"/>
      <c r="F28" s="165"/>
      <c r="G28" s="168">
        <v>74320000</v>
      </c>
    </row>
    <row r="29" ht="13.5" customHeight="1" spans="1:7">
      <c r="A29" s="166" t="s">
        <v>126</v>
      </c>
      <c r="B29" s="166" t="s">
        <v>127</v>
      </c>
      <c r="C29" s="167">
        <f t="shared" si="0"/>
        <v>31704667.21</v>
      </c>
      <c r="D29" s="167">
        <f t="shared" si="1"/>
        <v>0</v>
      </c>
      <c r="E29" s="168"/>
      <c r="F29" s="165"/>
      <c r="G29" s="168">
        <v>31704667.21</v>
      </c>
    </row>
    <row r="30" ht="13.5" customHeight="1" spans="1:7">
      <c r="A30" s="166" t="s">
        <v>128</v>
      </c>
      <c r="B30" s="166" t="s">
        <v>129</v>
      </c>
      <c r="C30" s="167">
        <f t="shared" si="0"/>
        <v>999753.9</v>
      </c>
      <c r="D30" s="167">
        <f t="shared" si="1"/>
        <v>999753.9</v>
      </c>
      <c r="E30" s="168">
        <v>999753.9</v>
      </c>
      <c r="F30" s="165"/>
      <c r="G30" s="165"/>
    </row>
    <row r="31" ht="13.5" customHeight="1" spans="1:7">
      <c r="A31" s="166" t="s">
        <v>130</v>
      </c>
      <c r="B31" s="166" t="s">
        <v>131</v>
      </c>
      <c r="C31" s="167">
        <f t="shared" si="0"/>
        <v>999753.9</v>
      </c>
      <c r="D31" s="167">
        <f t="shared" si="1"/>
        <v>999753.9</v>
      </c>
      <c r="E31" s="168">
        <v>999753.9</v>
      </c>
      <c r="F31" s="165"/>
      <c r="G31" s="165"/>
    </row>
    <row r="32" ht="13.5" customHeight="1" spans="1:7">
      <c r="A32" s="166" t="s">
        <v>132</v>
      </c>
      <c r="B32" s="166" t="s">
        <v>133</v>
      </c>
      <c r="C32" s="167">
        <f t="shared" si="0"/>
        <v>999753.9</v>
      </c>
      <c r="D32" s="167">
        <f t="shared" si="1"/>
        <v>999753.9</v>
      </c>
      <c r="E32" s="168">
        <v>999753.9</v>
      </c>
      <c r="F32" s="165"/>
      <c r="G32" s="165"/>
    </row>
    <row r="33" ht="18" customHeight="1" spans="1:7">
      <c r="A33" s="169" t="s">
        <v>134</v>
      </c>
      <c r="B33" s="170" t="s">
        <v>134</v>
      </c>
      <c r="C33" s="167">
        <f t="shared" si="0"/>
        <v>118812440.58</v>
      </c>
      <c r="D33" s="25">
        <f>D8+D16+D22+D25+D30</f>
        <v>12602358.37</v>
      </c>
      <c r="E33" s="25">
        <f>E8+E16+E22+E25+E30</f>
        <v>12201158.37</v>
      </c>
      <c r="F33" s="25">
        <f>F25</f>
        <v>401200</v>
      </c>
      <c r="G33" s="25">
        <f>G22+G25</f>
        <v>106210082.21</v>
      </c>
    </row>
  </sheetData>
  <mergeCells count="7">
    <mergeCell ref="A3:G3"/>
    <mergeCell ref="A4:E4"/>
    <mergeCell ref="A5:B5"/>
    <mergeCell ref="D5:F5"/>
    <mergeCell ref="A33:B33"/>
    <mergeCell ref="C5:C6"/>
    <mergeCell ref="G5:G6"/>
  </mergeCells>
  <pageMargins left="0.75" right="0.75" top="1" bottom="1" header="0.5" footer="0.5"/>
  <pageSetup paperSize="9" orientation="portrait"/>
  <headerFooter/>
  <ignoredErrors>
    <ignoredError sqref="D8:D24 D28:D32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2"/>
      <c r="B2" s="152"/>
      <c r="C2" s="61"/>
      <c r="F2" s="60" t="s">
        <v>183</v>
      </c>
    </row>
    <row r="3" ht="25.5" customHeight="1" spans="1:6">
      <c r="A3" s="153" t="s">
        <v>184</v>
      </c>
      <c r="B3" s="153"/>
      <c r="C3" s="153"/>
      <c r="D3" s="153"/>
      <c r="E3" s="153"/>
      <c r="F3" s="153"/>
    </row>
    <row r="4" ht="15.75" customHeight="1" spans="1:6">
      <c r="A4" s="5" t="s">
        <v>2</v>
      </c>
      <c r="B4" s="152"/>
      <c r="C4" s="61"/>
      <c r="F4" s="60" t="s">
        <v>185</v>
      </c>
    </row>
    <row r="5" ht="19.5" customHeight="1" spans="1:6">
      <c r="A5" s="10" t="s">
        <v>186</v>
      </c>
      <c r="B5" s="16" t="s">
        <v>187</v>
      </c>
      <c r="C5" s="11" t="s">
        <v>188</v>
      </c>
      <c r="D5" s="12"/>
      <c r="E5" s="13"/>
      <c r="F5" s="16" t="s">
        <v>189</v>
      </c>
    </row>
    <row r="6" ht="19.5" customHeight="1" spans="1:6">
      <c r="A6" s="18"/>
      <c r="B6" s="19"/>
      <c r="C6" s="63" t="s">
        <v>60</v>
      </c>
      <c r="D6" s="63" t="s">
        <v>190</v>
      </c>
      <c r="E6" s="63" t="s">
        <v>191</v>
      </c>
      <c r="F6" s="19"/>
    </row>
    <row r="7" ht="18.75" customHeight="1" spans="1:6">
      <c r="A7" s="154">
        <v>1</v>
      </c>
      <c r="B7" s="154">
        <v>2</v>
      </c>
      <c r="C7" s="155">
        <v>3</v>
      </c>
      <c r="D7" s="154">
        <v>4</v>
      </c>
      <c r="E7" s="154">
        <v>5</v>
      </c>
      <c r="F7" s="154">
        <v>6</v>
      </c>
    </row>
    <row r="8" ht="18.75" customHeight="1" spans="1:6">
      <c r="A8" s="156">
        <v>48000</v>
      </c>
      <c r="B8" s="157"/>
      <c r="C8" s="158">
        <v>48000</v>
      </c>
      <c r="D8" s="157"/>
      <c r="E8" s="156">
        <v>48000</v>
      </c>
      <c r="F8" s="157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W49"/>
  <sheetViews>
    <sheetView showZeros="0" workbookViewId="0">
      <pane ySplit="1" topLeftCell="A2" activePane="bottomLeft" state="frozen"/>
      <selection/>
      <selection pane="bottomLeft" activeCell="J35" sqref="J35"/>
    </sheetView>
  </sheetViews>
  <sheetFormatPr defaultColWidth="9.14166666666667" defaultRowHeight="14.25" customHeight="1"/>
  <cols>
    <col min="1" max="1" width="22.625" style="138" customWidth="1"/>
    <col min="2" max="2" width="18.5" style="138" customWidth="1"/>
    <col min="3" max="3" width="21.75" style="138" customWidth="1"/>
    <col min="4" max="4" width="9.75" style="138" customWidth="1"/>
    <col min="5" max="5" width="26.125" style="139" customWidth="1"/>
    <col min="6" max="6" width="9" style="138" customWidth="1"/>
    <col min="7" max="7" width="23.875" style="138" customWidth="1"/>
    <col min="8" max="8" width="13.75" style="138" customWidth="1"/>
    <col min="9" max="11" width="15.3166666666667" style="1" customWidth="1"/>
    <col min="12" max="12" width="13.375" style="138" customWidth="1"/>
    <col min="13" max="13" width="15.3166666666667" style="1" customWidth="1"/>
    <col min="14" max="16" width="14.7416666666667" style="1" customWidth="1"/>
    <col min="17" max="17" width="14.8833333333333" style="1" customWidth="1"/>
    <col min="18" max="23" width="15.025" style="1" customWidth="1"/>
    <col min="24" max="16384" width="9.14166666666667" style="1"/>
  </cols>
  <sheetData>
    <row r="2" ht="13.5" customHeight="1" spans="4:23">
      <c r="D2" s="140"/>
      <c r="E2" s="141"/>
      <c r="F2" s="140"/>
      <c r="G2" s="140"/>
      <c r="U2" s="136"/>
      <c r="W2" s="136" t="s">
        <v>192</v>
      </c>
    </row>
    <row r="3" ht="27.75" customHeight="1" spans="1:23">
      <c r="A3" s="4" t="s">
        <v>193</v>
      </c>
      <c r="B3" s="4"/>
      <c r="C3" s="4"/>
      <c r="D3" s="4"/>
      <c r="E3" s="5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2</v>
      </c>
      <c r="B4" s="94"/>
      <c r="C4" s="94"/>
      <c r="D4" s="94"/>
      <c r="E4" s="58"/>
      <c r="F4" s="94"/>
      <c r="G4" s="94"/>
      <c r="H4" s="142"/>
      <c r="I4" s="131"/>
      <c r="J4" s="131"/>
      <c r="K4" s="131"/>
      <c r="L4" s="142"/>
      <c r="M4" s="131"/>
      <c r="N4" s="131"/>
      <c r="O4" s="131"/>
      <c r="P4" s="131"/>
      <c r="Q4" s="131"/>
      <c r="U4" s="136"/>
      <c r="W4" s="136" t="s">
        <v>185</v>
      </c>
    </row>
    <row r="5" ht="21.75" customHeight="1" spans="1:23">
      <c r="A5" s="9" t="s">
        <v>194</v>
      </c>
      <c r="B5" s="9" t="s">
        <v>195</v>
      </c>
      <c r="C5" s="9" t="s">
        <v>196</v>
      </c>
      <c r="D5" s="10" t="s">
        <v>197</v>
      </c>
      <c r="E5" s="10" t="s">
        <v>198</v>
      </c>
      <c r="F5" s="10" t="s">
        <v>199</v>
      </c>
      <c r="G5" s="10" t="s">
        <v>200</v>
      </c>
      <c r="H5" s="127" t="s">
        <v>201</v>
      </c>
      <c r="I5" s="63"/>
      <c r="J5" s="63"/>
      <c r="K5" s="63"/>
      <c r="L5" s="149"/>
      <c r="M5" s="132"/>
      <c r="N5" s="132"/>
      <c r="O5" s="132"/>
      <c r="P5" s="132"/>
      <c r="Q5" s="48"/>
      <c r="R5" s="63"/>
      <c r="S5" s="63"/>
      <c r="T5" s="63"/>
      <c r="U5" s="63"/>
      <c r="V5" s="63"/>
      <c r="W5" s="63"/>
    </row>
    <row r="6" ht="21.75" customHeight="1" spans="1:23">
      <c r="A6" s="14"/>
      <c r="B6" s="14"/>
      <c r="C6" s="14"/>
      <c r="D6" s="15"/>
      <c r="E6" s="15"/>
      <c r="F6" s="15"/>
      <c r="G6" s="15"/>
      <c r="H6" s="63" t="s">
        <v>58</v>
      </c>
      <c r="I6" s="48" t="s">
        <v>61</v>
      </c>
      <c r="J6" s="48"/>
      <c r="K6" s="48"/>
      <c r="L6" s="149"/>
      <c r="M6" s="132"/>
      <c r="N6" s="132" t="s">
        <v>202</v>
      </c>
      <c r="O6" s="132"/>
      <c r="P6" s="132"/>
      <c r="Q6" s="48" t="s">
        <v>64</v>
      </c>
      <c r="R6" s="63" t="s">
        <v>78</v>
      </c>
      <c r="S6" s="48"/>
      <c r="T6" s="48"/>
      <c r="U6" s="48"/>
      <c r="V6" s="48"/>
      <c r="W6" s="48"/>
    </row>
    <row r="7" ht="15" customHeight="1" spans="1:23">
      <c r="A7" s="17"/>
      <c r="B7" s="17"/>
      <c r="C7" s="17"/>
      <c r="D7" s="18"/>
      <c r="E7" s="18"/>
      <c r="F7" s="18"/>
      <c r="G7" s="18"/>
      <c r="H7" s="63"/>
      <c r="I7" s="48" t="s">
        <v>203</v>
      </c>
      <c r="J7" s="48" t="s">
        <v>204</v>
      </c>
      <c r="K7" s="48" t="s">
        <v>205</v>
      </c>
      <c r="L7" s="150" t="s">
        <v>206</v>
      </c>
      <c r="M7" s="150" t="s">
        <v>207</v>
      </c>
      <c r="N7" s="150" t="s">
        <v>61</v>
      </c>
      <c r="O7" s="150" t="s">
        <v>62</v>
      </c>
      <c r="P7" s="150" t="s">
        <v>63</v>
      </c>
      <c r="Q7" s="48"/>
      <c r="R7" s="48" t="s">
        <v>60</v>
      </c>
      <c r="S7" s="48" t="s">
        <v>71</v>
      </c>
      <c r="T7" s="48" t="s">
        <v>208</v>
      </c>
      <c r="U7" s="48" t="s">
        <v>67</v>
      </c>
      <c r="V7" s="48" t="s">
        <v>68</v>
      </c>
      <c r="W7" s="48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3"/>
      <c r="I8" s="48"/>
      <c r="J8" s="48"/>
      <c r="K8" s="48"/>
      <c r="L8" s="150"/>
      <c r="M8" s="150"/>
      <c r="N8" s="150"/>
      <c r="O8" s="150"/>
      <c r="P8" s="150"/>
      <c r="Q8" s="48"/>
      <c r="R8" s="48"/>
      <c r="S8" s="48"/>
      <c r="T8" s="48"/>
      <c r="U8" s="48"/>
      <c r="V8" s="48"/>
      <c r="W8" s="48"/>
    </row>
    <row r="9" ht="15" customHeight="1" spans="1:23">
      <c r="A9" s="143">
        <v>1</v>
      </c>
      <c r="B9" s="143">
        <v>2</v>
      </c>
      <c r="C9" s="143">
        <v>3</v>
      </c>
      <c r="D9" s="143">
        <v>4</v>
      </c>
      <c r="E9" s="144">
        <v>5</v>
      </c>
      <c r="F9" s="143">
        <v>6</v>
      </c>
      <c r="G9" s="143">
        <v>7</v>
      </c>
      <c r="H9" s="143">
        <v>8</v>
      </c>
      <c r="I9" s="151">
        <v>9</v>
      </c>
      <c r="J9" s="151">
        <v>10</v>
      </c>
      <c r="K9" s="151">
        <v>11</v>
      </c>
      <c r="L9" s="143">
        <v>12</v>
      </c>
      <c r="M9" s="151">
        <v>13</v>
      </c>
      <c r="N9" s="151">
        <v>14</v>
      </c>
      <c r="O9" s="151">
        <v>15</v>
      </c>
      <c r="P9" s="151">
        <v>16</v>
      </c>
      <c r="Q9" s="151">
        <v>17</v>
      </c>
      <c r="R9" s="151">
        <v>18</v>
      </c>
      <c r="S9" s="151">
        <v>19</v>
      </c>
      <c r="T9" s="151">
        <v>20</v>
      </c>
      <c r="U9" s="151">
        <v>21</v>
      </c>
      <c r="V9" s="151">
        <v>22</v>
      </c>
      <c r="W9" s="151">
        <v>23</v>
      </c>
    </row>
    <row r="10" ht="16" customHeight="1" spans="1:23">
      <c r="A10" s="143" t="s">
        <v>72</v>
      </c>
      <c r="B10" s="145" t="s">
        <v>209</v>
      </c>
      <c r="C10" s="145" t="s">
        <v>210</v>
      </c>
      <c r="D10" s="145">
        <v>2140101</v>
      </c>
      <c r="E10" s="144" t="s">
        <v>123</v>
      </c>
      <c r="F10" s="145">
        <v>30101</v>
      </c>
      <c r="G10" s="143" t="s">
        <v>211</v>
      </c>
      <c r="H10" s="146">
        <v>808158</v>
      </c>
      <c r="I10" s="146">
        <v>808158</v>
      </c>
      <c r="J10" s="151"/>
      <c r="K10" s="151"/>
      <c r="L10" s="146">
        <v>808158</v>
      </c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ht="16" customHeight="1" spans="1:23">
      <c r="A11" s="143" t="s">
        <v>72</v>
      </c>
      <c r="B11" s="145" t="s">
        <v>212</v>
      </c>
      <c r="C11" s="145" t="s">
        <v>213</v>
      </c>
      <c r="D11" s="145">
        <v>2140101</v>
      </c>
      <c r="E11" s="144" t="s">
        <v>123</v>
      </c>
      <c r="F11" s="145">
        <v>30102</v>
      </c>
      <c r="G11" s="143" t="s">
        <v>214</v>
      </c>
      <c r="H11" s="146">
        <v>1203588</v>
      </c>
      <c r="I11" s="146">
        <f>H11</f>
        <v>1203588</v>
      </c>
      <c r="J11" s="151"/>
      <c r="K11" s="151"/>
      <c r="L11" s="146">
        <v>1203588</v>
      </c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</row>
    <row r="12" ht="16" customHeight="1" spans="1:23">
      <c r="A12" s="143" t="s">
        <v>72</v>
      </c>
      <c r="B12" s="145" t="s">
        <v>215</v>
      </c>
      <c r="C12" s="145" t="s">
        <v>216</v>
      </c>
      <c r="D12" s="145">
        <v>2140101</v>
      </c>
      <c r="E12" s="144" t="s">
        <v>123</v>
      </c>
      <c r="F12" s="145">
        <v>30103</v>
      </c>
      <c r="G12" s="143" t="s">
        <v>217</v>
      </c>
      <c r="H12" s="146">
        <v>304680</v>
      </c>
      <c r="I12" s="146">
        <f t="shared" ref="I12:I33" si="0">H12</f>
        <v>304680</v>
      </c>
      <c r="J12" s="151"/>
      <c r="K12" s="151"/>
      <c r="L12" s="146">
        <v>304680</v>
      </c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</row>
    <row r="13" ht="16" customHeight="1" spans="1:23">
      <c r="A13" s="143" t="s">
        <v>72</v>
      </c>
      <c r="B13" s="145" t="s">
        <v>218</v>
      </c>
      <c r="C13" s="145" t="s">
        <v>219</v>
      </c>
      <c r="D13" s="145">
        <v>2140101</v>
      </c>
      <c r="E13" s="144" t="s">
        <v>123</v>
      </c>
      <c r="F13" s="145">
        <v>30103</v>
      </c>
      <c r="G13" s="143" t="s">
        <v>217</v>
      </c>
      <c r="H13" s="146">
        <v>67346.5</v>
      </c>
      <c r="I13" s="146">
        <f t="shared" si="0"/>
        <v>67346.5</v>
      </c>
      <c r="J13" s="151"/>
      <c r="K13" s="151"/>
      <c r="L13" s="146">
        <v>67346.5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</row>
    <row r="14" ht="16" customHeight="1" spans="1:23">
      <c r="A14" s="143" t="s">
        <v>72</v>
      </c>
      <c r="B14" s="145" t="s">
        <v>220</v>
      </c>
      <c r="C14" s="145" t="s">
        <v>221</v>
      </c>
      <c r="D14" s="145">
        <v>2140101</v>
      </c>
      <c r="E14" s="144" t="s">
        <v>123</v>
      </c>
      <c r="F14" s="145">
        <v>30101</v>
      </c>
      <c r="G14" s="143" t="s">
        <v>211</v>
      </c>
      <c r="H14" s="146">
        <v>2364024</v>
      </c>
      <c r="I14" s="146">
        <f t="shared" si="0"/>
        <v>2364024</v>
      </c>
      <c r="J14" s="151"/>
      <c r="K14" s="151"/>
      <c r="L14" s="146">
        <v>2364024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ht="16" customHeight="1" spans="1:23">
      <c r="A15" s="143" t="s">
        <v>72</v>
      </c>
      <c r="B15" s="145" t="s">
        <v>222</v>
      </c>
      <c r="C15" s="145" t="s">
        <v>223</v>
      </c>
      <c r="D15" s="145">
        <v>2140101</v>
      </c>
      <c r="E15" s="144" t="s">
        <v>123</v>
      </c>
      <c r="F15" s="145">
        <v>30107</v>
      </c>
      <c r="G15" s="143" t="s">
        <v>224</v>
      </c>
      <c r="H15" s="146">
        <v>1018380</v>
      </c>
      <c r="I15" s="146">
        <f t="shared" si="0"/>
        <v>1018380</v>
      </c>
      <c r="J15" s="151"/>
      <c r="K15" s="151"/>
      <c r="L15" s="146">
        <v>1018380</v>
      </c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ht="16" customHeight="1" spans="1:23">
      <c r="A16" s="143" t="s">
        <v>72</v>
      </c>
      <c r="B16" s="145" t="s">
        <v>225</v>
      </c>
      <c r="C16" s="145" t="s">
        <v>226</v>
      </c>
      <c r="D16" s="145">
        <v>2140101</v>
      </c>
      <c r="E16" s="144" t="s">
        <v>123</v>
      </c>
      <c r="F16" s="145">
        <v>30107</v>
      </c>
      <c r="G16" s="143" t="s">
        <v>224</v>
      </c>
      <c r="H16" s="146">
        <v>462000</v>
      </c>
      <c r="I16" s="146">
        <f t="shared" si="0"/>
        <v>462000</v>
      </c>
      <c r="J16" s="151"/>
      <c r="K16" s="151"/>
      <c r="L16" s="146">
        <v>462000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ht="16" customHeight="1" spans="1:23">
      <c r="A17" s="143" t="s">
        <v>72</v>
      </c>
      <c r="B17" s="145" t="s">
        <v>227</v>
      </c>
      <c r="C17" s="145" t="s">
        <v>228</v>
      </c>
      <c r="D17" s="145">
        <v>2140101</v>
      </c>
      <c r="E17" s="144" t="s">
        <v>123</v>
      </c>
      <c r="F17" s="145">
        <v>30103</v>
      </c>
      <c r="G17" s="143" t="s">
        <v>217</v>
      </c>
      <c r="H17" s="146">
        <v>197002</v>
      </c>
      <c r="I17" s="146">
        <f t="shared" si="0"/>
        <v>197002</v>
      </c>
      <c r="J17" s="151"/>
      <c r="K17" s="151"/>
      <c r="L17" s="146">
        <v>197002</v>
      </c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</row>
    <row r="18" ht="16" customHeight="1" spans="1:23">
      <c r="A18" s="143" t="s">
        <v>72</v>
      </c>
      <c r="B18" s="145" t="s">
        <v>222</v>
      </c>
      <c r="C18" s="145" t="s">
        <v>223</v>
      </c>
      <c r="D18" s="145">
        <v>2140101</v>
      </c>
      <c r="E18" s="144" t="s">
        <v>123</v>
      </c>
      <c r="F18" s="145">
        <v>30107</v>
      </c>
      <c r="G18" s="143" t="s">
        <v>224</v>
      </c>
      <c r="H18" s="146">
        <v>509004</v>
      </c>
      <c r="I18" s="146">
        <f t="shared" si="0"/>
        <v>509004</v>
      </c>
      <c r="J18" s="151"/>
      <c r="K18" s="151"/>
      <c r="L18" s="146">
        <v>509004</v>
      </c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</row>
    <row r="19" ht="16" customHeight="1" spans="1:23">
      <c r="A19" s="143" t="s">
        <v>72</v>
      </c>
      <c r="B19" s="145" t="s">
        <v>229</v>
      </c>
      <c r="C19" s="145" t="s">
        <v>230</v>
      </c>
      <c r="D19" s="145">
        <v>2140101</v>
      </c>
      <c r="E19" s="144" t="s">
        <v>123</v>
      </c>
      <c r="F19" s="145">
        <v>30102</v>
      </c>
      <c r="G19" s="143" t="s">
        <v>214</v>
      </c>
      <c r="H19" s="146">
        <v>1397160</v>
      </c>
      <c r="I19" s="146">
        <f t="shared" si="0"/>
        <v>1397160</v>
      </c>
      <c r="J19" s="151"/>
      <c r="K19" s="151"/>
      <c r="L19" s="146">
        <v>1397160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</row>
    <row r="20" ht="16" customHeight="1" spans="1:23">
      <c r="A20" s="143" t="s">
        <v>72</v>
      </c>
      <c r="B20" s="145" t="s">
        <v>231</v>
      </c>
      <c r="C20" s="145" t="s">
        <v>232</v>
      </c>
      <c r="D20" s="145">
        <v>2080505</v>
      </c>
      <c r="E20" s="144" t="s">
        <v>91</v>
      </c>
      <c r="F20" s="145">
        <v>30108</v>
      </c>
      <c r="G20" s="144" t="s">
        <v>233</v>
      </c>
      <c r="H20" s="146">
        <v>349099.6</v>
      </c>
      <c r="I20" s="146">
        <f t="shared" si="0"/>
        <v>349099.6</v>
      </c>
      <c r="J20" s="151"/>
      <c r="K20" s="151"/>
      <c r="L20" s="146">
        <v>349099.6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ht="16" customHeight="1" spans="1:23">
      <c r="A21" s="143" t="s">
        <v>72</v>
      </c>
      <c r="B21" s="145" t="s">
        <v>231</v>
      </c>
      <c r="C21" s="145" t="s">
        <v>232</v>
      </c>
      <c r="D21" s="145">
        <v>2080505</v>
      </c>
      <c r="E21" s="144" t="s">
        <v>91</v>
      </c>
      <c r="F21" s="145">
        <v>30108</v>
      </c>
      <c r="G21" s="144" t="s">
        <v>233</v>
      </c>
      <c r="H21" s="146">
        <v>951601.59</v>
      </c>
      <c r="I21" s="146">
        <f t="shared" si="0"/>
        <v>951601.59</v>
      </c>
      <c r="J21" s="151"/>
      <c r="K21" s="151"/>
      <c r="L21" s="146">
        <v>951601.59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</row>
    <row r="22" ht="16" customHeight="1" spans="1:23">
      <c r="A22" s="143" t="s">
        <v>72</v>
      </c>
      <c r="B22" s="145" t="s">
        <v>234</v>
      </c>
      <c r="C22" s="145" t="s">
        <v>235</v>
      </c>
      <c r="D22" s="145">
        <v>2080506</v>
      </c>
      <c r="E22" s="144" t="s">
        <v>93</v>
      </c>
      <c r="F22" s="145">
        <v>30109</v>
      </c>
      <c r="G22" s="143" t="s">
        <v>235</v>
      </c>
      <c r="H22" s="146">
        <v>110000</v>
      </c>
      <c r="I22" s="146">
        <f t="shared" si="0"/>
        <v>110000</v>
      </c>
      <c r="J22" s="151"/>
      <c r="K22" s="151"/>
      <c r="L22" s="146">
        <v>110000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</row>
    <row r="23" ht="16" customHeight="1" spans="1:23">
      <c r="A23" s="143" t="s">
        <v>72</v>
      </c>
      <c r="B23" s="145" t="s">
        <v>236</v>
      </c>
      <c r="C23" s="145" t="s">
        <v>237</v>
      </c>
      <c r="D23" s="145">
        <v>2089999</v>
      </c>
      <c r="E23" s="144" t="s">
        <v>99</v>
      </c>
      <c r="F23" s="145">
        <v>30112</v>
      </c>
      <c r="G23" s="143" t="s">
        <v>238</v>
      </c>
      <c r="H23" s="146">
        <v>40342.75</v>
      </c>
      <c r="I23" s="146">
        <f t="shared" si="0"/>
        <v>40342.75</v>
      </c>
      <c r="J23" s="151"/>
      <c r="K23" s="151"/>
      <c r="L23" s="146">
        <v>40342.75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</row>
    <row r="24" ht="16" customHeight="1" spans="1:23">
      <c r="A24" s="143" t="s">
        <v>72</v>
      </c>
      <c r="B24" s="145" t="s">
        <v>239</v>
      </c>
      <c r="C24" s="145" t="s">
        <v>240</v>
      </c>
      <c r="D24" s="145">
        <v>2101101</v>
      </c>
      <c r="E24" s="144" t="s">
        <v>106</v>
      </c>
      <c r="F24" s="145">
        <v>30110</v>
      </c>
      <c r="G24" s="143" t="s">
        <v>241</v>
      </c>
      <c r="H24" s="146">
        <v>170186.06</v>
      </c>
      <c r="I24" s="146">
        <f t="shared" si="0"/>
        <v>170186.06</v>
      </c>
      <c r="J24" s="151"/>
      <c r="K24" s="151"/>
      <c r="L24" s="146">
        <v>170186.06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ht="16" customHeight="1" spans="1:23">
      <c r="A25" s="143" t="s">
        <v>72</v>
      </c>
      <c r="B25" s="145" t="s">
        <v>242</v>
      </c>
      <c r="C25" s="145" t="s">
        <v>243</v>
      </c>
      <c r="D25" s="145">
        <v>2101101</v>
      </c>
      <c r="E25" s="144" t="s">
        <v>106</v>
      </c>
      <c r="F25" s="145">
        <v>30110</v>
      </c>
      <c r="G25" s="143" t="s">
        <v>241</v>
      </c>
      <c r="H25" s="146">
        <v>4761</v>
      </c>
      <c r="I25" s="146">
        <f t="shared" si="0"/>
        <v>4761</v>
      </c>
      <c r="J25" s="151"/>
      <c r="K25" s="151"/>
      <c r="L25" s="146">
        <v>4761</v>
      </c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</row>
    <row r="26" ht="16" customHeight="1" spans="1:23">
      <c r="A26" s="143" t="s">
        <v>72</v>
      </c>
      <c r="B26" s="145" t="s">
        <v>239</v>
      </c>
      <c r="C26" s="145" t="s">
        <v>240</v>
      </c>
      <c r="D26" s="145">
        <v>2101101</v>
      </c>
      <c r="E26" s="144" t="s">
        <v>106</v>
      </c>
      <c r="F26" s="145">
        <v>30110</v>
      </c>
      <c r="G26" s="143" t="s">
        <v>241</v>
      </c>
      <c r="H26" s="146">
        <v>4363.75</v>
      </c>
      <c r="I26" s="146">
        <f t="shared" si="0"/>
        <v>4363.75</v>
      </c>
      <c r="J26" s="151"/>
      <c r="K26" s="151"/>
      <c r="L26" s="146">
        <v>4363.75</v>
      </c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</row>
    <row r="27" ht="16" customHeight="1" spans="1:23">
      <c r="A27" s="143" t="s">
        <v>72</v>
      </c>
      <c r="B27" s="145" t="s">
        <v>239</v>
      </c>
      <c r="C27" s="145" t="s">
        <v>240</v>
      </c>
      <c r="D27" s="145">
        <v>2101101</v>
      </c>
      <c r="E27" s="144" t="s">
        <v>106</v>
      </c>
      <c r="F27" s="145">
        <v>30110</v>
      </c>
      <c r="G27" s="143" t="s">
        <v>241</v>
      </c>
      <c r="H27" s="146">
        <v>19636.85</v>
      </c>
      <c r="I27" s="146">
        <f t="shared" si="0"/>
        <v>19636.85</v>
      </c>
      <c r="J27" s="151"/>
      <c r="K27" s="151"/>
      <c r="L27" s="146">
        <v>19636.85</v>
      </c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</row>
    <row r="28" ht="16" customHeight="1" spans="1:23">
      <c r="A28" s="143" t="s">
        <v>72</v>
      </c>
      <c r="B28" s="145" t="s">
        <v>242</v>
      </c>
      <c r="C28" s="145" t="s">
        <v>243</v>
      </c>
      <c r="D28" s="145">
        <v>2101102</v>
      </c>
      <c r="E28" s="144" t="s">
        <v>108</v>
      </c>
      <c r="F28" s="145">
        <v>30110</v>
      </c>
      <c r="G28" s="143" t="s">
        <v>241</v>
      </c>
      <c r="H28" s="146">
        <v>20631</v>
      </c>
      <c r="I28" s="146">
        <f t="shared" si="0"/>
        <v>20631</v>
      </c>
      <c r="J28" s="151"/>
      <c r="K28" s="151"/>
      <c r="L28" s="146">
        <v>20631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</row>
    <row r="29" ht="16" customHeight="1" spans="1:23">
      <c r="A29" s="143" t="s">
        <v>72</v>
      </c>
      <c r="B29" s="145" t="s">
        <v>239</v>
      </c>
      <c r="C29" s="145" t="s">
        <v>240</v>
      </c>
      <c r="D29" s="145">
        <v>2101102</v>
      </c>
      <c r="E29" s="144" t="s">
        <v>108</v>
      </c>
      <c r="F29" s="145">
        <v>30110</v>
      </c>
      <c r="G29" s="143" t="s">
        <v>241</v>
      </c>
      <c r="H29" s="146">
        <v>49369.59</v>
      </c>
      <c r="I29" s="146">
        <f t="shared" si="0"/>
        <v>49369.59</v>
      </c>
      <c r="J29" s="151"/>
      <c r="K29" s="151"/>
      <c r="L29" s="146">
        <v>49369.59</v>
      </c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</row>
    <row r="30" ht="16" customHeight="1" spans="1:23">
      <c r="A30" s="143" t="s">
        <v>72</v>
      </c>
      <c r="B30" s="145" t="s">
        <v>239</v>
      </c>
      <c r="C30" s="145" t="s">
        <v>240</v>
      </c>
      <c r="D30" s="145">
        <v>2101102</v>
      </c>
      <c r="E30" s="144" t="s">
        <v>108</v>
      </c>
      <c r="F30" s="145">
        <v>30110</v>
      </c>
      <c r="G30" s="143" t="s">
        <v>241</v>
      </c>
      <c r="H30" s="146">
        <v>427869.78</v>
      </c>
      <c r="I30" s="146">
        <f t="shared" si="0"/>
        <v>427869.78</v>
      </c>
      <c r="J30" s="151"/>
      <c r="K30" s="151"/>
      <c r="L30" s="146">
        <v>427869.78</v>
      </c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</row>
    <row r="31" ht="16" customHeight="1" spans="1:23">
      <c r="A31" s="143" t="s">
        <v>72</v>
      </c>
      <c r="B31" s="145" t="s">
        <v>239</v>
      </c>
      <c r="C31" s="145" t="s">
        <v>240</v>
      </c>
      <c r="D31" s="145">
        <v>2101102</v>
      </c>
      <c r="E31" s="144" t="s">
        <v>108</v>
      </c>
      <c r="F31" s="145">
        <v>30110</v>
      </c>
      <c r="G31" s="143" t="s">
        <v>241</v>
      </c>
      <c r="H31" s="146">
        <v>10971.02</v>
      </c>
      <c r="I31" s="146">
        <f t="shared" si="0"/>
        <v>10971.02</v>
      </c>
      <c r="J31" s="151"/>
      <c r="K31" s="151"/>
      <c r="L31" s="146">
        <v>10971.02</v>
      </c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</row>
    <row r="32" ht="16" customHeight="1" spans="1:23">
      <c r="A32" s="143" t="s">
        <v>72</v>
      </c>
      <c r="B32" s="145" t="s">
        <v>239</v>
      </c>
      <c r="C32" s="145" t="s">
        <v>240</v>
      </c>
      <c r="D32" s="145">
        <v>2101103</v>
      </c>
      <c r="E32" s="144" t="s">
        <v>110</v>
      </c>
      <c r="F32" s="145">
        <v>30111</v>
      </c>
      <c r="G32" s="143" t="s">
        <v>244</v>
      </c>
      <c r="H32" s="146">
        <v>109093.63</v>
      </c>
      <c r="I32" s="146">
        <f t="shared" si="0"/>
        <v>109093.63</v>
      </c>
      <c r="J32" s="151"/>
      <c r="K32" s="151"/>
      <c r="L32" s="146">
        <v>109093.63</v>
      </c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</row>
    <row r="33" ht="16" customHeight="1" spans="1:23">
      <c r="A33" s="143" t="s">
        <v>72</v>
      </c>
      <c r="B33" s="145" t="s">
        <v>242</v>
      </c>
      <c r="C33" s="145" t="s">
        <v>243</v>
      </c>
      <c r="D33" s="145">
        <v>2101103</v>
      </c>
      <c r="E33" s="144" t="s">
        <v>110</v>
      </c>
      <c r="F33" s="145">
        <v>30111</v>
      </c>
      <c r="G33" s="143" t="s">
        <v>244</v>
      </c>
      <c r="H33" s="146">
        <v>179194.08</v>
      </c>
      <c r="I33" s="146">
        <f t="shared" si="0"/>
        <v>179194.08</v>
      </c>
      <c r="J33" s="151"/>
      <c r="K33" s="151"/>
      <c r="L33" s="146">
        <v>179194.08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</row>
    <row r="34" ht="16" customHeight="1" spans="1:23">
      <c r="A34" s="143" t="s">
        <v>72</v>
      </c>
      <c r="B34" s="145" t="s">
        <v>239</v>
      </c>
      <c r="C34" s="145" t="s">
        <v>240</v>
      </c>
      <c r="D34" s="145">
        <v>2101103</v>
      </c>
      <c r="E34" s="144" t="s">
        <v>110</v>
      </c>
      <c r="F34" s="145">
        <v>30111</v>
      </c>
      <c r="G34" s="143" t="s">
        <v>244</v>
      </c>
      <c r="H34" s="146">
        <v>274275.5</v>
      </c>
      <c r="I34" s="146">
        <f t="shared" ref="I34:I48" si="1">H34</f>
        <v>274275.5</v>
      </c>
      <c r="J34" s="151"/>
      <c r="K34" s="151"/>
      <c r="L34" s="146">
        <v>274275.5</v>
      </c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</row>
    <row r="35" ht="16" customHeight="1" spans="1:23">
      <c r="A35" s="143" t="s">
        <v>72</v>
      </c>
      <c r="B35" s="145" t="s">
        <v>245</v>
      </c>
      <c r="C35" s="145" t="s">
        <v>246</v>
      </c>
      <c r="D35" s="145">
        <v>2101199</v>
      </c>
      <c r="E35" s="144" t="s">
        <v>112</v>
      </c>
      <c r="F35" s="145">
        <v>30112</v>
      </c>
      <c r="G35" s="143" t="s">
        <v>238</v>
      </c>
      <c r="H35" s="146">
        <v>4363.75</v>
      </c>
      <c r="I35" s="146">
        <f t="shared" si="1"/>
        <v>4363.75</v>
      </c>
      <c r="J35" s="151"/>
      <c r="K35" s="151"/>
      <c r="L35" s="146">
        <v>4363.75</v>
      </c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</row>
    <row r="36" ht="16" customHeight="1" spans="1:23">
      <c r="A36" s="143" t="s">
        <v>72</v>
      </c>
      <c r="B36" s="145" t="s">
        <v>239</v>
      </c>
      <c r="C36" s="145" t="s">
        <v>240</v>
      </c>
      <c r="D36" s="145">
        <v>2101199</v>
      </c>
      <c r="E36" s="144" t="s">
        <v>112</v>
      </c>
      <c r="F36" s="145">
        <v>30112</v>
      </c>
      <c r="G36" s="143" t="s">
        <v>238</v>
      </c>
      <c r="H36" s="146">
        <v>14812</v>
      </c>
      <c r="I36" s="146">
        <f t="shared" si="1"/>
        <v>14812</v>
      </c>
      <c r="J36" s="151"/>
      <c r="K36" s="151"/>
      <c r="L36" s="146">
        <v>14812</v>
      </c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</row>
    <row r="37" ht="16" customHeight="1" spans="1:23">
      <c r="A37" s="143" t="s">
        <v>72</v>
      </c>
      <c r="B37" s="145" t="s">
        <v>245</v>
      </c>
      <c r="C37" s="145" t="s">
        <v>246</v>
      </c>
      <c r="D37" s="145">
        <v>2101199</v>
      </c>
      <c r="E37" s="144" t="s">
        <v>112</v>
      </c>
      <c r="F37" s="145">
        <v>30112</v>
      </c>
      <c r="G37" s="143" t="s">
        <v>238</v>
      </c>
      <c r="H37" s="146">
        <v>11895.02</v>
      </c>
      <c r="I37" s="146">
        <f t="shared" si="1"/>
        <v>11895.02</v>
      </c>
      <c r="J37" s="151"/>
      <c r="K37" s="151"/>
      <c r="L37" s="146">
        <v>11895.02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</row>
    <row r="38" ht="16" customHeight="1" spans="1:23">
      <c r="A38" s="143" t="s">
        <v>72</v>
      </c>
      <c r="B38" s="145" t="s">
        <v>239</v>
      </c>
      <c r="C38" s="145" t="s">
        <v>240</v>
      </c>
      <c r="D38" s="145">
        <v>2101199</v>
      </c>
      <c r="E38" s="144" t="s">
        <v>112</v>
      </c>
      <c r="F38" s="145">
        <v>30112</v>
      </c>
      <c r="G38" s="143" t="s">
        <v>238</v>
      </c>
      <c r="H38" s="146">
        <v>29095</v>
      </c>
      <c r="I38" s="146">
        <f t="shared" si="1"/>
        <v>29095</v>
      </c>
      <c r="J38" s="151"/>
      <c r="K38" s="151"/>
      <c r="L38" s="146">
        <v>29095</v>
      </c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</row>
    <row r="39" ht="16" customHeight="1" spans="1:23">
      <c r="A39" s="143" t="s">
        <v>72</v>
      </c>
      <c r="B39" s="145" t="s">
        <v>247</v>
      </c>
      <c r="C39" s="145" t="s">
        <v>133</v>
      </c>
      <c r="D39" s="145">
        <v>2210201</v>
      </c>
      <c r="E39" s="144" t="s">
        <v>133</v>
      </c>
      <c r="F39" s="145">
        <v>30113</v>
      </c>
      <c r="G39" s="143" t="s">
        <v>133</v>
      </c>
      <c r="H39" s="146">
        <v>286052.7</v>
      </c>
      <c r="I39" s="146">
        <f t="shared" si="1"/>
        <v>286052.7</v>
      </c>
      <c r="J39" s="151"/>
      <c r="K39" s="151"/>
      <c r="L39" s="146">
        <v>286052.7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ht="16" customHeight="1" spans="1:23">
      <c r="A40" s="143" t="s">
        <v>72</v>
      </c>
      <c r="B40" s="145" t="s">
        <v>247</v>
      </c>
      <c r="C40" s="145" t="s">
        <v>133</v>
      </c>
      <c r="D40" s="145">
        <v>2210201</v>
      </c>
      <c r="E40" s="144" t="s">
        <v>133</v>
      </c>
      <c r="F40" s="145">
        <v>30113</v>
      </c>
      <c r="G40" s="143" t="s">
        <v>133</v>
      </c>
      <c r="H40" s="146">
        <v>713701.2</v>
      </c>
      <c r="I40" s="146">
        <f t="shared" si="1"/>
        <v>713701.2</v>
      </c>
      <c r="J40" s="151"/>
      <c r="K40" s="151"/>
      <c r="L40" s="146">
        <v>713701.2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</row>
    <row r="41" ht="16" customHeight="1" spans="1:23">
      <c r="A41" s="143" t="s">
        <v>72</v>
      </c>
      <c r="B41" s="145" t="s">
        <v>248</v>
      </c>
      <c r="C41" s="145" t="s">
        <v>249</v>
      </c>
      <c r="D41" s="145">
        <v>2080801</v>
      </c>
      <c r="E41" s="144" t="s">
        <v>97</v>
      </c>
      <c r="F41" s="145">
        <v>30305</v>
      </c>
      <c r="G41" s="143" t="s">
        <v>250</v>
      </c>
      <c r="H41" s="146">
        <v>17784</v>
      </c>
      <c r="I41" s="146">
        <f t="shared" si="1"/>
        <v>17784</v>
      </c>
      <c r="J41" s="151"/>
      <c r="K41" s="151"/>
      <c r="L41" s="146">
        <v>17784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</row>
    <row r="42" ht="16" customHeight="1" spans="1:23">
      <c r="A42" s="143" t="s">
        <v>72</v>
      </c>
      <c r="B42" s="145" t="s">
        <v>248</v>
      </c>
      <c r="C42" s="145" t="s">
        <v>249</v>
      </c>
      <c r="D42" s="145">
        <v>2080801</v>
      </c>
      <c r="E42" s="144" t="s">
        <v>97</v>
      </c>
      <c r="F42" s="145">
        <v>30305</v>
      </c>
      <c r="G42" s="143" t="s">
        <v>250</v>
      </c>
      <c r="H42" s="146">
        <v>70716</v>
      </c>
      <c r="I42" s="146">
        <f t="shared" si="1"/>
        <v>70716</v>
      </c>
      <c r="J42" s="151"/>
      <c r="K42" s="151"/>
      <c r="L42" s="146">
        <v>70716</v>
      </c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ht="16" customHeight="1" spans="1:23">
      <c r="A43" s="143" t="s">
        <v>72</v>
      </c>
      <c r="B43" s="145" t="s">
        <v>251</v>
      </c>
      <c r="C43" s="145" t="s">
        <v>252</v>
      </c>
      <c r="D43" s="145">
        <v>2140101</v>
      </c>
      <c r="E43" s="144" t="s">
        <v>123</v>
      </c>
      <c r="F43" s="145">
        <v>30231</v>
      </c>
      <c r="G43" s="143" t="s">
        <v>253</v>
      </c>
      <c r="H43" s="146">
        <v>48000</v>
      </c>
      <c r="I43" s="146">
        <f t="shared" si="1"/>
        <v>48000</v>
      </c>
      <c r="J43" s="151"/>
      <c r="K43" s="151"/>
      <c r="L43" s="146">
        <v>48000</v>
      </c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</row>
    <row r="44" ht="16" customHeight="1" spans="1:23">
      <c r="A44" s="143" t="s">
        <v>72</v>
      </c>
      <c r="B44" s="145" t="s">
        <v>254</v>
      </c>
      <c r="C44" s="145" t="s">
        <v>255</v>
      </c>
      <c r="D44" s="145">
        <v>2140101</v>
      </c>
      <c r="E44" s="144" t="s">
        <v>123</v>
      </c>
      <c r="F44" s="145">
        <v>30239</v>
      </c>
      <c r="G44" s="143" t="s">
        <v>256</v>
      </c>
      <c r="H44" s="146">
        <v>160800</v>
      </c>
      <c r="I44" s="146">
        <f t="shared" si="1"/>
        <v>160800</v>
      </c>
      <c r="J44" s="151"/>
      <c r="K44" s="151"/>
      <c r="L44" s="146">
        <v>160800</v>
      </c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</row>
    <row r="45" ht="16" customHeight="1" spans="1:23">
      <c r="A45" s="143" t="s">
        <v>72</v>
      </c>
      <c r="B45" s="145" t="s">
        <v>257</v>
      </c>
      <c r="C45" s="145" t="s">
        <v>258</v>
      </c>
      <c r="D45" s="145">
        <v>2140101</v>
      </c>
      <c r="E45" s="144" t="s">
        <v>123</v>
      </c>
      <c r="F45" s="145">
        <v>30228</v>
      </c>
      <c r="G45" s="143" t="s">
        <v>258</v>
      </c>
      <c r="H45" s="146">
        <v>11400</v>
      </c>
      <c r="I45" s="146">
        <f t="shared" si="1"/>
        <v>11400</v>
      </c>
      <c r="J45" s="151"/>
      <c r="K45" s="151"/>
      <c r="L45" s="146">
        <v>11400</v>
      </c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 ht="16" customHeight="1" spans="1:23">
      <c r="A46" s="143" t="s">
        <v>72</v>
      </c>
      <c r="B46" s="145" t="s">
        <v>257</v>
      </c>
      <c r="C46" s="145" t="s">
        <v>258</v>
      </c>
      <c r="D46" s="145">
        <v>2140101</v>
      </c>
      <c r="E46" s="144" t="s">
        <v>123</v>
      </c>
      <c r="F46" s="145">
        <v>30228</v>
      </c>
      <c r="G46" s="143" t="s">
        <v>258</v>
      </c>
      <c r="H46" s="146">
        <v>33000</v>
      </c>
      <c r="I46" s="146">
        <f t="shared" si="1"/>
        <v>33000</v>
      </c>
      <c r="J46" s="151"/>
      <c r="K46" s="151"/>
      <c r="L46" s="146">
        <v>33000</v>
      </c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ht="16" customHeight="1" spans="1:23">
      <c r="A47" s="143" t="s">
        <v>72</v>
      </c>
      <c r="B47" s="145" t="s">
        <v>259</v>
      </c>
      <c r="C47" s="145" t="s">
        <v>260</v>
      </c>
      <c r="D47" s="145">
        <v>2140101</v>
      </c>
      <c r="E47" s="144" t="s">
        <v>123</v>
      </c>
      <c r="F47" s="145">
        <v>30201</v>
      </c>
      <c r="G47" s="143" t="s">
        <v>261</v>
      </c>
      <c r="H47" s="146">
        <v>38000</v>
      </c>
      <c r="I47" s="146">
        <f t="shared" si="1"/>
        <v>38000</v>
      </c>
      <c r="J47" s="151"/>
      <c r="K47" s="151"/>
      <c r="L47" s="146">
        <v>38000</v>
      </c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ht="16" customHeight="1" spans="1:23">
      <c r="A48" s="143" t="s">
        <v>72</v>
      </c>
      <c r="B48" s="145" t="s">
        <v>259</v>
      </c>
      <c r="C48" s="145" t="s">
        <v>260</v>
      </c>
      <c r="D48" s="145">
        <v>2140101</v>
      </c>
      <c r="E48" s="144" t="s">
        <v>123</v>
      </c>
      <c r="F48" s="145">
        <v>30201</v>
      </c>
      <c r="G48" s="143" t="s">
        <v>261</v>
      </c>
      <c r="H48" s="146">
        <v>110000</v>
      </c>
      <c r="I48" s="146">
        <f t="shared" si="1"/>
        <v>110000</v>
      </c>
      <c r="J48" s="151"/>
      <c r="K48" s="151"/>
      <c r="L48" s="146">
        <v>110000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ht="18.75" customHeight="1" spans="1:23">
      <c r="A49" s="26" t="s">
        <v>134</v>
      </c>
      <c r="B49" s="129"/>
      <c r="C49" s="129"/>
      <c r="D49" s="129"/>
      <c r="E49" s="147"/>
      <c r="F49" s="129"/>
      <c r="G49" s="130"/>
      <c r="H49" s="148">
        <f>SUM(H10:H48)</f>
        <v>12602358.37</v>
      </c>
      <c r="I49" s="25">
        <f>SUM(I10:I48)</f>
        <v>12602358.37</v>
      </c>
      <c r="J49" s="25"/>
      <c r="K49" s="25"/>
      <c r="L49" s="148">
        <f>SUM(L10:L48)</f>
        <v>12602358.37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</sheetData>
  <mergeCells count="30">
    <mergeCell ref="A3:W3"/>
    <mergeCell ref="A4:G4"/>
    <mergeCell ref="H5:W5"/>
    <mergeCell ref="I6:M6"/>
    <mergeCell ref="N6:P6"/>
    <mergeCell ref="R6:W6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W22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/>
  <cols>
    <col min="1" max="1" width="10.25" style="1" customWidth="1"/>
    <col min="2" max="2" width="21.025" style="1" customWidth="1"/>
    <col min="3" max="3" width="39.875" style="1" customWidth="1"/>
    <col min="4" max="4" width="23.85" style="1" customWidth="1"/>
    <col min="5" max="5" width="8.875" style="1" customWidth="1"/>
    <col min="6" max="6" width="13.75" style="1" customWidth="1"/>
    <col min="7" max="7" width="10.125" style="1" customWidth="1"/>
    <col min="8" max="8" width="15.125" style="1" customWidth="1"/>
    <col min="9" max="16" width="14.175" style="1" customWidth="1"/>
    <col min="17" max="17" width="13.6" style="1" customWidth="1"/>
    <col min="18" max="23" width="15.175" style="1" customWidth="1"/>
    <col min="24" max="16384" width="9.14166666666667" style="1"/>
  </cols>
  <sheetData>
    <row r="2" ht="13.5" customHeight="1" spans="5:23">
      <c r="E2" s="124"/>
      <c r="F2" s="124"/>
      <c r="G2" s="124"/>
      <c r="H2" s="124"/>
      <c r="U2" s="136"/>
      <c r="W2" s="136" t="s">
        <v>262</v>
      </c>
    </row>
    <row r="3" ht="27.75" customHeight="1" spans="1:23">
      <c r="A3" s="4" t="s">
        <v>263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2</v>
      </c>
      <c r="B4" s="125" t="str">
        <f t="shared" ref="A4:B4" si="0">"单位名称："&amp;"绩效评价中心"</f>
        <v>单位名称：绩效评价中心</v>
      </c>
      <c r="C4" s="125"/>
      <c r="D4" s="125"/>
      <c r="E4" s="125"/>
      <c r="F4" s="125"/>
      <c r="G4" s="125"/>
      <c r="H4" s="125"/>
      <c r="I4" s="125"/>
      <c r="J4" s="131"/>
      <c r="K4" s="131"/>
      <c r="L4" s="131"/>
      <c r="M4" s="131"/>
      <c r="N4" s="131"/>
      <c r="O4" s="131"/>
      <c r="P4" s="131"/>
      <c r="Q4" s="131"/>
      <c r="U4" s="136"/>
      <c r="W4" s="136" t="s">
        <v>185</v>
      </c>
    </row>
    <row r="5" ht="21.75" customHeight="1" spans="1:23">
      <c r="A5" s="9" t="s">
        <v>264</v>
      </c>
      <c r="B5" s="9" t="s">
        <v>195</v>
      </c>
      <c r="C5" s="9" t="s">
        <v>196</v>
      </c>
      <c r="D5" s="9" t="s">
        <v>265</v>
      </c>
      <c r="E5" s="10" t="s">
        <v>197</v>
      </c>
      <c r="F5" s="10" t="s">
        <v>198</v>
      </c>
      <c r="G5" s="10" t="s">
        <v>199</v>
      </c>
      <c r="H5" s="10" t="s">
        <v>200</v>
      </c>
      <c r="I5" s="63" t="s">
        <v>58</v>
      </c>
      <c r="J5" s="63" t="s">
        <v>266</v>
      </c>
      <c r="K5" s="63"/>
      <c r="L5" s="63"/>
      <c r="M5" s="63"/>
      <c r="N5" s="132" t="s">
        <v>202</v>
      </c>
      <c r="O5" s="132"/>
      <c r="P5" s="132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3"/>
      <c r="J6" s="48" t="s">
        <v>61</v>
      </c>
      <c r="K6" s="48"/>
      <c r="L6" s="48" t="s">
        <v>62</v>
      </c>
      <c r="M6" s="48" t="s">
        <v>63</v>
      </c>
      <c r="N6" s="133" t="s">
        <v>61</v>
      </c>
      <c r="O6" s="133" t="s">
        <v>62</v>
      </c>
      <c r="P6" s="133" t="s">
        <v>63</v>
      </c>
      <c r="Q6" s="15"/>
      <c r="R6" s="10" t="s">
        <v>60</v>
      </c>
      <c r="S6" s="10" t="s">
        <v>71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3"/>
      <c r="J7" s="48" t="s">
        <v>60</v>
      </c>
      <c r="K7" s="48" t="s">
        <v>267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" customHeight="1" spans="1:23">
      <c r="A9" s="126" t="s">
        <v>268</v>
      </c>
      <c r="B9" s="224" t="s">
        <v>269</v>
      </c>
      <c r="C9" s="126" t="s">
        <v>270</v>
      </c>
      <c r="D9" s="127" t="s">
        <v>72</v>
      </c>
      <c r="E9" s="126" t="s">
        <v>124</v>
      </c>
      <c r="F9" s="126" t="s">
        <v>125</v>
      </c>
      <c r="G9" s="126" t="s">
        <v>271</v>
      </c>
      <c r="H9" s="126" t="s">
        <v>272</v>
      </c>
      <c r="I9" s="134">
        <v>6850000</v>
      </c>
      <c r="J9" s="134">
        <v>6850000</v>
      </c>
      <c r="K9" s="134">
        <v>6850000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5" customHeight="1" spans="1:23">
      <c r="A10" s="126" t="s">
        <v>268</v>
      </c>
      <c r="B10" s="224" t="s">
        <v>269</v>
      </c>
      <c r="C10" s="126" t="s">
        <v>270</v>
      </c>
      <c r="D10" s="127" t="s">
        <v>72</v>
      </c>
      <c r="E10" s="126" t="s">
        <v>124</v>
      </c>
      <c r="F10" s="126" t="s">
        <v>125</v>
      </c>
      <c r="G10" s="126" t="s">
        <v>271</v>
      </c>
      <c r="H10" s="126" t="s">
        <v>272</v>
      </c>
      <c r="I10" s="134">
        <v>57680000</v>
      </c>
      <c r="J10" s="134">
        <v>57680000</v>
      </c>
      <c r="K10" s="134">
        <v>57680000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15" customHeight="1" spans="1:23">
      <c r="A11" s="126" t="s">
        <v>268</v>
      </c>
      <c r="B11" s="224" t="s">
        <v>269</v>
      </c>
      <c r="C11" s="126" t="s">
        <v>270</v>
      </c>
      <c r="D11" s="127" t="s">
        <v>72</v>
      </c>
      <c r="E11" s="126" t="s">
        <v>124</v>
      </c>
      <c r="F11" s="126" t="s">
        <v>125</v>
      </c>
      <c r="G11" s="126" t="s">
        <v>271</v>
      </c>
      <c r="H11" s="126" t="s">
        <v>272</v>
      </c>
      <c r="I11" s="134">
        <v>1710000</v>
      </c>
      <c r="J11" s="134">
        <v>1710000</v>
      </c>
      <c r="K11" s="134">
        <v>1710000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15" customHeight="1" spans="1:23">
      <c r="A12" s="126" t="s">
        <v>273</v>
      </c>
      <c r="B12" s="224" t="s">
        <v>274</v>
      </c>
      <c r="C12" s="126" t="s">
        <v>275</v>
      </c>
      <c r="D12" s="127" t="s">
        <v>72</v>
      </c>
      <c r="E12" s="126" t="s">
        <v>124</v>
      </c>
      <c r="F12" s="126" t="s">
        <v>125</v>
      </c>
      <c r="G12" s="126" t="s">
        <v>271</v>
      </c>
      <c r="H12" s="126" t="s">
        <v>272</v>
      </c>
      <c r="I12" s="134">
        <v>6000000</v>
      </c>
      <c r="J12" s="134">
        <v>6000000</v>
      </c>
      <c r="K12" s="134">
        <v>6000000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15" customHeight="1" spans="1:23">
      <c r="A13" s="126" t="s">
        <v>276</v>
      </c>
      <c r="B13" s="224" t="s">
        <v>277</v>
      </c>
      <c r="C13" s="126" t="s">
        <v>278</v>
      </c>
      <c r="D13" s="127" t="s">
        <v>72</v>
      </c>
      <c r="E13" s="126" t="s">
        <v>122</v>
      </c>
      <c r="F13" s="126" t="s">
        <v>123</v>
      </c>
      <c r="G13" s="126" t="s">
        <v>279</v>
      </c>
      <c r="H13" s="126" t="s">
        <v>280</v>
      </c>
      <c r="I13" s="134">
        <v>85415</v>
      </c>
      <c r="J13" s="134">
        <v>85415</v>
      </c>
      <c r="K13" s="134">
        <v>85415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15" customHeight="1" spans="1:23">
      <c r="A14" s="126" t="s">
        <v>268</v>
      </c>
      <c r="B14" s="224" t="s">
        <v>281</v>
      </c>
      <c r="C14" s="126" t="s">
        <v>282</v>
      </c>
      <c r="D14" s="127" t="s">
        <v>72</v>
      </c>
      <c r="E14" s="126" t="s">
        <v>126</v>
      </c>
      <c r="F14" s="126" t="s">
        <v>127</v>
      </c>
      <c r="G14" s="126" t="s">
        <v>271</v>
      </c>
      <c r="H14" s="126" t="s">
        <v>272</v>
      </c>
      <c r="I14" s="134">
        <v>18648534.11</v>
      </c>
      <c r="J14" s="134">
        <v>18648534.11</v>
      </c>
      <c r="K14" s="134">
        <v>18648534.11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15" customHeight="1" spans="1:23">
      <c r="A15" s="126" t="s">
        <v>268</v>
      </c>
      <c r="B15" s="224" t="s">
        <v>281</v>
      </c>
      <c r="C15" s="126" t="s">
        <v>282</v>
      </c>
      <c r="D15" s="127" t="s">
        <v>72</v>
      </c>
      <c r="E15" s="126" t="s">
        <v>126</v>
      </c>
      <c r="F15" s="126" t="s">
        <v>127</v>
      </c>
      <c r="G15" s="126" t="s">
        <v>271</v>
      </c>
      <c r="H15" s="126" t="s">
        <v>272</v>
      </c>
      <c r="I15" s="134">
        <v>1595000</v>
      </c>
      <c r="J15" s="134">
        <v>1595000</v>
      </c>
      <c r="K15" s="134">
        <v>1595000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15" customHeight="1" spans="1:23">
      <c r="A16" s="126" t="s">
        <v>268</v>
      </c>
      <c r="B16" s="224" t="s">
        <v>281</v>
      </c>
      <c r="C16" s="126" t="s">
        <v>282</v>
      </c>
      <c r="D16" s="127" t="s">
        <v>72</v>
      </c>
      <c r="E16" s="126" t="s">
        <v>126</v>
      </c>
      <c r="F16" s="126" t="s">
        <v>127</v>
      </c>
      <c r="G16" s="126" t="s">
        <v>271</v>
      </c>
      <c r="H16" s="126" t="s">
        <v>272</v>
      </c>
      <c r="I16" s="134">
        <v>1260000</v>
      </c>
      <c r="J16" s="134">
        <v>1260000</v>
      </c>
      <c r="K16" s="134">
        <v>1260000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ht="15" customHeight="1" spans="1:23">
      <c r="A17" s="126" t="s">
        <v>268</v>
      </c>
      <c r="B17" s="224" t="s">
        <v>283</v>
      </c>
      <c r="C17" s="126" t="s">
        <v>284</v>
      </c>
      <c r="D17" s="127" t="s">
        <v>72</v>
      </c>
      <c r="E17" s="126" t="s">
        <v>126</v>
      </c>
      <c r="F17" s="126" t="s">
        <v>127</v>
      </c>
      <c r="G17" s="126" t="s">
        <v>271</v>
      </c>
      <c r="H17" s="126" t="s">
        <v>272</v>
      </c>
      <c r="I17" s="134">
        <v>1570000</v>
      </c>
      <c r="J17" s="134">
        <v>1570000</v>
      </c>
      <c r="K17" s="134">
        <v>1570000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ht="15" customHeight="1" spans="1:23">
      <c r="A18" s="126" t="s">
        <v>268</v>
      </c>
      <c r="B18" s="224" t="s">
        <v>283</v>
      </c>
      <c r="C18" s="126" t="s">
        <v>284</v>
      </c>
      <c r="D18" s="127" t="s">
        <v>72</v>
      </c>
      <c r="E18" s="126" t="s">
        <v>126</v>
      </c>
      <c r="F18" s="126" t="s">
        <v>127</v>
      </c>
      <c r="G18" s="126" t="s">
        <v>271</v>
      </c>
      <c r="H18" s="126" t="s">
        <v>272</v>
      </c>
      <c r="I18" s="134">
        <v>2540000</v>
      </c>
      <c r="J18" s="134">
        <v>2540000</v>
      </c>
      <c r="K18" s="134">
        <v>2540000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ht="24" customHeight="1" spans="1:23">
      <c r="A19" s="126" t="s">
        <v>273</v>
      </c>
      <c r="B19" s="128" t="s">
        <v>285</v>
      </c>
      <c r="C19" s="126" t="s">
        <v>286</v>
      </c>
      <c r="D19" s="127" t="s">
        <v>72</v>
      </c>
      <c r="E19" s="126" t="s">
        <v>124</v>
      </c>
      <c r="F19" s="126" t="s">
        <v>125</v>
      </c>
      <c r="G19" s="126" t="s">
        <v>271</v>
      </c>
      <c r="H19" s="126" t="s">
        <v>272</v>
      </c>
      <c r="I19" s="134">
        <v>2080000</v>
      </c>
      <c r="J19" s="134">
        <v>2080000</v>
      </c>
      <c r="K19" s="134">
        <v>2080000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7"/>
      <c r="V19" s="135"/>
      <c r="W19" s="135"/>
    </row>
    <row r="20" ht="24" customHeight="1" spans="1:23">
      <c r="A20" s="126" t="s">
        <v>287</v>
      </c>
      <c r="B20" s="128"/>
      <c r="C20" s="126" t="s">
        <v>288</v>
      </c>
      <c r="D20" s="127" t="s">
        <v>72</v>
      </c>
      <c r="E20" s="126">
        <v>2140106</v>
      </c>
      <c r="F20" s="126" t="s">
        <v>127</v>
      </c>
      <c r="G20" s="126">
        <v>30905</v>
      </c>
      <c r="H20" s="126" t="s">
        <v>272</v>
      </c>
      <c r="I20" s="134">
        <v>6091133.1</v>
      </c>
      <c r="J20" s="134">
        <v>6091133.1</v>
      </c>
      <c r="K20" s="134">
        <v>6091133.1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7"/>
      <c r="V20" s="135"/>
      <c r="W20" s="135"/>
    </row>
    <row r="21" ht="25" customHeight="1" spans="1:23">
      <c r="A21" s="126" t="s">
        <v>287</v>
      </c>
      <c r="B21" s="128" t="s">
        <v>289</v>
      </c>
      <c r="C21" s="126" t="s">
        <v>290</v>
      </c>
      <c r="D21" s="127" t="s">
        <v>72</v>
      </c>
      <c r="E21" s="126" t="s">
        <v>117</v>
      </c>
      <c r="F21" s="126" t="s">
        <v>116</v>
      </c>
      <c r="G21" s="126" t="s">
        <v>291</v>
      </c>
      <c r="H21" s="126" t="s">
        <v>272</v>
      </c>
      <c r="I21" s="134">
        <v>100000</v>
      </c>
      <c r="J21" s="134">
        <v>100000</v>
      </c>
      <c r="K21" s="134">
        <v>100000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7"/>
      <c r="V21" s="135"/>
      <c r="W21" s="135"/>
    </row>
    <row r="22" ht="18.75" customHeight="1" spans="1:23">
      <c r="A22" s="33" t="s">
        <v>134</v>
      </c>
      <c r="B22" s="129"/>
      <c r="C22" s="129"/>
      <c r="D22" s="129"/>
      <c r="E22" s="129"/>
      <c r="F22" s="129"/>
      <c r="G22" s="129"/>
      <c r="H22" s="130"/>
      <c r="I22" s="135">
        <f>SUM(I9:I21)</f>
        <v>106210082.21</v>
      </c>
      <c r="J22" s="135">
        <f>SUM(J9:J21)</f>
        <v>106210082.21</v>
      </c>
      <c r="K22" s="135">
        <f>SUM(K9:K21)</f>
        <v>106210082.21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7"/>
      <c r="V22" s="135"/>
      <c r="W22" s="135"/>
    </row>
  </sheetData>
  <mergeCells count="28">
    <mergeCell ref="A3:W3"/>
    <mergeCell ref="A4:I4"/>
    <mergeCell ref="J5:M5"/>
    <mergeCell ref="N5:P5"/>
    <mergeCell ref="R5:W5"/>
    <mergeCell ref="J6:K6"/>
    <mergeCell ref="A22:H2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2:J34"/>
  <sheetViews>
    <sheetView showZeros="0" workbookViewId="0">
      <pane ySplit="1" topLeftCell="A2" activePane="bottomLeft" state="frozen"/>
      <selection/>
      <selection pane="bottomLeft" activeCell="E36" sqref="E36"/>
    </sheetView>
  </sheetViews>
  <sheetFormatPr defaultColWidth="9.14166666666667" defaultRowHeight="12" customHeight="1"/>
  <cols>
    <col min="1" max="1" width="34.275" style="1" customWidth="1"/>
    <col min="2" max="2" width="29" style="1" customWidth="1"/>
    <col min="3" max="3" width="17.175" style="1" customWidth="1"/>
    <col min="4" max="4" width="21.025" style="1" customWidth="1"/>
    <col min="5" max="5" width="23.575" style="1" customWidth="1"/>
    <col min="6" max="6" width="11.275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9.875" style="1" customWidth="1"/>
    <col min="11" max="16384" width="9.14166666666667" style="1"/>
  </cols>
  <sheetData>
    <row r="2" customHeight="1" spans="10:10">
      <c r="J2" s="123" t="s">
        <v>292</v>
      </c>
    </row>
    <row r="3" ht="28.5" customHeight="1" spans="1:10">
      <c r="A3" s="4" t="s">
        <v>293</v>
      </c>
      <c r="B3" s="46"/>
      <c r="C3" s="46"/>
      <c r="D3" s="46"/>
      <c r="E3" s="46"/>
      <c r="F3" s="47"/>
      <c r="G3" s="46"/>
      <c r="H3" s="47"/>
      <c r="I3" s="47"/>
      <c r="J3" s="46"/>
    </row>
    <row r="4" ht="15" customHeight="1" spans="1:8">
      <c r="A4" s="5" t="s">
        <v>2</v>
      </c>
      <c r="B4" s="107"/>
      <c r="C4" s="107"/>
      <c r="D4" s="107"/>
      <c r="E4" s="107"/>
      <c r="F4" s="107"/>
      <c r="G4" s="107"/>
      <c r="H4" s="107"/>
    </row>
    <row r="5" ht="14.25" customHeight="1" spans="1:10">
      <c r="A5" s="48" t="s">
        <v>294</v>
      </c>
      <c r="B5" s="48" t="s">
        <v>295</v>
      </c>
      <c r="C5" s="48" t="s">
        <v>296</v>
      </c>
      <c r="D5" s="48" t="s">
        <v>297</v>
      </c>
      <c r="E5" s="48" t="s">
        <v>298</v>
      </c>
      <c r="F5" s="49" t="s">
        <v>299</v>
      </c>
      <c r="G5" s="48" t="s">
        <v>300</v>
      </c>
      <c r="H5" s="49" t="s">
        <v>301</v>
      </c>
      <c r="I5" s="49" t="s">
        <v>302</v>
      </c>
      <c r="J5" s="48" t="s">
        <v>303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10">
        <v>5</v>
      </c>
      <c r="F6" s="108">
        <v>6</v>
      </c>
      <c r="G6" s="10">
        <v>7</v>
      </c>
      <c r="H6" s="108">
        <v>8</v>
      </c>
      <c r="I6" s="108">
        <v>9</v>
      </c>
      <c r="J6" s="10">
        <v>10</v>
      </c>
    </row>
    <row r="7" ht="33.75" customHeight="1" spans="1:10">
      <c r="A7" s="109" t="s">
        <v>304</v>
      </c>
      <c r="B7" s="109" t="s">
        <v>305</v>
      </c>
      <c r="C7" s="109" t="s">
        <v>306</v>
      </c>
      <c r="D7" s="110" t="s">
        <v>307</v>
      </c>
      <c r="E7" s="111" t="s">
        <v>308</v>
      </c>
      <c r="F7" s="112" t="s">
        <v>309</v>
      </c>
      <c r="G7" s="225" t="s">
        <v>310</v>
      </c>
      <c r="H7" s="111" t="s">
        <v>311</v>
      </c>
      <c r="I7" s="111" t="s">
        <v>312</v>
      </c>
      <c r="J7" s="121" t="s">
        <v>313</v>
      </c>
    </row>
    <row r="8" customHeight="1" spans="1:10">
      <c r="A8" s="109"/>
      <c r="B8" s="109"/>
      <c r="C8" s="109"/>
      <c r="D8" s="109"/>
      <c r="E8" s="113" t="s">
        <v>314</v>
      </c>
      <c r="F8" s="114" t="s">
        <v>309</v>
      </c>
      <c r="G8" s="113" t="s">
        <v>315</v>
      </c>
      <c r="H8" s="113" t="s">
        <v>311</v>
      </c>
      <c r="I8" s="113" t="s">
        <v>312</v>
      </c>
      <c r="J8" s="117" t="s">
        <v>313</v>
      </c>
    </row>
    <row r="9" customHeight="1" spans="1:10">
      <c r="A9" s="109"/>
      <c r="B9" s="109"/>
      <c r="C9" s="109"/>
      <c r="D9" s="109"/>
      <c r="E9" s="111" t="s">
        <v>316</v>
      </c>
      <c r="F9" s="115" t="s">
        <v>309</v>
      </c>
      <c r="G9" s="111" t="s">
        <v>317</v>
      </c>
      <c r="H9" s="111" t="s">
        <v>311</v>
      </c>
      <c r="I9" s="111" t="s">
        <v>312</v>
      </c>
      <c r="J9" s="116" t="s">
        <v>313</v>
      </c>
    </row>
    <row r="10" customHeight="1" spans="1:10">
      <c r="A10" s="109"/>
      <c r="B10" s="109"/>
      <c r="C10" s="109"/>
      <c r="D10" s="109"/>
      <c r="E10" s="111" t="s">
        <v>318</v>
      </c>
      <c r="F10" s="115" t="s">
        <v>309</v>
      </c>
      <c r="G10" s="111" t="s">
        <v>319</v>
      </c>
      <c r="H10" s="111" t="s">
        <v>311</v>
      </c>
      <c r="I10" s="111" t="s">
        <v>312</v>
      </c>
      <c r="J10" s="116" t="s">
        <v>313</v>
      </c>
    </row>
    <row r="11" customHeight="1" spans="1:10">
      <c r="A11" s="109"/>
      <c r="B11" s="109"/>
      <c r="C11" s="109"/>
      <c r="D11" s="109"/>
      <c r="E11" s="111" t="s">
        <v>320</v>
      </c>
      <c r="F11" s="115" t="s">
        <v>309</v>
      </c>
      <c r="G11" s="111" t="s">
        <v>321</v>
      </c>
      <c r="H11" s="111" t="s">
        <v>311</v>
      </c>
      <c r="I11" s="111" t="s">
        <v>312</v>
      </c>
      <c r="J11" s="116" t="s">
        <v>313</v>
      </c>
    </row>
    <row r="12" customHeight="1" spans="1:10">
      <c r="A12" s="109"/>
      <c r="B12" s="109"/>
      <c r="C12" s="109"/>
      <c r="D12" s="109"/>
      <c r="E12" s="111" t="s">
        <v>322</v>
      </c>
      <c r="F12" s="115" t="s">
        <v>309</v>
      </c>
      <c r="G12" s="111" t="s">
        <v>323</v>
      </c>
      <c r="H12" s="111" t="s">
        <v>311</v>
      </c>
      <c r="I12" s="111" t="s">
        <v>312</v>
      </c>
      <c r="J12" s="116" t="s">
        <v>324</v>
      </c>
    </row>
    <row r="13" customHeight="1" spans="1:10">
      <c r="A13" s="109"/>
      <c r="B13" s="109"/>
      <c r="C13" s="109"/>
      <c r="D13" s="109"/>
      <c r="E13" s="111" t="s">
        <v>325</v>
      </c>
      <c r="F13" s="115" t="s">
        <v>309</v>
      </c>
      <c r="G13" s="116">
        <v>1</v>
      </c>
      <c r="H13" s="115" t="s">
        <v>326</v>
      </c>
      <c r="I13" s="111" t="s">
        <v>312</v>
      </c>
      <c r="J13" s="116" t="s">
        <v>324</v>
      </c>
    </row>
    <row r="14" customHeight="1" spans="1:10">
      <c r="A14" s="109"/>
      <c r="B14" s="109"/>
      <c r="C14" s="109"/>
      <c r="D14" s="116" t="s">
        <v>327</v>
      </c>
      <c r="E14" s="116" t="s">
        <v>328</v>
      </c>
      <c r="F14" s="115" t="s">
        <v>309</v>
      </c>
      <c r="G14" s="116">
        <v>100</v>
      </c>
      <c r="H14" s="115" t="s">
        <v>329</v>
      </c>
      <c r="I14" s="115" t="s">
        <v>330</v>
      </c>
      <c r="J14" s="116" t="s">
        <v>331</v>
      </c>
    </row>
    <row r="15" customHeight="1" spans="1:10">
      <c r="A15" s="109"/>
      <c r="B15" s="109"/>
      <c r="C15" s="109"/>
      <c r="D15" s="116" t="s">
        <v>332</v>
      </c>
      <c r="E15" s="116" t="s">
        <v>333</v>
      </c>
      <c r="F15" s="115" t="s">
        <v>309</v>
      </c>
      <c r="G15" s="116">
        <v>95</v>
      </c>
      <c r="H15" s="115" t="s">
        <v>329</v>
      </c>
      <c r="I15" s="115" t="s">
        <v>330</v>
      </c>
      <c r="J15" s="116" t="s">
        <v>334</v>
      </c>
    </row>
    <row r="16" customHeight="1" spans="1:10">
      <c r="A16" s="109"/>
      <c r="B16" s="109"/>
      <c r="C16" s="117"/>
      <c r="D16" s="116" t="s">
        <v>335</v>
      </c>
      <c r="E16" s="116" t="s">
        <v>336</v>
      </c>
      <c r="F16" s="115" t="s">
        <v>337</v>
      </c>
      <c r="G16" s="118">
        <v>3170.466721</v>
      </c>
      <c r="H16" s="115" t="s">
        <v>338</v>
      </c>
      <c r="I16" s="115" t="s">
        <v>312</v>
      </c>
      <c r="J16" s="116" t="s">
        <v>339</v>
      </c>
    </row>
    <row r="17" customHeight="1" spans="1:10">
      <c r="A17" s="109"/>
      <c r="B17" s="109"/>
      <c r="C17" s="117" t="s">
        <v>340</v>
      </c>
      <c r="D17" s="116" t="s">
        <v>341</v>
      </c>
      <c r="E17" s="116" t="s">
        <v>342</v>
      </c>
      <c r="F17" s="115" t="s">
        <v>337</v>
      </c>
      <c r="G17" s="116" t="s">
        <v>343</v>
      </c>
      <c r="H17" s="115" t="s">
        <v>344</v>
      </c>
      <c r="I17" s="115" t="s">
        <v>330</v>
      </c>
      <c r="J17" s="116" t="s">
        <v>345</v>
      </c>
    </row>
    <row r="18" customHeight="1" spans="1:10">
      <c r="A18" s="117"/>
      <c r="B18" s="117"/>
      <c r="C18" s="117" t="s">
        <v>346</v>
      </c>
      <c r="D18" s="116" t="s">
        <v>347</v>
      </c>
      <c r="E18" s="116" t="s">
        <v>348</v>
      </c>
      <c r="F18" s="115" t="s">
        <v>309</v>
      </c>
      <c r="G18" s="116">
        <v>90</v>
      </c>
      <c r="H18" s="115" t="s">
        <v>329</v>
      </c>
      <c r="I18" s="115" t="s">
        <v>330</v>
      </c>
      <c r="J18" s="116" t="s">
        <v>349</v>
      </c>
    </row>
    <row r="19" customHeight="1" spans="1:10">
      <c r="A19" s="119" t="s">
        <v>350</v>
      </c>
      <c r="B19" s="119" t="s">
        <v>351</v>
      </c>
      <c r="C19" s="119" t="s">
        <v>306</v>
      </c>
      <c r="D19" s="119" t="s">
        <v>307</v>
      </c>
      <c r="E19" s="116" t="s">
        <v>352</v>
      </c>
      <c r="F19" s="115" t="s">
        <v>309</v>
      </c>
      <c r="G19" s="116">
        <v>138</v>
      </c>
      <c r="H19" s="115" t="s">
        <v>311</v>
      </c>
      <c r="I19" s="115" t="s">
        <v>312</v>
      </c>
      <c r="J19" s="116" t="s">
        <v>353</v>
      </c>
    </row>
    <row r="20" customHeight="1" spans="1:10">
      <c r="A20" s="109"/>
      <c r="B20" s="109"/>
      <c r="C20" s="109"/>
      <c r="D20" s="116" t="s">
        <v>327</v>
      </c>
      <c r="E20" s="116" t="s">
        <v>328</v>
      </c>
      <c r="F20" s="115" t="s">
        <v>309</v>
      </c>
      <c r="G20" s="116">
        <v>100</v>
      </c>
      <c r="H20" s="115" t="s">
        <v>329</v>
      </c>
      <c r="I20" s="115" t="s">
        <v>330</v>
      </c>
      <c r="J20" s="116" t="s">
        <v>331</v>
      </c>
    </row>
    <row r="21" customHeight="1" spans="1:10">
      <c r="A21" s="109"/>
      <c r="B21" s="109"/>
      <c r="C21" s="109"/>
      <c r="D21" s="116" t="s">
        <v>332</v>
      </c>
      <c r="E21" s="116" t="s">
        <v>333</v>
      </c>
      <c r="F21" s="115" t="s">
        <v>309</v>
      </c>
      <c r="G21" s="116">
        <v>95</v>
      </c>
      <c r="H21" s="115" t="s">
        <v>329</v>
      </c>
      <c r="I21" s="115" t="s">
        <v>312</v>
      </c>
      <c r="J21" s="116" t="s">
        <v>334</v>
      </c>
    </row>
    <row r="22" customHeight="1" spans="1:10">
      <c r="A22" s="109"/>
      <c r="B22" s="109"/>
      <c r="C22" s="117"/>
      <c r="D22" s="116" t="s">
        <v>335</v>
      </c>
      <c r="E22" s="116" t="s">
        <v>336</v>
      </c>
      <c r="F22" s="115" t="s">
        <v>337</v>
      </c>
      <c r="G22" s="118">
        <v>7432</v>
      </c>
      <c r="H22" s="115" t="s">
        <v>338</v>
      </c>
      <c r="I22" s="115" t="s">
        <v>312</v>
      </c>
      <c r="J22" s="116" t="s">
        <v>339</v>
      </c>
    </row>
    <row r="23" customHeight="1" spans="1:10">
      <c r="A23" s="109"/>
      <c r="B23" s="109"/>
      <c r="C23" s="116" t="s">
        <v>340</v>
      </c>
      <c r="D23" s="116" t="s">
        <v>354</v>
      </c>
      <c r="E23" s="116" t="s">
        <v>355</v>
      </c>
      <c r="F23" s="115" t="s">
        <v>309</v>
      </c>
      <c r="G23" s="116">
        <v>8</v>
      </c>
      <c r="H23" s="115" t="s">
        <v>344</v>
      </c>
      <c r="I23" s="115" t="s">
        <v>330</v>
      </c>
      <c r="J23" s="116" t="s">
        <v>356</v>
      </c>
    </row>
    <row r="24" customHeight="1" spans="1:10">
      <c r="A24" s="117"/>
      <c r="B24" s="117"/>
      <c r="C24" s="116" t="s">
        <v>346</v>
      </c>
      <c r="D24" s="116" t="s">
        <v>347</v>
      </c>
      <c r="E24" s="116" t="s">
        <v>348</v>
      </c>
      <c r="F24" s="115" t="s">
        <v>309</v>
      </c>
      <c r="G24" s="120">
        <v>95</v>
      </c>
      <c r="H24" s="115" t="s">
        <v>329</v>
      </c>
      <c r="I24" s="115" t="s">
        <v>330</v>
      </c>
      <c r="J24" s="116" t="s">
        <v>349</v>
      </c>
    </row>
    <row r="25" customHeight="1" spans="1:10">
      <c r="A25" s="121" t="s">
        <v>357</v>
      </c>
      <c r="B25" s="121" t="s">
        <v>358</v>
      </c>
      <c r="C25" s="111" t="s">
        <v>306</v>
      </c>
      <c r="D25" s="111" t="s">
        <v>307</v>
      </c>
      <c r="E25" s="111" t="s">
        <v>359</v>
      </c>
      <c r="F25" s="111" t="s">
        <v>309</v>
      </c>
      <c r="G25" s="225" t="s">
        <v>181</v>
      </c>
      <c r="H25" s="111" t="s">
        <v>360</v>
      </c>
      <c r="I25" s="111" t="s">
        <v>312</v>
      </c>
      <c r="J25" s="111" t="s">
        <v>361</v>
      </c>
    </row>
    <row r="26" customHeight="1" spans="1:10">
      <c r="A26" s="121"/>
      <c r="B26" s="121"/>
      <c r="C26" s="111"/>
      <c r="D26" s="111" t="s">
        <v>327</v>
      </c>
      <c r="E26" s="111" t="s">
        <v>362</v>
      </c>
      <c r="F26" s="111" t="s">
        <v>363</v>
      </c>
      <c r="G26" s="225" t="s">
        <v>364</v>
      </c>
      <c r="H26" s="111" t="s">
        <v>365</v>
      </c>
      <c r="I26" s="111" t="s">
        <v>330</v>
      </c>
      <c r="J26" s="111" t="s">
        <v>366</v>
      </c>
    </row>
    <row r="27" customHeight="1" spans="1:10">
      <c r="A27" s="121"/>
      <c r="B27" s="121"/>
      <c r="C27" s="111"/>
      <c r="D27" s="111" t="s">
        <v>332</v>
      </c>
      <c r="E27" s="111" t="s">
        <v>367</v>
      </c>
      <c r="F27" s="111" t="s">
        <v>337</v>
      </c>
      <c r="G27" s="225" t="s">
        <v>321</v>
      </c>
      <c r="H27" s="111" t="s">
        <v>329</v>
      </c>
      <c r="I27" s="111" t="s">
        <v>330</v>
      </c>
      <c r="J27" s="111" t="s">
        <v>368</v>
      </c>
    </row>
    <row r="28" customHeight="1" spans="1:10">
      <c r="A28" s="121"/>
      <c r="B28" s="121"/>
      <c r="C28" s="111"/>
      <c r="D28" s="111" t="s">
        <v>335</v>
      </c>
      <c r="E28" s="111" t="s">
        <v>369</v>
      </c>
      <c r="F28" s="111" t="s">
        <v>363</v>
      </c>
      <c r="G28" s="226" t="s">
        <v>370</v>
      </c>
      <c r="H28" s="111" t="s">
        <v>338</v>
      </c>
      <c r="I28" s="111" t="s">
        <v>312</v>
      </c>
      <c r="J28" s="111" t="s">
        <v>371</v>
      </c>
    </row>
    <row r="29" customHeight="1" spans="1:10">
      <c r="A29" s="121"/>
      <c r="B29" s="121"/>
      <c r="C29" s="111" t="s">
        <v>340</v>
      </c>
      <c r="D29" s="111" t="s">
        <v>372</v>
      </c>
      <c r="E29" s="111" t="s">
        <v>373</v>
      </c>
      <c r="F29" s="111" t="s">
        <v>337</v>
      </c>
      <c r="G29" s="225" t="s">
        <v>374</v>
      </c>
      <c r="H29" s="111" t="s">
        <v>344</v>
      </c>
      <c r="I29" s="111" t="s">
        <v>330</v>
      </c>
      <c r="J29" s="111" t="s">
        <v>375</v>
      </c>
    </row>
    <row r="30" customHeight="1" spans="1:10">
      <c r="A30" s="121"/>
      <c r="B30" s="121"/>
      <c r="C30" s="111"/>
      <c r="D30" s="111" t="s">
        <v>341</v>
      </c>
      <c r="E30" s="111" t="s">
        <v>376</v>
      </c>
      <c r="F30" s="111" t="s">
        <v>309</v>
      </c>
      <c r="G30" s="225" t="s">
        <v>377</v>
      </c>
      <c r="H30" s="111" t="s">
        <v>360</v>
      </c>
      <c r="I30" s="111" t="s">
        <v>330</v>
      </c>
      <c r="J30" s="111" t="s">
        <v>378</v>
      </c>
    </row>
    <row r="31" customHeight="1" spans="1:10">
      <c r="A31" s="121"/>
      <c r="B31" s="121"/>
      <c r="C31" s="111" t="s">
        <v>346</v>
      </c>
      <c r="D31" s="111" t="s">
        <v>347</v>
      </c>
      <c r="E31" s="111" t="s">
        <v>348</v>
      </c>
      <c r="F31" s="111" t="s">
        <v>337</v>
      </c>
      <c r="G31" s="225" t="s">
        <v>379</v>
      </c>
      <c r="H31" s="111" t="s">
        <v>329</v>
      </c>
      <c r="I31" s="111" t="s">
        <v>330</v>
      </c>
      <c r="J31" s="111" t="s">
        <v>380</v>
      </c>
    </row>
    <row r="34" customHeight="1" spans="2:5">
      <c r="B34" s="1" t="s">
        <v>381</v>
      </c>
      <c r="E34" s="1" t="s">
        <v>381</v>
      </c>
    </row>
  </sheetData>
  <mergeCells count="13">
    <mergeCell ref="A3:J3"/>
    <mergeCell ref="A4:H4"/>
    <mergeCell ref="A7:A18"/>
    <mergeCell ref="A19:A24"/>
    <mergeCell ref="A25:A31"/>
    <mergeCell ref="B7:B18"/>
    <mergeCell ref="B19:B24"/>
    <mergeCell ref="B25:B31"/>
    <mergeCell ref="C7:C16"/>
    <mergeCell ref="C19:C22"/>
    <mergeCell ref="C25:C28"/>
    <mergeCell ref="C29:C30"/>
    <mergeCell ref="D7:D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5"/>
  <cols>
    <col min="1" max="1" width="29.7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382</v>
      </c>
    </row>
    <row r="3" ht="28.5" customHeight="1" spans="1:6">
      <c r="A3" s="4" t="s">
        <v>383</v>
      </c>
      <c r="B3" s="4"/>
      <c r="C3" s="4"/>
      <c r="D3" s="4"/>
      <c r="E3" s="4"/>
      <c r="F3" s="4"/>
    </row>
    <row r="4" ht="15" customHeight="1" spans="1:6">
      <c r="A4" s="102" t="s">
        <v>2</v>
      </c>
      <c r="B4" s="103"/>
      <c r="C4" s="103"/>
      <c r="D4" s="59"/>
      <c r="E4" s="59"/>
      <c r="F4" s="104" t="s">
        <v>3</v>
      </c>
    </row>
    <row r="5" ht="18.75" customHeight="1" spans="1:6">
      <c r="A5" s="10" t="s">
        <v>194</v>
      </c>
      <c r="B5" s="10" t="s">
        <v>75</v>
      </c>
      <c r="C5" s="10" t="s">
        <v>76</v>
      </c>
      <c r="D5" s="16" t="s">
        <v>384</v>
      </c>
      <c r="E5" s="63"/>
      <c r="F5" s="63"/>
    </row>
    <row r="6" ht="30" customHeight="1" spans="1:6">
      <c r="A6" s="19"/>
      <c r="B6" s="19"/>
      <c r="C6" s="19"/>
      <c r="D6" s="16" t="s">
        <v>58</v>
      </c>
      <c r="E6" s="63" t="s">
        <v>84</v>
      </c>
      <c r="F6" s="63" t="s">
        <v>85</v>
      </c>
    </row>
    <row r="7" ht="16.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30"/>
      <c r="B8" s="30"/>
      <c r="C8" s="30"/>
      <c r="D8" s="64"/>
      <c r="E8" s="64"/>
      <c r="F8" s="64"/>
    </row>
    <row r="9" ht="17.25" customHeight="1" spans="1:6">
      <c r="A9" s="105" t="s">
        <v>134</v>
      </c>
      <c r="B9" s="106"/>
      <c r="C9" s="106" t="s">
        <v>134</v>
      </c>
      <c r="D9" s="64"/>
      <c r="E9" s="64"/>
      <c r="F9" s="64"/>
    </row>
    <row r="10" customHeight="1" spans="1:1">
      <c r="A10" t="s">
        <v>385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5"/>
      <c r="P2" s="55"/>
      <c r="Q2" s="100" t="s">
        <v>386</v>
      </c>
    </row>
    <row r="3" ht="27.75" customHeight="1" spans="1:17">
      <c r="A3" s="57" t="s">
        <v>387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46"/>
      <c r="M3" s="46"/>
      <c r="N3" s="46"/>
      <c r="O3" s="47"/>
      <c r="P3" s="47"/>
      <c r="Q3" s="46"/>
    </row>
    <row r="4" ht="18.75" customHeight="1" spans="1:17">
      <c r="A4" s="94" t="s">
        <v>2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1" t="s">
        <v>185</v>
      </c>
    </row>
    <row r="5" ht="15.75" customHeight="1" spans="1:17">
      <c r="A5" s="10" t="s">
        <v>388</v>
      </c>
      <c r="B5" s="70" t="s">
        <v>389</v>
      </c>
      <c r="C5" s="70" t="s">
        <v>390</v>
      </c>
      <c r="D5" s="70" t="s">
        <v>391</v>
      </c>
      <c r="E5" s="70" t="s">
        <v>392</v>
      </c>
      <c r="F5" s="70" t="s">
        <v>393</v>
      </c>
      <c r="G5" s="71" t="s">
        <v>201</v>
      </c>
      <c r="H5" s="71"/>
      <c r="I5" s="71"/>
      <c r="J5" s="71"/>
      <c r="K5" s="72"/>
      <c r="L5" s="71"/>
      <c r="M5" s="71"/>
      <c r="N5" s="71"/>
      <c r="O5" s="87"/>
      <c r="P5" s="72"/>
      <c r="Q5" s="88"/>
    </row>
    <row r="6" ht="17.25" customHeight="1" spans="1:17">
      <c r="A6" s="15"/>
      <c r="B6" s="73"/>
      <c r="C6" s="73"/>
      <c r="D6" s="73"/>
      <c r="E6" s="73"/>
      <c r="F6" s="73"/>
      <c r="G6" s="73" t="s">
        <v>58</v>
      </c>
      <c r="H6" s="73" t="s">
        <v>61</v>
      </c>
      <c r="I6" s="73" t="s">
        <v>394</v>
      </c>
      <c r="J6" s="73" t="s">
        <v>395</v>
      </c>
      <c r="K6" s="74" t="s">
        <v>396</v>
      </c>
      <c r="L6" s="89" t="s">
        <v>397</v>
      </c>
      <c r="M6" s="89"/>
      <c r="N6" s="89"/>
      <c r="O6" s="90"/>
      <c r="P6" s="91"/>
      <c r="Q6" s="75"/>
    </row>
    <row r="7" ht="54" customHeight="1" spans="1:17">
      <c r="A7" s="18"/>
      <c r="B7" s="75"/>
      <c r="C7" s="75"/>
      <c r="D7" s="75"/>
      <c r="E7" s="75"/>
      <c r="F7" s="75"/>
      <c r="G7" s="75"/>
      <c r="H7" s="75" t="s">
        <v>60</v>
      </c>
      <c r="I7" s="75"/>
      <c r="J7" s="75"/>
      <c r="K7" s="76"/>
      <c r="L7" s="75" t="s">
        <v>60</v>
      </c>
      <c r="M7" s="75" t="s">
        <v>71</v>
      </c>
      <c r="N7" s="75" t="s">
        <v>208</v>
      </c>
      <c r="O7" s="92" t="s">
        <v>67</v>
      </c>
      <c r="P7" s="76" t="s">
        <v>68</v>
      </c>
      <c r="Q7" s="75" t="s">
        <v>69</v>
      </c>
    </row>
    <row r="8" ht="1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21" customHeight="1" spans="1:17">
      <c r="A9" s="77"/>
      <c r="B9" s="78"/>
      <c r="C9" s="78"/>
      <c r="D9" s="78"/>
      <c r="E9" s="9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ht="21" customHeight="1" spans="1:17">
      <c r="A10" s="77"/>
      <c r="B10" s="78"/>
      <c r="C10" s="78"/>
      <c r="D10" s="98"/>
      <c r="E10" s="99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ht="21" customHeight="1" spans="1:17">
      <c r="A11" s="80" t="s">
        <v>134</v>
      </c>
      <c r="B11" s="81"/>
      <c r="C11" s="81"/>
      <c r="D11" s="81"/>
      <c r="E11" s="97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customHeight="1" spans="1:1">
      <c r="A12" t="s">
        <v>385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1"/>
      <c r="B2" s="61"/>
      <c r="C2" s="61"/>
      <c r="D2" s="61"/>
      <c r="E2" s="61"/>
      <c r="F2" s="61"/>
      <c r="G2" s="61"/>
      <c r="H2" s="67"/>
      <c r="I2" s="61"/>
      <c r="J2" s="61"/>
      <c r="K2" s="61"/>
      <c r="L2" s="55"/>
      <c r="M2" s="83"/>
      <c r="N2" s="84" t="s">
        <v>398</v>
      </c>
    </row>
    <row r="3" ht="27.75" customHeight="1" spans="1:14">
      <c r="A3" s="57" t="s">
        <v>399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7"/>
      <c r="M3" s="69"/>
      <c r="N3" s="68"/>
    </row>
    <row r="4" ht="18.75" customHeight="1" spans="1:14">
      <c r="A4" s="58" t="s">
        <v>2</v>
      </c>
      <c r="B4" s="59"/>
      <c r="C4" s="59"/>
      <c r="D4" s="59"/>
      <c r="E4" s="59"/>
      <c r="F4" s="59"/>
      <c r="G4" s="59"/>
      <c r="H4" s="67"/>
      <c r="I4" s="61"/>
      <c r="J4" s="61"/>
      <c r="K4" s="61"/>
      <c r="L4" s="66"/>
      <c r="M4" s="85"/>
      <c r="N4" s="86" t="s">
        <v>185</v>
      </c>
    </row>
    <row r="5" ht="15.75" customHeight="1" spans="1:14">
      <c r="A5" s="10" t="s">
        <v>388</v>
      </c>
      <c r="B5" s="70" t="s">
        <v>400</v>
      </c>
      <c r="C5" s="70" t="s">
        <v>401</v>
      </c>
      <c r="D5" s="71" t="s">
        <v>201</v>
      </c>
      <c r="E5" s="71"/>
      <c r="F5" s="71"/>
      <c r="G5" s="71"/>
      <c r="H5" s="72"/>
      <c r="I5" s="71"/>
      <c r="J5" s="71"/>
      <c r="K5" s="71"/>
      <c r="L5" s="87"/>
      <c r="M5" s="72"/>
      <c r="N5" s="88"/>
    </row>
    <row r="6" ht="17.25" customHeight="1" spans="1:14">
      <c r="A6" s="15"/>
      <c r="B6" s="73"/>
      <c r="C6" s="73"/>
      <c r="D6" s="73" t="s">
        <v>58</v>
      </c>
      <c r="E6" s="73" t="s">
        <v>61</v>
      </c>
      <c r="F6" s="73" t="s">
        <v>394</v>
      </c>
      <c r="G6" s="73" t="s">
        <v>395</v>
      </c>
      <c r="H6" s="74" t="s">
        <v>396</v>
      </c>
      <c r="I6" s="89" t="s">
        <v>397</v>
      </c>
      <c r="J6" s="89"/>
      <c r="K6" s="89"/>
      <c r="L6" s="90"/>
      <c r="M6" s="91"/>
      <c r="N6" s="75"/>
    </row>
    <row r="7" ht="54" customHeight="1" spans="1:14">
      <c r="A7" s="18"/>
      <c r="B7" s="75"/>
      <c r="C7" s="75"/>
      <c r="D7" s="75"/>
      <c r="E7" s="75"/>
      <c r="F7" s="75"/>
      <c r="G7" s="75"/>
      <c r="H7" s="76"/>
      <c r="I7" s="75" t="s">
        <v>60</v>
      </c>
      <c r="J7" s="75" t="s">
        <v>71</v>
      </c>
      <c r="K7" s="75" t="s">
        <v>208</v>
      </c>
      <c r="L7" s="92" t="s">
        <v>67</v>
      </c>
      <c r="M7" s="76" t="s">
        <v>68</v>
      </c>
      <c r="N7" s="75" t="s">
        <v>69</v>
      </c>
    </row>
    <row r="8" ht="15" customHeight="1" spans="1:14">
      <c r="A8" s="18">
        <v>1</v>
      </c>
      <c r="B8" s="75">
        <v>2</v>
      </c>
      <c r="C8" s="75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</row>
    <row r="9" ht="21" customHeight="1" spans="1:14">
      <c r="A9" s="77"/>
      <c r="B9" s="78"/>
      <c r="C9" s="78"/>
      <c r="D9" s="79"/>
      <c r="E9" s="79"/>
      <c r="F9" s="79"/>
      <c r="G9" s="79"/>
      <c r="H9" s="79"/>
      <c r="I9" s="79"/>
      <c r="J9" s="79"/>
      <c r="K9" s="79"/>
      <c r="L9" s="93"/>
      <c r="M9" s="79"/>
      <c r="N9" s="79"/>
    </row>
    <row r="10" ht="21" customHeight="1" spans="1:14">
      <c r="A10" s="77"/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93"/>
      <c r="M10" s="79"/>
      <c r="N10" s="79"/>
    </row>
    <row r="11" ht="21" customHeight="1" spans="1:14">
      <c r="A11" s="80" t="s">
        <v>134</v>
      </c>
      <c r="B11" s="81"/>
      <c r="C11" s="82"/>
      <c r="D11" s="79"/>
      <c r="E11" s="79"/>
      <c r="F11" s="79"/>
      <c r="G11" s="79"/>
      <c r="H11" s="79"/>
      <c r="I11" s="79"/>
      <c r="J11" s="79"/>
      <c r="K11" s="79"/>
      <c r="L11" s="93"/>
      <c r="M11" s="79"/>
      <c r="N11" s="79"/>
    </row>
    <row r="12" customHeight="1" spans="1:1">
      <c r="A12" t="s">
        <v>385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6"/>
      <c r="W2" s="55" t="s">
        <v>402</v>
      </c>
    </row>
    <row r="3" ht="27.75" customHeight="1" spans="1:23">
      <c r="A3" s="57" t="s">
        <v>403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ht="18" customHeight="1" spans="1:23">
      <c r="A4" s="58" t="s">
        <v>2</v>
      </c>
      <c r="B4" s="59"/>
      <c r="C4" s="59"/>
      <c r="D4" s="60"/>
      <c r="E4" s="61"/>
      <c r="F4" s="61"/>
      <c r="G4" s="61"/>
      <c r="H4" s="61"/>
      <c r="I4" s="61"/>
      <c r="W4" s="66" t="s">
        <v>185</v>
      </c>
    </row>
    <row r="5" ht="19.5" customHeight="1" spans="1:23">
      <c r="A5" s="16" t="s">
        <v>404</v>
      </c>
      <c r="B5" s="11" t="s">
        <v>201</v>
      </c>
      <c r="C5" s="12"/>
      <c r="D5" s="12"/>
      <c r="E5" s="11" t="s">
        <v>405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9" t="s">
        <v>58</v>
      </c>
      <c r="C6" s="10" t="s">
        <v>61</v>
      </c>
      <c r="D6" s="62" t="s">
        <v>406</v>
      </c>
      <c r="E6" s="63" t="s">
        <v>407</v>
      </c>
      <c r="F6" s="63" t="s">
        <v>408</v>
      </c>
      <c r="G6" s="63" t="s">
        <v>409</v>
      </c>
      <c r="H6" s="63" t="s">
        <v>410</v>
      </c>
      <c r="I6" s="63" t="s">
        <v>411</v>
      </c>
      <c r="J6" s="63" t="s">
        <v>412</v>
      </c>
      <c r="K6" s="63" t="s">
        <v>413</v>
      </c>
      <c r="L6" s="63" t="s">
        <v>414</v>
      </c>
      <c r="M6" s="63" t="s">
        <v>415</v>
      </c>
      <c r="N6" s="63" t="s">
        <v>416</v>
      </c>
      <c r="O6" s="63" t="s">
        <v>417</v>
      </c>
      <c r="P6" s="63" t="s">
        <v>418</v>
      </c>
      <c r="Q6" s="63" t="s">
        <v>419</v>
      </c>
      <c r="R6" s="63" t="s">
        <v>420</v>
      </c>
      <c r="S6" s="63" t="s">
        <v>421</v>
      </c>
      <c r="T6" s="63" t="s">
        <v>422</v>
      </c>
      <c r="U6" s="63" t="s">
        <v>423</v>
      </c>
      <c r="V6" s="63" t="s">
        <v>424</v>
      </c>
      <c r="W6" s="63" t="s">
        <v>425</v>
      </c>
    </row>
    <row r="7" ht="19.5" customHeight="1" spans="1:23">
      <c r="A7" s="63">
        <v>1</v>
      </c>
      <c r="B7" s="63">
        <v>2</v>
      </c>
      <c r="C7" s="63">
        <v>3</v>
      </c>
      <c r="D7" s="11">
        <v>4</v>
      </c>
      <c r="E7" s="63">
        <v>5</v>
      </c>
      <c r="F7" s="63">
        <v>6</v>
      </c>
      <c r="G7" s="63">
        <v>7</v>
      </c>
      <c r="H7" s="11">
        <v>8</v>
      </c>
      <c r="I7" s="63">
        <v>9</v>
      </c>
      <c r="J7" s="63">
        <v>10</v>
      </c>
      <c r="K7" s="63">
        <v>11</v>
      </c>
      <c r="L7" s="11">
        <v>12</v>
      </c>
      <c r="M7" s="63">
        <v>13</v>
      </c>
      <c r="N7" s="63">
        <v>14</v>
      </c>
      <c r="O7" s="63">
        <v>15</v>
      </c>
      <c r="P7" s="11">
        <v>16</v>
      </c>
      <c r="Q7" s="63">
        <v>17</v>
      </c>
      <c r="R7" s="63">
        <v>18</v>
      </c>
      <c r="S7" s="63">
        <v>19</v>
      </c>
      <c r="T7" s="11">
        <v>20</v>
      </c>
      <c r="U7" s="11">
        <v>21</v>
      </c>
      <c r="V7" s="11">
        <v>22</v>
      </c>
      <c r="W7" s="63">
        <v>23</v>
      </c>
    </row>
    <row r="8" ht="28.4" customHeight="1" spans="1:23">
      <c r="A8" s="30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9.9" customHeight="1" spans="1:23">
      <c r="A9" s="30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customHeight="1" spans="1:2">
      <c r="A10" t="s">
        <v>385</v>
      </c>
      <c r="B10" s="65" t="s">
        <v>381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426</v>
      </c>
    </row>
    <row r="3" ht="28.5" customHeight="1" spans="1:10">
      <c r="A3" s="4" t="s">
        <v>427</v>
      </c>
      <c r="B3" s="46"/>
      <c r="C3" s="46"/>
      <c r="D3" s="46"/>
      <c r="E3" s="46"/>
      <c r="F3" s="47"/>
      <c r="G3" s="46"/>
      <c r="H3" s="47"/>
      <c r="I3" s="47"/>
      <c r="J3" s="46"/>
    </row>
    <row r="4" ht="17.25" customHeight="1" spans="1:1">
      <c r="A4" s="5" t="s">
        <v>2</v>
      </c>
    </row>
    <row r="5" ht="44.25" customHeight="1" spans="1:10">
      <c r="A5" s="48" t="s">
        <v>294</v>
      </c>
      <c r="B5" s="48" t="s">
        <v>295</v>
      </c>
      <c r="C5" s="48" t="s">
        <v>296</v>
      </c>
      <c r="D5" s="48" t="s">
        <v>297</v>
      </c>
      <c r="E5" s="48" t="s">
        <v>298</v>
      </c>
      <c r="F5" s="49" t="s">
        <v>299</v>
      </c>
      <c r="G5" s="48" t="s">
        <v>300</v>
      </c>
      <c r="H5" s="49" t="s">
        <v>301</v>
      </c>
      <c r="I5" s="49" t="s">
        <v>302</v>
      </c>
      <c r="J5" s="48" t="s">
        <v>303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ht="20" customHeight="1" spans="1:1">
      <c r="A9" t="s">
        <v>385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75" customHeight="1" spans="1:8">
      <c r="A2" s="38"/>
      <c r="B2" s="38"/>
      <c r="C2" s="38"/>
      <c r="D2" s="38"/>
      <c r="E2" s="38"/>
      <c r="F2" s="38"/>
      <c r="G2" s="38"/>
      <c r="H2" s="39" t="s">
        <v>428</v>
      </c>
    </row>
    <row r="3" ht="30.65" customHeight="1" spans="1:8">
      <c r="A3" s="40" t="s">
        <v>429</v>
      </c>
      <c r="B3" s="40"/>
      <c r="C3" s="40"/>
      <c r="D3" s="40"/>
      <c r="E3" s="40"/>
      <c r="F3" s="40"/>
      <c r="G3" s="40"/>
      <c r="H3" s="40"/>
    </row>
    <row r="4" ht="18.75" customHeight="1" spans="1:8">
      <c r="A4" s="38" t="s">
        <v>2</v>
      </c>
      <c r="B4" s="38"/>
      <c r="C4" s="38"/>
      <c r="D4" s="38"/>
      <c r="E4" s="38"/>
      <c r="F4" s="38"/>
      <c r="G4" s="38"/>
      <c r="H4" s="38"/>
    </row>
    <row r="5" ht="18.75" customHeight="1" spans="1:8">
      <c r="A5" s="41" t="s">
        <v>194</v>
      </c>
      <c r="B5" s="41" t="s">
        <v>430</v>
      </c>
      <c r="C5" s="41" t="s">
        <v>431</v>
      </c>
      <c r="D5" s="41" t="s">
        <v>432</v>
      </c>
      <c r="E5" s="41" t="s">
        <v>433</v>
      </c>
      <c r="F5" s="41" t="s">
        <v>434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392</v>
      </c>
      <c r="G6" s="41" t="s">
        <v>435</v>
      </c>
      <c r="H6" s="41" t="s">
        <v>436</v>
      </c>
    </row>
    <row r="7" ht="18.75" customHeight="1" spans="1:8">
      <c r="A7" s="42" t="s">
        <v>177</v>
      </c>
      <c r="B7" s="42" t="s">
        <v>178</v>
      </c>
      <c r="C7" s="42" t="s">
        <v>179</v>
      </c>
      <c r="D7" s="42" t="s">
        <v>180</v>
      </c>
      <c r="E7" s="42" t="s">
        <v>181</v>
      </c>
      <c r="F7" s="42" t="s">
        <v>182</v>
      </c>
      <c r="G7" s="42" t="s">
        <v>437</v>
      </c>
      <c r="H7" s="42" t="s">
        <v>438</v>
      </c>
    </row>
    <row r="8" ht="29.9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58</v>
      </c>
      <c r="B9" s="41"/>
      <c r="C9" s="41"/>
      <c r="D9" s="41"/>
      <c r="E9" s="41"/>
      <c r="F9" s="44"/>
      <c r="G9" s="45"/>
      <c r="H9" s="45"/>
    </row>
    <row r="10" customHeight="1" spans="1:1">
      <c r="A10" t="s">
        <v>385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439</v>
      </c>
    </row>
    <row r="3" ht="27.75" customHeight="1" spans="1:11">
      <c r="A3" s="4" t="s">
        <v>440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185</v>
      </c>
    </row>
    <row r="5" ht="21.75" customHeight="1" spans="1:11">
      <c r="A5" s="9" t="s">
        <v>264</v>
      </c>
      <c r="B5" s="9" t="s">
        <v>196</v>
      </c>
      <c r="C5" s="9" t="s">
        <v>265</v>
      </c>
      <c r="D5" s="10" t="s">
        <v>197</v>
      </c>
      <c r="E5" s="10" t="s">
        <v>198</v>
      </c>
      <c r="F5" s="10" t="s">
        <v>199</v>
      </c>
      <c r="G5" s="10" t="s">
        <v>200</v>
      </c>
      <c r="H5" s="16" t="s">
        <v>58</v>
      </c>
      <c r="I5" s="11" t="s">
        <v>441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134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1">
      <c r="A12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442</v>
      </c>
    </row>
    <row r="3" ht="27.75" customHeight="1" spans="1:7">
      <c r="A3" s="4" t="s">
        <v>443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185</v>
      </c>
    </row>
    <row r="5" ht="21.75" customHeight="1" spans="1:7">
      <c r="A5" s="9" t="s">
        <v>265</v>
      </c>
      <c r="B5" s="9" t="s">
        <v>264</v>
      </c>
      <c r="C5" s="9" t="s">
        <v>196</v>
      </c>
      <c r="D5" s="10" t="s">
        <v>444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445</v>
      </c>
      <c r="F6" s="10" t="s">
        <v>446</v>
      </c>
      <c r="G6" s="10" t="s">
        <v>447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72</v>
      </c>
      <c r="B9" s="22" t="s">
        <v>448</v>
      </c>
      <c r="C9" s="23" t="s">
        <v>449</v>
      </c>
      <c r="D9" s="24" t="s">
        <v>450</v>
      </c>
      <c r="E9" s="25">
        <v>106210082.21</v>
      </c>
      <c r="F9" s="25">
        <v>110000000</v>
      </c>
      <c r="G9" s="25">
        <v>115000000</v>
      </c>
    </row>
    <row r="10" ht="18.75" customHeight="1" spans="1:7">
      <c r="A10" s="26" t="s">
        <v>58</v>
      </c>
      <c r="B10" s="27" t="s">
        <v>451</v>
      </c>
      <c r="C10" s="27"/>
      <c r="D10" s="28"/>
      <c r="E10" s="25">
        <f>SUM(E9)</f>
        <v>106210082.21</v>
      </c>
      <c r="F10" s="25">
        <f>SUM(F9)</f>
        <v>110000000</v>
      </c>
      <c r="G10" s="25">
        <f>SUM(G9)</f>
        <v>115000000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普普～～</cp:lastModifiedBy>
  <dcterms:created xsi:type="dcterms:W3CDTF">2025-01-21T02:50:00Z</dcterms:created>
  <dcterms:modified xsi:type="dcterms:W3CDTF">2025-03-19T02:43:45Z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376DC08FD32B404F8AABD2356FCE0F5A_13</vt:lpwstr>
  </property>
  <property fmtid="{D5CDD505-2E9C-101B-9397-08002B2CF9AE}" pid="3" name="KSOProductBuildVer">
    <vt:lpwstr>2052-12.1.0.19302</vt:lpwstr>
  </property>
</Properties>
</file>