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11.10" sheetId="4" r:id="rId1"/>
  </sheets>
  <definedNames>
    <definedName name="_xlnm._FilterDatabase" localSheetId="0" hidden="1">'11.10'!$A$5:$U$45</definedName>
    <definedName name="_xlnm.Print_Titles" localSheetId="0">'11.10'!$3:$4</definedName>
  </definedNames>
  <calcPr calcId="144525"/>
</workbook>
</file>

<file path=xl/sharedStrings.xml><?xml version="1.0" encoding="utf-8"?>
<sst xmlns="http://schemas.openxmlformats.org/spreadsheetml/2006/main" count="486" uniqueCount="236">
  <si>
    <t>禄劝县2024 年度巩固拓展脱贫攻坚成果和乡村振兴项目库申报表（县）</t>
  </si>
  <si>
    <t>填报单位（公章）：禄劝县乡村振兴局</t>
  </si>
  <si>
    <t>填报人：黄忠海</t>
  </si>
  <si>
    <t>联系电话：0871-68999161</t>
  </si>
  <si>
    <t>填报日期：2023年 11月 13 日</t>
  </si>
  <si>
    <t>单位：万元、人、年</t>
  </si>
  <si>
    <t>序号</t>
  </si>
  <si>
    <t>项目类型</t>
  </si>
  <si>
    <t>二级项目类型</t>
  </si>
  <si>
    <t>项目子类型</t>
  </si>
  <si>
    <t>项目名称</t>
  </si>
  <si>
    <t>项目地点</t>
  </si>
  <si>
    <t>项目投资概算</t>
  </si>
  <si>
    <t>项目摘要</t>
  </si>
  <si>
    <t>项目绩效目标（总体目标）</t>
  </si>
  <si>
    <t>规划年度</t>
  </si>
  <si>
    <t>年度资金总额（计划）</t>
  </si>
  <si>
    <t>联农带农机制</t>
  </si>
  <si>
    <t>预计受益人数</t>
  </si>
  <si>
    <t>是否到户项目</t>
  </si>
  <si>
    <t>是否易地搬迁后扶项目</t>
  </si>
  <si>
    <t>是否劳动密集型产业</t>
  </si>
  <si>
    <t>项目主管部门</t>
  </si>
  <si>
    <t>是否纳入年度实施计划</t>
  </si>
  <si>
    <t>备注</t>
  </si>
  <si>
    <t>乡镇</t>
  </si>
  <si>
    <t>村</t>
  </si>
  <si>
    <t>财政衔接资金</t>
  </si>
  <si>
    <t>其他资金</t>
  </si>
  <si>
    <t>合计</t>
  </si>
  <si>
    <t>产业发展</t>
  </si>
  <si>
    <t>生产项目</t>
  </si>
  <si>
    <t>种植业基地</t>
  </si>
  <si>
    <t>油菜种植及加工产业链项目</t>
  </si>
  <si>
    <t>11个乡镇街道</t>
  </si>
  <si>
    <t>在全县11个乡（镇、街道）种植油菜3万亩，其中：建立核心示范样板5片5800亩，安排170万元资金用于生产资料（油菜籽种、肥料等）补助、技术培训等；在翠华、团街建设2座油菜加工厂房，安排400万元资金用于油菜加工厂房建设、机器设备购置、产品包装、品牌打造等。</t>
  </si>
  <si>
    <t>建设油菜种植及加工产业链项目，使油菜实现全产业链发展，种植3万亩油菜，预计实现产值5250万元。建设油菜加工厂房，达产后，预计年销售收入2000万元，村集体年均增收3万元以上。通过种植油菜，可提高耕地地力，减少农药化肥使用量，减轻农业面源污染，项目建设还可解决当地剩余劳动力12000人以上。</t>
  </si>
  <si>
    <t>1.直接补助农户。针对3万亩油菜种植安排的170万元资金，直接用于油菜种植农户的籽种、肥料等补助，以及针对农户的种植技术培训；2.合作社+村集体+农户。针对油菜加工厂房安排的400万元资金，财政安排衔接资金作为村集体经济入股合作社，合作社与农户签订油菜保底收购协议，农户油菜收获后统一由合作社加工、包装、销售，村集体按照入股比例进行分红，再反哺到农户。</t>
  </si>
  <si>
    <t>是</t>
  </si>
  <si>
    <t>否</t>
  </si>
  <si>
    <t>县农业农村局</t>
  </si>
  <si>
    <t>优质大麦及鲜食玉米种植项目</t>
  </si>
  <si>
    <t>屏山、翠华、茂山、撒营盘、皎平渡、转龙</t>
  </si>
  <si>
    <t>优质大麦种植方面：引进新品种、新技术，示范种植优质大麦2000亩，资金主要用于生产资料(籽种、肥料、农药等）、技术培训等支出。鲜食玉米种植方面：在全县开展鲜食玉米种植3000亩，其中屏山街道300亩、翠华镇300亩、茂山镇400亩、撒营盘镇1200亩，皎平渡镇800亩。同时适当引进耐高温品种和其他新品种到禄劝县干热河谷地区进行反季节试验种植。引进2—3组品种开展试验对比，筛选出适宜在禄劝县玉米主产区推广种植的优良品种。</t>
  </si>
  <si>
    <t>优质大麦种植方面：通过示范种植优质大麦2000亩，预计实现产值175万元，项目可带动全县冷凉山区大麦生产的发展，减少冬闲地面积，确保粮食生产安全。鲜食玉米种植方面：通过建设3000亩甜玉米种植，预计划每亩补助649元。提升全县玉米生产管理水平，促进种植农户增加收入690万元，增加村集体经济收入10万元左右。</t>
  </si>
  <si>
    <t>1.直接补助。优质大麦种植资金直接用于补助农户生产资料、技术培训；2.通过“龙头企业 +合作社+村集体（党支部）+农户”的模式发展鲜食玉米种植，龙头企业与合作社或村集体（党支部）签订保底收购协议，合作社或村集体（党支部）组织农户种植，衔接资金安排主要用于种子补助。</t>
  </si>
  <si>
    <t>优质水稻种植项目及加工产业链项目</t>
  </si>
  <si>
    <t>翠华、屏山、团街、茂山、转龙等乡镇</t>
  </si>
  <si>
    <t>在翠华、屏山、团街、茂山、转龙等乡镇推广绿色高质高效优质水稻种植3000亩，安排资金150万元用于生产资料(籽种、育秧塑盘、肥料、农药等）、机插机收、技术培训等；在团街、转龙建设2座大米加工厂房，安排150万元资金用于大米加工厂房建设、机器设备购置、产品包装、品牌打造等。开展稻鱼综合种养1000亩，每亩购买苗种费用补助500元。</t>
  </si>
  <si>
    <t>建设优质水稻种植及加工产业链项目，使优质水稻实现全产业链发展，种植3000亩优质水稻，预计实现产值1293万元。建设大米加工厂房，达产后，预计年销售收入1980万元，村集体年均增收3.5万元左右。稻鱼综合种养1000亩，每亩可实现每亩增收1600元左右。通过项目的实施，可提高农民种粮积极性，确保粮食生产安全。</t>
  </si>
  <si>
    <t>1.直接补助农户。针对3000亩优质水稻种植安排的150万元资金，直接用于优质水稻种植农户的籽种、育秧塑盘、肥料、农药等补助，以及针对农户的种植技术培训，稻鱼综合种养直接补助到农户；2.合作社+村集体+农户。合作社与农户签订大米保底收购协议，农户水稻收获后统一由合作社加工、包装、销售，村集体按照入股比例进行分红，再反哺到农户。</t>
  </si>
  <si>
    <t>中药材“一县一业”示范项目</t>
  </si>
  <si>
    <t>全县17个乡镇（街道）</t>
  </si>
  <si>
    <t>1.安排资金1000万元，用于推广西洋参、天麻、木香、附子、党参、续断、当归、滇红花等中药材种植3万亩，资金直接补助到种植农户种苗、灌溉、基础设施等方面；2.安排资金1100万元，用于55个中药材“一村一品”专业村打造，每个村20万元，资金根据村具体情况，用于中药材产业发展基础建设和入股。3.安排资金200万元，用于中药材加工厂房及基地建设。4.安排资金200万元用于中药材品牌打造及绿色示范创建。</t>
  </si>
  <si>
    <t>新增西洋参、天麻、木香、附子、党参、续断、当归、滇红花等中药材种植3万亩，累计推广中药材种植面积达18万亩以上，中药材产值达12亿元以上；打造50个中药材“一村一品”专业村，每个村增加村集体经济收入3万元以上；新建年加工7000吨中药材厂房1座，达产后实现年产值7000万元左右。</t>
  </si>
  <si>
    <t>采取“龙头企业+合作社+村集体（党支部）+农户”模式，建立龙头企业绑定合作社、合作社通过村集体（党支部）绑定农户的“双绑”利益联结机制，发展壮大村集体经济，促进农户增收。</t>
  </si>
  <si>
    <t>烤烟房改造</t>
  </si>
  <si>
    <t>全县18个乡镇（街道）</t>
  </si>
  <si>
    <t>全县脱贫户1786户烤烟房改造补助，2023年计划改造500座，每座补助1万元。</t>
  </si>
  <si>
    <t>完成烤烟房改造500座，完成投资500万元。</t>
  </si>
  <si>
    <t>补助烤烟房建设烤烟房，为烧烤优质烟叶提供保障，增加农户收入。</t>
  </si>
  <si>
    <t>养殖业基地</t>
  </si>
  <si>
    <t>撒坝猪及禄劝山羊保种、改良、扩繁及保护区建设项目</t>
  </si>
  <si>
    <t>1.建设禄劝撒坝猪保种育种场1个68万元；2.保种育种120头，每头补助2000元，计24万元，培育撒坝猪1440头，每头补助1000元，计144万元，共计168万元；3.撒坝火腿加工销售2000吨，补助82万元。4.专家工作站建设（包括办公设备和检测设备）32万元。5.建设禄劝山羊保种育种场1个75万元，保种育种禄劝山羊300只75万元。</t>
  </si>
  <si>
    <t>通过项目实施，建成撒坝猪保种育种场1个，禄劝山羊保种育种场1个，，专家工作站1个，完成撒坝猪保种育种120头、培育1440头，撒坝猪火腿加工销售2000吨。保种育种禄劝山羊300只以上。带动当地5个村集体经济增收，每个每年增收3万元，并促进480户养殖户养殖撒坝猪，年户均增收1500元。</t>
  </si>
  <si>
    <t>1.直接补助。专家工作站建设采取直接补助形式，补助专家工作站用于技术研发及推广，最终惠及广大农户；2.“龙头企业 +合作社+ 村集体+农户”。撒坝猪及禄劝山羊保种育种场建设、撒坝猪及禄劝山羊保种育种及撒坝火腿加工预算资金，采取“龙头企业 +合作社+ 村集体+农户”的模式，实现联农带农。</t>
  </si>
  <si>
    <t>产业服务支撑项目</t>
  </si>
  <si>
    <t>农业社会化服务</t>
  </si>
  <si>
    <t>促农增收产业奖补</t>
  </si>
  <si>
    <t>17个乡镇街道</t>
  </si>
  <si>
    <t>对采取至少一种方式（包括但不限于：土地流转、吸纳就业、生产托管、订单收购、收益分红等）与脱贫人口、监测对象及其他农户建立稳定利益联结关系和合理的收益分配机制的经营主体进行奖补。按照土地流转、林地流转、吸纳就业、生产托管、收益分红、订单收购、扩大销售、创建品牌、发展农产品精深加工9个类目进行奖补。</t>
  </si>
  <si>
    <t>通过奖补，使各类经营主体发展壮大，并与广大农户建立利益联结，促进农户增收。</t>
  </si>
  <si>
    <t>受奖补经营主体通过土地流转、吸纳就业、生产托管、订单收购、收益分红等与脱贫人口、监测对象及其他农户建立稳定利益联结关系和合理的收益分配机制。</t>
  </si>
  <si>
    <t>新型农村集体经济发展项目</t>
  </si>
  <si>
    <t>2024年新型农村集体经济发展项目</t>
  </si>
  <si>
    <t>崇德街道、团街镇、撒营盘镇、汤郎乡、马鹿塘乡、则黑乡、乌蒙乡</t>
  </si>
  <si>
    <t>15个村</t>
  </si>
  <si>
    <t>治安村、高家村、尚德村、美能村、康荣村、板桥村、马鹿塘村、麻科作村、拖木嘎村、花椒园村、凳子山村、基噜村、幸福村、舍姑村、地多社区15个村，实施新型农村集体经济发展项目。</t>
  </si>
  <si>
    <t>通过项目建设，推动每个项目村每年增加村集体经济经营性收入不低于4.5万元，并带动群众增收。</t>
  </si>
  <si>
    <t>项目收益按一定比例固定用于特殊和困难群体救助等村内公益事业</t>
  </si>
  <si>
    <t>县委组织部</t>
  </si>
  <si>
    <t>农村基础设施（含产业配套基础设施）</t>
  </si>
  <si>
    <t>产业配套基础设施</t>
  </si>
  <si>
    <t>禄劝县雪山乡书姑村委会2024年以工代赈示范项目</t>
  </si>
  <si>
    <t>雪山乡</t>
  </si>
  <si>
    <t>书故村</t>
  </si>
  <si>
    <t>1.第四小组机耕路提升改造1460米（路面加宽1460米、挡墙支护168立方米、局部降坡200米、道路硬化4380平方米）
2.第一小组机耕路提升改造3280米（路面加宽3280米、道路硬化9840平方米），毛石混泥土挡墙支护3831立方米
3.书姑村曹子沟小组河道挡墙3600立方米、周家村1组道路挡墙81立方米、蝙蝠洞挡水坝挡墙150立方米。</t>
  </si>
  <si>
    <t>通过配套完善田间道路、河道治理等公益性基础设施建设、将推动项目区农村生产生活条件和发展环境明显改善。</t>
  </si>
  <si>
    <t>县发改局</t>
  </si>
  <si>
    <t>休闲农业与乡村旅游</t>
  </si>
  <si>
    <t>宜居宜业和美示范村建设项目</t>
  </si>
  <si>
    <t>创建省级宜居宜业和美示范村2个，每个投入资金600万元；创建县级宜居宜业和美示范村10个，每个投入资金200万元。（省级：则黑乡凳子山村、乌东德太平村；县级：崇德街道念多村、撒营盘镇坎邓村、马鹿塘乡孟公德村、团街镇田坝心村、九龙镇学务卡村、皎平渡镇永善大村、乌蒙乡乐作泥村、茂山镇甲甸厂、翠华镇噜姑村委会赵家村、云龙乡云利村）</t>
  </si>
  <si>
    <t>完成创建省级宜居宜业和美示范村2个，每个村补助600万元；县级宜居宜业和美示范村10个，原则上一个村不超过200万元，根据村实际情况测算。</t>
  </si>
  <si>
    <t>通过示范村创建，打造牢靠的动态防贫机制，发民产业，使农户有稳定的收入来源，人居环境进一步提升。</t>
  </si>
  <si>
    <t>县乡村振兴局</t>
  </si>
  <si>
    <t>配套设施项目</t>
  </si>
  <si>
    <t>庭院特色种植</t>
  </si>
  <si>
    <t>庭院经济项目</t>
  </si>
  <si>
    <t>翠华镇、中屏镇、转龙镇、汤郎乡</t>
  </si>
  <si>
    <t>202年新增庭院经济15户，补助资金45万元；按市级要求持续对2023年实施的43户庭院经济户发放补助27万元。</t>
  </si>
  <si>
    <t>建设庭院经济示范户30户，完成项目投资72万元，为促进农户增收起到示范带动作用。</t>
  </si>
  <si>
    <t>通过庭院经济示范户创建，促进农户增收。</t>
  </si>
  <si>
    <t>金融服务保险配套项目</t>
  </si>
  <si>
    <t>小额贴息贷款</t>
  </si>
  <si>
    <t>2024年小额贷款贴息</t>
  </si>
  <si>
    <t>17个乡镇(街道）</t>
  </si>
  <si>
    <t>按新增贷款额的4.75%贴息1800万元。</t>
  </si>
  <si>
    <t>发放贴息贷款、增加农户收入。</t>
  </si>
  <si>
    <t>茂团产业园建设</t>
  </si>
  <si>
    <t>茂山</t>
  </si>
  <si>
    <t>茂团产业园建设，用于产业标准化产房建设及水电路配套。</t>
  </si>
  <si>
    <t>通过延伸种养饲草饲料，吸纳脱贫劳动力就业务工等联农带农机制，可带动1000多户农户户均实现增收5000元左右。</t>
  </si>
  <si>
    <t>带动农户就业务工增收</t>
  </si>
  <si>
    <t>县国投公司</t>
  </si>
  <si>
    <t>加工流通项目</t>
  </si>
  <si>
    <t>加工业</t>
  </si>
  <si>
    <t>巩固红石岩大米加工厂</t>
  </si>
  <si>
    <t>翠华镇</t>
  </si>
  <si>
    <t>红石岩村委会</t>
  </si>
  <si>
    <t>提升巩固大米加工厂，扩建厂房130平方米。</t>
  </si>
  <si>
    <t>1、能有效发挥联农带农机制，带动村民发展生产；2、打造翠华特色软香米产品，营造知名度，有利于扩大招商引资。3、增加村民大米销售渠道，提高收入；4、为该地居民创造更多就业机会,提高农村经济水平。</t>
  </si>
  <si>
    <t>1、能有效发挥联农带农机制，带动村民发展生产；2、增加村民大米销售渠道，提高收入；3、为该地居民创造更多就业机会,提高农村经济水平。</t>
  </si>
  <si>
    <t>马鹿塘乡马铃薯初级加工厂建设项目</t>
  </si>
  <si>
    <t>马鹿塘乡</t>
  </si>
  <si>
    <t>马鹿塘村委会</t>
  </si>
  <si>
    <t>1.计划建设原料分选车间2500平方米，堆场500平米，成品库2000平方米；2.计划建设洁净车间3600平米，配套建设自动控制的恒温气调库与冷库，实现库容3.5万吨仓储量；3.计划建设一条生产线，引进全套马铃薯加工及仓储设备，实现原料清洗、光学分选、智能分级、去皮切片、速冷降温、多种包装等工序的全自动化运行，依托专业化、多样化、精准化的生产线，生产“火锅专用薯”、“炖菜专用薯”、“炒菜专用薯”等细分产品，推出更贴合餐厅、食堂、商超、中央厨房等多种烹饪食材需求。该条生产线预计每小时可生产2.5吨成品马铃薯，年产量将达1.3万吨；4.计划建设3层综合1500平方米的产品加工、展销售中心。</t>
  </si>
  <si>
    <t>带动农户增加经济收入，预计每亩马铃薯能增加500元经济收入</t>
  </si>
  <si>
    <t>从农户中收购马铃薯，增加农户种植信心，扩大规模种植，增加收入</t>
  </si>
  <si>
    <t>粮油加工厂建设</t>
  </si>
  <si>
    <t>屏山街道</t>
  </si>
  <si>
    <t>鲁溪社区</t>
  </si>
  <si>
    <t>二级精炼提升一套，场地硬化400平方米，展厅，化验室设备一套，附属设施建设等。</t>
  </si>
  <si>
    <t>每年可增加村集体经济收入2-5万元，增加农户收入。</t>
  </si>
  <si>
    <t>带动生产</t>
  </si>
  <si>
    <t>屏山街道办事处</t>
  </si>
  <si>
    <t>美人椒种植项目</t>
  </si>
  <si>
    <t>封过村、羊槽村</t>
  </si>
  <si>
    <t>美人椒种植300亩</t>
  </si>
  <si>
    <t>农户人均增收2000元</t>
  </si>
  <si>
    <t>汤郎乡</t>
  </si>
  <si>
    <t>汤郎乡普模村产业发展提水项目</t>
  </si>
  <si>
    <t>普模村</t>
  </si>
  <si>
    <t>拟实施普模村产业发展提水项目，自金沙江水源点提水，在昔卡井、汤郎德完成太阳能提灌站、引水管道等工程建筑。</t>
  </si>
  <si>
    <t>汤郎乡普模村现栽种蜂糖李、软籽石榴、芒果等特色水果共2030亩，计划到2025年增加种植面积达3900亩。有效解决部分种植区主要靠自流引水和季节性雨水进行灌溉，正常供水能保证水果的种植，稳定增加群众收益。</t>
  </si>
  <si>
    <t>农产品仓储保鲜冷链基础设施建设</t>
  </si>
  <si>
    <t>大型农副产品交易集散中心</t>
  </si>
  <si>
    <t>乌东德镇</t>
  </si>
  <si>
    <t>新村</t>
  </si>
  <si>
    <t>依托现有4万亩青花椒种植面积、年1400吨青花椒干品产量以及青花椒绿色食品认证品牌、SC认证，在乌东德镇新村赤德组打造青花椒集散中心，建设青花椒产业配套项目，打造以乌东德镇青花椒产业为主体涵盖其他农副产品供应的农产品加工车间、产品展销、冷链保鲜、冷链仓储、物流分拣、农副产品集散销售地等一体化建设。</t>
  </si>
  <si>
    <t>1.完善乌东德镇青花椒产业加工设施设备，规范青花椒销售渠道，提升销售品质。
2.打造成为集观摩、教学、培训的青花椒种植示范基地
3.打造“乌东德青花椒”品牌影响力扩大，形成“党支部+企业+合作社+贫困户”的发展模式，增加青花椒市场竞争力</t>
  </si>
  <si>
    <t>1.扩大“乌东德青花椒”品牌影响力，形成“党支部+企业+合作社+贫困户”的发展模式，提升青花椒市场竞争力
2.完成青花椒加工产业设施设备，主推青花椒提质增效，提升产品品质。
3.规范统一销售渠道，统一椒农群众销货门路，减轻销售负担</t>
  </si>
  <si>
    <t>全镇户籍人口5931户19580人，其中脱贫人口2084户7074人，监测户175户527人</t>
  </si>
  <si>
    <t>禄劝县乌蒙乡冷水性鲑鳟鱼类种苗繁育中心及产业化发展项目</t>
  </si>
  <si>
    <t>乌蒙乡</t>
  </si>
  <si>
    <t>乌蒙乡适宜于虹鳟鱼养殖的水源（恨中村）进行考察和选点，一致认为乌蒙乡冷水资源比较丰富，水质优越，水量充沛，具备建设鲑鳟鱼类种苗繁育中心及产业化发展项目冷水性鲑鳟鱼类种苗繁育中心及产业化发展，建设100亩鱼塘及配套管网设施等。开发冷水鱼产业养殖公司，促进养殖产业发展，提高农户收入，增加村集体经济</t>
  </si>
  <si>
    <t>开发冷水鱼产业养殖公司，促进养殖产业发展，提高农户收入，增加村集体经济10万，带动当地农户养殖及脱贫户和监测对象务工。</t>
  </si>
  <si>
    <t>通过“龙头企业 +合作社+ 农户”；“合作社 +村集体 +农户”；“合作社+养殖基地 +农户”等多种利益联结模式，由农业龙头企业、农民合作社作为承接主体，带动农户长期稳定增收。</t>
  </si>
  <si>
    <t>小型农田水利设施灌溉</t>
  </si>
  <si>
    <t>中药材基地水利设施建设二期</t>
  </si>
  <si>
    <t>则黑乡</t>
  </si>
  <si>
    <t>凳子山</t>
  </si>
  <si>
    <t>拟投入资金520万元，从卡租大坪子利用光伏提水至凳子山老山，完善输水管网，新建水池，建设太阳能光伏板等基础设施。</t>
  </si>
  <si>
    <t>通过完善灌溉设施，提升老山片区中药材基地产出效益，带动农户种植中药材，由基地统一收购，且每年保障4000人次就业。</t>
  </si>
  <si>
    <t>带动农户种植中药材，由基地统一收购，且每年保障4000人次就业。</t>
  </si>
  <si>
    <t>乡村建设</t>
  </si>
  <si>
    <t>乡村建设行动</t>
  </si>
  <si>
    <t>农村道路建设（通村路、通户路、小型桥梁等）</t>
  </si>
  <si>
    <t>禄劝县2024年自然村通村公路路面硬化工程</t>
  </si>
  <si>
    <t>全县</t>
  </si>
  <si>
    <t>在全县境内实施30户以上较大人口规模自然村通村公路路面硬化工程125公里。</t>
  </si>
  <si>
    <t>直接改善当地村组群众交通出行条件，方便群众生产生活，提升村容村貌，促进农村农业经济发展；平均缩短当地村组群众出行时间，明显提升群众出行道路安全保障水平；充分延展农村路网通畅深度，优化路网结构功能，夯实交通基础设施服务乡村振兴发展。</t>
  </si>
  <si>
    <t>实施通村道路硬化，方便村民群众交流往来，畅通物资产品下乡和进城的公路网络，促进农业农村经济发展</t>
  </si>
  <si>
    <t>县交运局</t>
  </si>
  <si>
    <t>禄劝县2024年村道安全生命防护工程</t>
  </si>
  <si>
    <t>实施里程规模13公里，对县域内村道公路危险路段实施安全生命防护工程，主要对道路安全风险高的路段进行防护，实施的内容主要是安装波形梁钢护栏，同步实施“五小工程”，消除道路安全隐患，提升道路营运功能。</t>
  </si>
  <si>
    <t>提升农村道路运营安全保障水平，服务乡村振兴发展。</t>
  </si>
  <si>
    <t>实施村道安防项目，提升道路运营安全保障能力，推进“四好农村路”建设，服务乡村振兴发展</t>
  </si>
  <si>
    <t>2024年农村基础设施查缺补漏项目</t>
  </si>
  <si>
    <t>在全县较集中的的自然村实施村内道路硬化、人饮安全、人居环境提升等基础设施查缺补漏项目。</t>
  </si>
  <si>
    <t>通过实施村内道路硬化，极大改善通行条件和环境卫生</t>
  </si>
  <si>
    <t>改善通行条件和环境卫生</t>
  </si>
  <si>
    <t>少数民族发展任务</t>
  </si>
  <si>
    <t>民族团结进步示范村建设项目</t>
  </si>
  <si>
    <t>计划在全县范围内建设民族团结进步示范村建设项目6个，每个投入资金100万元，共计600万元</t>
  </si>
  <si>
    <t>基本解决项目区群众交通困难问题，群众生产生活条件及村容村貌明显改善；农业发展后劲增强，经济增长、社会经济得到提高，群众自我发展、自我积累能力增强，全村社会经济发展步伐加快，群众逐步走向增收致富。</t>
  </si>
  <si>
    <t>群众生产生活条件及村容村貌明显改善</t>
  </si>
  <si>
    <t>县民宗局</t>
  </si>
  <si>
    <t>农村供水保障设施建设</t>
  </si>
  <si>
    <t>屏山街道等砚瓦村委会供水工程缺口资金</t>
  </si>
  <si>
    <t>砚瓦村委会</t>
  </si>
  <si>
    <t>工程涉及砚瓦村委会 9个村小组，主要建设内容包括：水处理厂、高 位调节池（清水池）、供水主管、供水支管及配套管网等</t>
  </si>
  <si>
    <t>工程涉及砚瓦村委会 10个村小组，主要建设内容包括：水处理厂、高 位调节池（清水池）、供水主管、供水支管及配套管网等</t>
  </si>
  <si>
    <t>巩固提升饮水保障</t>
  </si>
  <si>
    <t>县水务局</t>
  </si>
  <si>
    <t>农村人居环境整治、绿美乡村建设</t>
  </si>
  <si>
    <t>农村人居环境整治提升、绿美乡村（乡镇）示范建设</t>
  </si>
  <si>
    <t>创建省级绿美乡镇1个，投入200万元；创建省级绿美乡村2个，投入40万元；创建市级绿美乡村17个，投入170万元。完成以上20个村庄的人居环境提升及绿化美化建设、进一步提高人民群众满意度。</t>
  </si>
  <si>
    <t>直接改善当地人居环境整治、绿化美化、村容村貌提升，促进农村人居环境示范引领，提高人民群众满意度。</t>
  </si>
  <si>
    <t>促进农村人居环境提升、村庄绿化美化</t>
  </si>
  <si>
    <t>易地搬迁后续后扶</t>
  </si>
  <si>
    <t>一站式社区综合服务设施建设</t>
  </si>
  <si>
    <t>禄劝彝族苗族自治县乌蒙乡2024年以工代赈项目</t>
  </si>
  <si>
    <t>施宽村</t>
  </si>
  <si>
    <t>1.水利工程：新建引水管道9841米（DN500螺旋焊管1182米、DN250螺旋焊管375米、DN50镀锌钢管4137米、DN80镀锌钢管4147米），新建20立方米地下蓄水池2座
2.生产道路工程：混凝土硬化路面3081.345平方米；新开挖1779.62米</t>
  </si>
  <si>
    <t>改善农村生产生活条件和发展环境</t>
  </si>
  <si>
    <t>禄劝县云龙乡2024年以工代赈项目</t>
  </si>
  <si>
    <t>云龙乡</t>
  </si>
  <si>
    <t>新山村</t>
  </si>
  <si>
    <t>1.在26个村民小组新山村机耕路23条合计2951.22米
2.新建供水管网10.92公里
3.民族民俗文创基地923.33平方米（生产及加工作坊；冷藏库）</t>
  </si>
  <si>
    <t>通过建设农田水利灌溉工程进一步完善新山村耕地生产用水需求；
通过建设田间道路工程改善新山村田间交通不便现状；
通过建设民族民俗文创基地完善文创产品的生产、加工及储存。</t>
  </si>
  <si>
    <t>巩固三保障成果</t>
  </si>
  <si>
    <t>雨露计划</t>
  </si>
  <si>
    <t>享受“雨露计划”职业教育补助</t>
  </si>
  <si>
    <t>2024年“雨露计划”职业教育补助</t>
  </si>
  <si>
    <t>接受全日制普通大专、高职院校、技师学院、职业本科院校等高等职业教育的补助标准不低于5000 元/人/年，接受全日制普通中专、技工院校中等职业教育的补助标准不低于4000元/人/年，接受全日制职业高中中等职业教育的补助标准为3000元/人/年。补标准提高后缺口资金。</t>
  </si>
  <si>
    <t>日制普通大专、高职院校、技师学院、职业本科院校等高等职业教育的学生提供保障。</t>
  </si>
  <si>
    <t>就业项目</t>
  </si>
  <si>
    <t>公益性岗位</t>
  </si>
  <si>
    <t>乡村公益性岗位建设</t>
  </si>
  <si>
    <t>１７个乡镇街道</t>
  </si>
  <si>
    <t>开发使用乡村公益性岗位1200人用于无法外出务工的脱贫劳动力（含监测户）就地就业增收</t>
  </si>
  <si>
    <t>解决1200人就业，人均增加9600元务工收入</t>
  </si>
  <si>
    <t>开发使用乡村公益性岗位</t>
  </si>
  <si>
    <t>县人社局</t>
  </si>
  <si>
    <t>务工补贴</t>
  </si>
  <si>
    <t>生产奖补、劳务补助</t>
  </si>
  <si>
    <t>补助跨省务工脱贫劳动力（含监测户）2000人</t>
  </si>
  <si>
    <t>补助跨省务工脱贫劳动力（含监测户）务工补贴人均最高2000元</t>
  </si>
  <si>
    <t>补助跨省务工脱贫劳动力</t>
  </si>
  <si>
    <t>交通补贴</t>
  </si>
  <si>
    <t>补助跨省务工脱贫劳动力（含监测户）交通补贴人均最高1000元</t>
  </si>
  <si>
    <t>管理费</t>
  </si>
  <si>
    <t>项目管理费</t>
  </si>
  <si>
    <t>项目前期规划设计、造价、监理、审计费等</t>
  </si>
  <si>
    <t>为项目顺利实施提供资金保障</t>
  </si>
  <si>
    <t>乡村振兴局</t>
  </si>
</sst>
</file>

<file path=xl/styles.xml><?xml version="1.0" encoding="utf-8"?>
<styleSheet xmlns="http://schemas.openxmlformats.org/spreadsheetml/2006/main">
  <numFmts count="10">
    <numFmt numFmtId="44" formatCode="_ &quot;￥&quot;* #,##0.00_ ;_ &quot;￥&quot;* \-#,##0.00_ ;_ &quot;￥&quot;* &quot;-&quot;??_ ;_ @_ "/>
    <numFmt numFmtId="176" formatCode="0.00_);[Red]\(0.00\)"/>
    <numFmt numFmtId="177" formatCode="0.0000_);[Red]\(0.0000\)"/>
    <numFmt numFmtId="42" formatCode="_ &quot;￥&quot;* #,##0_ ;_ &quot;￥&quot;* \-#,##0_ ;_ &quot;￥&quot;* &quot;-&quot;_ ;_ @_ "/>
    <numFmt numFmtId="178" formatCode="0.00_ "/>
    <numFmt numFmtId="43" formatCode="_ * #,##0.00_ ;_ * \-#,##0.00_ ;_ * &quot;-&quot;??_ ;_ @_ "/>
    <numFmt numFmtId="41" formatCode="_ * #,##0_ ;_ * \-#,##0_ ;_ * &quot;-&quot;_ ;_ @_ "/>
    <numFmt numFmtId="179" formatCode="0_);[Red]\(0\)"/>
    <numFmt numFmtId="180" formatCode="0;[Red]0"/>
    <numFmt numFmtId="181" formatCode="#\ ?/?"/>
  </numFmts>
  <fonts count="27">
    <font>
      <sz val="11"/>
      <color theme="1"/>
      <name val="宋体"/>
      <charset val="134"/>
      <scheme val="minor"/>
    </font>
    <font>
      <sz val="11"/>
      <name val="宋体"/>
      <charset val="134"/>
      <scheme val="minor"/>
    </font>
    <font>
      <sz val="10"/>
      <name val="宋体"/>
      <charset val="134"/>
    </font>
    <font>
      <sz val="8"/>
      <name val="宋体"/>
      <charset val="134"/>
      <scheme val="minor"/>
    </font>
    <font>
      <sz val="22"/>
      <name val="方正小标宋_GBK"/>
      <charset val="134"/>
    </font>
    <font>
      <sz val="8"/>
      <color theme="1"/>
      <name val="宋体"/>
      <charset val="134"/>
      <scheme val="minor"/>
    </font>
    <font>
      <sz val="8"/>
      <name val="宋体"/>
      <charset val="134"/>
    </font>
    <font>
      <sz val="8"/>
      <color theme="1"/>
      <name val="宋体"/>
      <charset val="134"/>
    </font>
    <font>
      <b/>
      <sz val="11"/>
      <color rgb="FFFFFFFF"/>
      <name val="宋体"/>
      <charset val="134"/>
      <scheme val="minor"/>
    </font>
    <font>
      <b/>
      <sz val="13"/>
      <color theme="3"/>
      <name val="宋体"/>
      <charset val="134"/>
      <scheme val="minor"/>
    </font>
    <font>
      <sz val="11"/>
      <color rgb="FFFF0000"/>
      <name val="宋体"/>
      <charset val="134"/>
      <scheme val="minor"/>
    </font>
    <font>
      <b/>
      <sz val="11"/>
      <color rgb="FF3F3F3F"/>
      <name val="宋体"/>
      <charset val="134"/>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134"/>
      <scheme val="minor"/>
    </font>
    <font>
      <sz val="11"/>
      <color rgb="FF3F3F76"/>
      <name val="宋体"/>
      <charset val="134"/>
      <scheme val="minor"/>
    </font>
    <font>
      <sz val="11"/>
      <color rgb="FF9C0006"/>
      <name val="宋体"/>
      <charset val="134"/>
      <scheme val="minor"/>
    </font>
    <font>
      <sz val="11"/>
      <color rgb="FF006100"/>
      <name val="宋体"/>
      <charset val="134"/>
      <scheme val="minor"/>
    </font>
    <font>
      <sz val="11"/>
      <color theme="0"/>
      <name val="宋体"/>
      <charset val="134"/>
      <scheme val="minor"/>
    </font>
    <font>
      <sz val="11"/>
      <color rgb="FF9C6500"/>
      <name val="宋体"/>
      <charset val="134"/>
      <scheme val="minor"/>
    </font>
    <font>
      <i/>
      <sz val="11"/>
      <color rgb="FF7F7F7F"/>
      <name val="宋体"/>
      <charset val="134"/>
      <scheme val="minor"/>
    </font>
    <font>
      <u/>
      <sz val="11"/>
      <color rgb="FF800080"/>
      <name val="宋体"/>
      <charset val="134"/>
      <scheme val="minor"/>
    </font>
    <font>
      <b/>
      <sz val="11"/>
      <color rgb="FFFA7D00"/>
      <name val="宋体"/>
      <charset val="134"/>
      <scheme val="minor"/>
    </font>
    <font>
      <sz val="12"/>
      <name val="宋体"/>
      <charset val="134"/>
    </font>
    <font>
      <sz val="11"/>
      <color rgb="FFFA7D00"/>
      <name val="宋体"/>
      <charset val="134"/>
      <scheme val="minor"/>
    </font>
    <font>
      <b/>
      <sz val="11"/>
      <color theme="1"/>
      <name val="宋体"/>
      <charset val="134"/>
      <scheme val="minor"/>
    </font>
  </fonts>
  <fills count="34">
    <fill>
      <patternFill patternType="none"/>
    </fill>
    <fill>
      <patternFill patternType="gray125"/>
    </fill>
    <fill>
      <patternFill patternType="solid">
        <fgColor theme="4" tint="0.8"/>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theme="6"/>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0"/>
      </left>
      <right style="thin">
        <color indexed="0"/>
      </right>
      <top/>
      <bottom style="thin">
        <color indexed="0"/>
      </bottom>
      <diagonal/>
    </border>
    <border>
      <left style="thin">
        <color indexed="0"/>
      </left>
      <right style="thin">
        <color indexed="0"/>
      </right>
      <top style="thin">
        <color indexed="0"/>
      </top>
      <bottom style="thin">
        <color indexed="0"/>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0" fillId="12" borderId="0" applyNumberFormat="0" applyBorder="0" applyAlignment="0" applyProtection="0">
      <alignment vertical="center"/>
    </xf>
    <xf numFmtId="0" fontId="16" fillId="6"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8" borderId="0" applyNumberFormat="0" applyBorder="0" applyAlignment="0" applyProtection="0">
      <alignment vertical="center"/>
    </xf>
    <xf numFmtId="0" fontId="17" fillId="9" borderId="0" applyNumberFormat="0" applyBorder="0" applyAlignment="0" applyProtection="0">
      <alignment vertical="center"/>
    </xf>
    <xf numFmtId="43" fontId="0" fillId="0" borderId="0" applyFont="0" applyFill="0" applyBorder="0" applyAlignment="0" applyProtection="0">
      <alignment vertical="center"/>
    </xf>
    <xf numFmtId="0" fontId="19" fillId="1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5" borderId="10" applyNumberFormat="0" applyFont="0" applyAlignment="0" applyProtection="0">
      <alignment vertical="center"/>
    </xf>
    <xf numFmtId="0" fontId="19" fillId="19" borderId="0" applyNumberFormat="0" applyBorder="0" applyAlignment="0" applyProtection="0">
      <alignment vertical="center"/>
    </xf>
    <xf numFmtId="0" fontId="1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2" fillId="0" borderId="8" applyNumberFormat="0" applyFill="0" applyAlignment="0" applyProtection="0">
      <alignment vertical="center"/>
    </xf>
    <xf numFmtId="0" fontId="9" fillId="0" borderId="8" applyNumberFormat="0" applyFill="0" applyAlignment="0" applyProtection="0">
      <alignment vertical="center"/>
    </xf>
    <xf numFmtId="0" fontId="19" fillId="16" borderId="0" applyNumberFormat="0" applyBorder="0" applyAlignment="0" applyProtection="0">
      <alignment vertical="center"/>
    </xf>
    <xf numFmtId="0" fontId="13" fillId="0" borderId="11" applyNumberFormat="0" applyFill="0" applyAlignment="0" applyProtection="0">
      <alignment vertical="center"/>
    </xf>
    <xf numFmtId="0" fontId="19" fillId="15" borderId="0" applyNumberFormat="0" applyBorder="0" applyAlignment="0" applyProtection="0">
      <alignment vertical="center"/>
    </xf>
    <xf numFmtId="0" fontId="11" fillId="4" borderId="9" applyNumberFormat="0" applyAlignment="0" applyProtection="0">
      <alignment vertical="center"/>
    </xf>
    <xf numFmtId="0" fontId="23" fillId="4" borderId="12" applyNumberFormat="0" applyAlignment="0" applyProtection="0">
      <alignment vertical="center"/>
    </xf>
    <xf numFmtId="0" fontId="8" fillId="3" borderId="7" applyNumberFormat="0" applyAlignment="0" applyProtection="0">
      <alignment vertical="center"/>
    </xf>
    <xf numFmtId="0" fontId="0" fillId="11" borderId="0" applyNumberFormat="0" applyBorder="0" applyAlignment="0" applyProtection="0">
      <alignment vertical="center"/>
    </xf>
    <xf numFmtId="0" fontId="19" fillId="23" borderId="0" applyNumberFormat="0" applyBorder="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18" fillId="10" borderId="0" applyNumberFormat="0" applyBorder="0" applyAlignment="0" applyProtection="0">
      <alignment vertical="center"/>
    </xf>
    <xf numFmtId="0" fontId="20" fillId="14" borderId="0" applyNumberFormat="0" applyBorder="0" applyAlignment="0" applyProtection="0">
      <alignment vertical="center"/>
    </xf>
    <xf numFmtId="0" fontId="0" fillId="29" borderId="0" applyNumberFormat="0" applyBorder="0" applyAlignment="0" applyProtection="0">
      <alignment vertical="center"/>
    </xf>
    <xf numFmtId="0" fontId="19" fillId="22" borderId="0" applyNumberFormat="0" applyBorder="0" applyAlignment="0" applyProtection="0">
      <alignment vertical="center"/>
    </xf>
    <xf numFmtId="0" fontId="0" fillId="28" borderId="0" applyNumberFormat="0" applyBorder="0" applyAlignment="0" applyProtection="0">
      <alignment vertical="center"/>
    </xf>
    <xf numFmtId="0" fontId="0" fillId="33" borderId="0" applyNumberFormat="0" applyBorder="0" applyAlignment="0" applyProtection="0">
      <alignment vertical="center"/>
    </xf>
    <xf numFmtId="0" fontId="0" fillId="27" borderId="0" applyNumberFormat="0" applyBorder="0" applyAlignment="0" applyProtection="0">
      <alignment vertical="center"/>
    </xf>
    <xf numFmtId="0" fontId="0" fillId="32" borderId="0" applyNumberFormat="0" applyBorder="0" applyAlignment="0" applyProtection="0">
      <alignment vertical="center"/>
    </xf>
    <xf numFmtId="0" fontId="19" fillId="25" borderId="0" applyNumberFormat="0" applyBorder="0" applyAlignment="0" applyProtection="0">
      <alignment vertical="center"/>
    </xf>
    <xf numFmtId="0" fontId="19" fillId="21" borderId="0" applyNumberFormat="0" applyBorder="0" applyAlignment="0" applyProtection="0">
      <alignment vertical="center"/>
    </xf>
    <xf numFmtId="0" fontId="0" fillId="26" borderId="0" applyNumberFormat="0" applyBorder="0" applyAlignment="0" applyProtection="0">
      <alignment vertical="center"/>
    </xf>
    <xf numFmtId="0" fontId="0" fillId="31" borderId="0" applyNumberFormat="0" applyBorder="0" applyAlignment="0" applyProtection="0">
      <alignment vertical="center"/>
    </xf>
    <xf numFmtId="0" fontId="19" fillId="20" borderId="0" applyNumberFormat="0" applyBorder="0" applyAlignment="0" applyProtection="0">
      <alignment vertical="center"/>
    </xf>
    <xf numFmtId="0" fontId="0" fillId="30" borderId="0" applyNumberFormat="0" applyBorder="0" applyAlignment="0" applyProtection="0">
      <alignment vertical="center"/>
    </xf>
    <xf numFmtId="0" fontId="19" fillId="18" borderId="0" applyNumberFormat="0" applyBorder="0" applyAlignment="0" applyProtection="0">
      <alignment vertical="center"/>
    </xf>
    <xf numFmtId="0" fontId="19" fillId="24" borderId="0" applyNumberFormat="0" applyBorder="0" applyAlignment="0" applyProtection="0">
      <alignment vertical="center"/>
    </xf>
    <xf numFmtId="0" fontId="0" fillId="7" borderId="0" applyNumberFormat="0" applyBorder="0" applyAlignment="0" applyProtection="0">
      <alignment vertical="center"/>
    </xf>
    <xf numFmtId="0" fontId="19" fillId="13" borderId="0" applyNumberFormat="0" applyBorder="0" applyAlignment="0" applyProtection="0">
      <alignment vertical="center"/>
    </xf>
    <xf numFmtId="0" fontId="24" fillId="0" borderId="0">
      <protection locked="0"/>
    </xf>
  </cellStyleXfs>
  <cellXfs count="56">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0" fillId="0" borderId="0" xfId="0" applyFill="1" applyBorder="1" applyAlignment="1">
      <alignment vertical="center"/>
    </xf>
    <xf numFmtId="0" fontId="2" fillId="0" borderId="0" xfId="0" applyFont="1" applyFill="1" applyAlignment="1">
      <alignment horizontal="center" vertical="center" wrapText="1"/>
    </xf>
    <xf numFmtId="0" fontId="1" fillId="0" borderId="0" xfId="0" applyFont="1" applyAlignment="1">
      <alignment vertical="center" wrapText="1"/>
    </xf>
    <xf numFmtId="178" fontId="1" fillId="0" borderId="0" xfId="0" applyNumberFormat="1" applyFont="1" applyAlignment="1">
      <alignment horizontal="center" vertical="center" wrapText="1"/>
    </xf>
    <xf numFmtId="0" fontId="4" fillId="0" borderId="0" xfId="0" applyFont="1" applyAlignment="1">
      <alignment horizontal="center" vertical="center" wrapText="1"/>
    </xf>
    <xf numFmtId="178" fontId="4" fillId="0" borderId="0" xfId="0" applyNumberFormat="1" applyFont="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178" fontId="1" fillId="0" borderId="1" xfId="0" applyNumberFormat="1" applyFont="1" applyBorder="1" applyAlignment="1">
      <alignment horizontal="center" vertical="center" wrapText="1"/>
    </xf>
    <xf numFmtId="0" fontId="1" fillId="0" borderId="3" xfId="0" applyFont="1" applyBorder="1" applyAlignment="1">
      <alignment horizontal="center" vertical="center" wrapText="1"/>
    </xf>
    <xf numFmtId="178" fontId="1"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178" fontId="5" fillId="0" borderId="3" xfId="0" applyNumberFormat="1"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178" fontId="5" fillId="2" borderId="3"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78" fontId="5" fillId="0" borderId="2"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0" fontId="6" fillId="0" borderId="2" xfId="0" applyFont="1" applyFill="1" applyBorder="1" applyAlignment="1">
      <alignment vertical="center" wrapText="1"/>
    </xf>
    <xf numFmtId="0" fontId="6" fillId="0" borderId="2" xfId="0" applyFont="1" applyFill="1" applyBorder="1" applyAlignment="1">
      <alignment horizontal="center" vertical="center" wrapText="1"/>
    </xf>
    <xf numFmtId="178" fontId="6"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177" fontId="5" fillId="0" borderId="2" xfId="0" applyNumberFormat="1" applyFont="1" applyFill="1" applyBorder="1" applyAlignment="1">
      <alignment horizontal="center" vertical="center"/>
    </xf>
    <xf numFmtId="0" fontId="1" fillId="0" borderId="0" xfId="0" applyFont="1" applyAlignment="1">
      <alignment horizontal="left" vertical="center" wrapText="1"/>
    </xf>
    <xf numFmtId="178" fontId="1" fillId="0" borderId="2" xfId="0" applyNumberFormat="1" applyFont="1" applyBorder="1" applyAlignment="1">
      <alignment horizontal="center" vertical="center" wrapText="1"/>
    </xf>
    <xf numFmtId="0" fontId="5" fillId="0" borderId="2" xfId="0" applyFont="1" applyFill="1" applyBorder="1" applyAlignment="1">
      <alignment horizontal="left" vertical="center" wrapText="1"/>
    </xf>
    <xf numFmtId="0" fontId="5" fillId="0" borderId="2" xfId="0" applyNumberFormat="1" applyFont="1" applyFill="1" applyBorder="1" applyAlignment="1">
      <alignment horizontal="center" vertical="center" wrapText="1"/>
    </xf>
    <xf numFmtId="177" fontId="5" fillId="0" borderId="2" xfId="0" applyNumberFormat="1" applyFont="1" applyFill="1" applyBorder="1" applyAlignment="1">
      <alignment horizontal="left" vertical="center" wrapText="1"/>
    </xf>
    <xf numFmtId="178" fontId="5" fillId="0" borderId="3" xfId="0" applyNumberFormat="1" applyFont="1" applyFill="1" applyBorder="1" applyAlignment="1">
      <alignment horizontal="center" vertical="center" wrapText="1"/>
    </xf>
    <xf numFmtId="179" fontId="5" fillId="0" borderId="2" xfId="0" applyNumberFormat="1" applyFont="1" applyFill="1" applyBorder="1" applyAlignment="1">
      <alignment horizontal="center" vertical="center" wrapText="1"/>
    </xf>
    <xf numFmtId="0" fontId="7" fillId="0" borderId="2" xfId="0" applyFont="1" applyFill="1" applyBorder="1" applyAlignment="1">
      <alignment horizontal="justify" vertical="center" wrapText="1"/>
    </xf>
    <xf numFmtId="180" fontId="5" fillId="0" borderId="2" xfId="0" applyNumberFormat="1" applyFont="1" applyFill="1" applyBorder="1" applyAlignment="1">
      <alignment horizontal="center" vertical="center" wrapText="1"/>
    </xf>
    <xf numFmtId="177" fontId="3" fillId="0" borderId="2" xfId="0" applyNumberFormat="1" applyFont="1" applyFill="1" applyBorder="1" applyAlignment="1">
      <alignment horizontal="left" vertical="center" wrapText="1"/>
    </xf>
    <xf numFmtId="178"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5" fillId="0" borderId="2" xfId="0" applyFont="1" applyFill="1" applyBorder="1" applyAlignment="1">
      <alignment vertical="center" wrapText="1"/>
    </xf>
    <xf numFmtId="0" fontId="3" fillId="0" borderId="2" xfId="0" applyFont="1" applyFill="1" applyBorder="1" applyAlignment="1">
      <alignment vertical="center" wrapText="1"/>
    </xf>
    <xf numFmtId="0" fontId="5" fillId="0" borderId="2" xfId="49" applyFont="1" applyFill="1" applyBorder="1" applyAlignment="1" applyProtection="1">
      <alignment horizontal="center" vertical="center" wrapText="1"/>
    </xf>
    <xf numFmtId="43" fontId="5" fillId="0" borderId="2" xfId="8" applyNumberFormat="1" applyFont="1" applyFill="1" applyBorder="1" applyAlignment="1" applyProtection="1">
      <alignment horizontal="center" vertical="center" wrapText="1"/>
    </xf>
    <xf numFmtId="181" fontId="5" fillId="0" borderId="2" xfId="0" applyNumberFormat="1" applyFont="1" applyFill="1" applyBorder="1" applyAlignment="1">
      <alignment horizontal="center" vertical="center"/>
    </xf>
    <xf numFmtId="178" fontId="5" fillId="0" borderId="2" xfId="0" applyNumberFormat="1" applyFont="1" applyFill="1" applyBorder="1" applyAlignment="1">
      <alignment horizontal="center" vertical="center"/>
    </xf>
    <xf numFmtId="0" fontId="5" fillId="0" borderId="6"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9" xfId="49"/>
  </cellStyle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5"/>
  <sheetViews>
    <sheetView tabSelected="1" workbookViewId="0">
      <pane ySplit="4" topLeftCell="A29" activePane="bottomLeft" state="frozen"/>
      <selection/>
      <selection pane="bottomLeft" activeCell="S2" sqref="S$1:T$1048576"/>
    </sheetView>
  </sheetViews>
  <sheetFormatPr defaultColWidth="9" defaultRowHeight="13.5"/>
  <cols>
    <col min="1" max="1" width="5.26666666666667" style="1" customWidth="1"/>
    <col min="2" max="2" width="5.075" style="7" customWidth="1"/>
    <col min="3" max="3" width="5.275" style="7" customWidth="1"/>
    <col min="4" max="4" width="5.26666666666667" style="1" customWidth="1"/>
    <col min="5" max="5" width="7.81666666666667" style="1" customWidth="1"/>
    <col min="6" max="6" width="5.65833333333333" style="1" customWidth="1"/>
    <col min="7" max="7" width="6.20833333333333" style="1" customWidth="1"/>
    <col min="8" max="8" width="8.75" style="8" customWidth="1"/>
    <col min="9" max="9" width="29.2916666666667" style="7" customWidth="1"/>
    <col min="10" max="10" width="25.9666666666667" style="7" customWidth="1"/>
    <col min="11" max="11" width="6.44166666666667" style="1" customWidth="1"/>
    <col min="12" max="12" width="10.5" style="8" customWidth="1"/>
    <col min="13" max="13" width="8.59166666666667" style="1" customWidth="1"/>
    <col min="14" max="14" width="19.625" style="7" customWidth="1"/>
    <col min="15" max="15" width="8" style="1" customWidth="1"/>
    <col min="16" max="16" width="4.875" style="1" customWidth="1"/>
    <col min="17" max="17" width="4.68333333333333" style="1" customWidth="1"/>
    <col min="18" max="18" width="4.48333333333333" style="1" customWidth="1"/>
    <col min="19" max="19" width="8.79166666666667" style="1" customWidth="1"/>
    <col min="20" max="20" width="5.85833333333333" style="1" customWidth="1"/>
    <col min="21" max="21" width="5.3" style="7" customWidth="1"/>
    <col min="22" max="22" width="9.25" style="7"/>
    <col min="23" max="16384" width="9" style="7"/>
  </cols>
  <sheetData>
    <row r="1" ht="27" spans="1:21">
      <c r="A1" s="9" t="s">
        <v>0</v>
      </c>
      <c r="B1" s="9"/>
      <c r="C1" s="9"/>
      <c r="D1" s="9"/>
      <c r="E1" s="9"/>
      <c r="F1" s="9"/>
      <c r="G1" s="9"/>
      <c r="H1" s="10"/>
      <c r="I1" s="9"/>
      <c r="J1" s="9"/>
      <c r="K1" s="9"/>
      <c r="L1" s="10"/>
      <c r="M1" s="9"/>
      <c r="N1" s="9"/>
      <c r="O1" s="9"/>
      <c r="P1" s="9"/>
      <c r="Q1" s="9"/>
      <c r="R1" s="9"/>
      <c r="S1" s="9"/>
      <c r="T1" s="9"/>
      <c r="U1" s="9"/>
    </row>
    <row r="2" spans="1:15">
      <c r="A2" s="1" t="s">
        <v>1</v>
      </c>
      <c r="B2" s="1"/>
      <c r="C2" s="1"/>
      <c r="H2" s="8" t="s">
        <v>2</v>
      </c>
      <c r="I2" s="37"/>
      <c r="J2" s="7" t="s">
        <v>3</v>
      </c>
      <c r="K2" s="1" t="s">
        <v>4</v>
      </c>
      <c r="L2" s="1"/>
      <c r="N2" s="1"/>
      <c r="O2" s="1" t="s">
        <v>5</v>
      </c>
    </row>
    <row r="3" s="1" customFormat="1" spans="1:21">
      <c r="A3" s="11" t="s">
        <v>6</v>
      </c>
      <c r="B3" s="11" t="s">
        <v>7</v>
      </c>
      <c r="C3" s="11" t="s">
        <v>8</v>
      </c>
      <c r="D3" s="11" t="s">
        <v>9</v>
      </c>
      <c r="E3" s="11" t="s">
        <v>10</v>
      </c>
      <c r="F3" s="12" t="s">
        <v>11</v>
      </c>
      <c r="G3" s="12"/>
      <c r="H3" s="13" t="s">
        <v>12</v>
      </c>
      <c r="I3" s="11" t="s">
        <v>13</v>
      </c>
      <c r="J3" s="11" t="s">
        <v>14</v>
      </c>
      <c r="K3" s="11" t="s">
        <v>15</v>
      </c>
      <c r="L3" s="38" t="s">
        <v>16</v>
      </c>
      <c r="M3" s="12"/>
      <c r="N3" s="11" t="s">
        <v>17</v>
      </c>
      <c r="O3" s="11" t="s">
        <v>18</v>
      </c>
      <c r="P3" s="11" t="s">
        <v>19</v>
      </c>
      <c r="Q3" s="11" t="s">
        <v>20</v>
      </c>
      <c r="R3" s="11" t="s">
        <v>21</v>
      </c>
      <c r="S3" s="11" t="s">
        <v>22</v>
      </c>
      <c r="T3" s="12" t="s">
        <v>23</v>
      </c>
      <c r="U3" s="12" t="s">
        <v>24</v>
      </c>
    </row>
    <row r="4" ht="27" spans="1:21">
      <c r="A4" s="14"/>
      <c r="B4" s="14"/>
      <c r="C4" s="14"/>
      <c r="D4" s="14"/>
      <c r="E4" s="14"/>
      <c r="F4" s="12" t="s">
        <v>25</v>
      </c>
      <c r="G4" s="12" t="s">
        <v>26</v>
      </c>
      <c r="H4" s="15"/>
      <c r="I4" s="14"/>
      <c r="J4" s="14"/>
      <c r="K4" s="14"/>
      <c r="L4" s="38" t="s">
        <v>27</v>
      </c>
      <c r="M4" s="12" t="s">
        <v>28</v>
      </c>
      <c r="N4" s="14"/>
      <c r="O4" s="14"/>
      <c r="P4" s="14"/>
      <c r="Q4" s="14"/>
      <c r="R4" s="14"/>
      <c r="S4" s="14"/>
      <c r="T4" s="12"/>
      <c r="U4" s="12"/>
    </row>
    <row r="5" spans="1:21">
      <c r="A5" s="16"/>
      <c r="B5" s="16" t="s">
        <v>29</v>
      </c>
      <c r="C5" s="16"/>
      <c r="D5" s="16"/>
      <c r="E5" s="16"/>
      <c r="F5" s="17"/>
      <c r="G5" s="17"/>
      <c r="H5" s="18">
        <f>H6+H28+H35+H38+H40+H44</f>
        <v>48018.05</v>
      </c>
      <c r="I5" s="16"/>
      <c r="J5" s="16"/>
      <c r="K5" s="16"/>
      <c r="L5" s="18">
        <f>L6+L28+L35+L38+L40+L44</f>
        <v>25196.98</v>
      </c>
      <c r="M5" s="18">
        <f>M6+M28+M35+M38+M40+M44</f>
        <v>22821.07</v>
      </c>
      <c r="N5" s="16"/>
      <c r="O5" s="16"/>
      <c r="P5" s="16"/>
      <c r="Q5" s="16"/>
      <c r="R5" s="16"/>
      <c r="S5" s="16"/>
      <c r="T5" s="17"/>
      <c r="U5" s="17"/>
    </row>
    <row r="6" s="2" customFormat="1" ht="21" spans="1:21">
      <c r="A6" s="19"/>
      <c r="B6" s="19" t="s">
        <v>30</v>
      </c>
      <c r="C6" s="19"/>
      <c r="D6" s="19"/>
      <c r="E6" s="19"/>
      <c r="F6" s="20"/>
      <c r="G6" s="20"/>
      <c r="H6" s="21">
        <f>SUM(H7:H27)</f>
        <v>32826.7</v>
      </c>
      <c r="I6" s="19"/>
      <c r="J6" s="19"/>
      <c r="K6" s="19"/>
      <c r="L6" s="21">
        <f>SUM(L7:L27)</f>
        <v>15472.7</v>
      </c>
      <c r="M6" s="21">
        <f>SUM(M7:M27)</f>
        <v>17354</v>
      </c>
      <c r="N6" s="19"/>
      <c r="O6" s="19"/>
      <c r="P6" s="19"/>
      <c r="Q6" s="19"/>
      <c r="R6" s="19"/>
      <c r="S6" s="19"/>
      <c r="T6" s="20"/>
      <c r="U6" s="20"/>
    </row>
    <row r="7" s="3" customFormat="1" ht="136.5" spans="1:21">
      <c r="A7" s="22">
        <v>1</v>
      </c>
      <c r="B7" s="22" t="s">
        <v>30</v>
      </c>
      <c r="C7" s="22" t="s">
        <v>31</v>
      </c>
      <c r="D7" s="22" t="s">
        <v>32</v>
      </c>
      <c r="E7" s="22" t="s">
        <v>33</v>
      </c>
      <c r="F7" s="22" t="s">
        <v>34</v>
      </c>
      <c r="G7" s="22"/>
      <c r="H7" s="23">
        <v>570</v>
      </c>
      <c r="I7" s="22" t="s">
        <v>35</v>
      </c>
      <c r="J7" s="22" t="s">
        <v>36</v>
      </c>
      <c r="K7" s="22">
        <v>2024</v>
      </c>
      <c r="L7" s="23">
        <v>570</v>
      </c>
      <c r="M7" s="22"/>
      <c r="N7" s="22" t="s">
        <v>37</v>
      </c>
      <c r="O7" s="22">
        <v>50171</v>
      </c>
      <c r="P7" s="22" t="s">
        <v>38</v>
      </c>
      <c r="Q7" s="22" t="s">
        <v>39</v>
      </c>
      <c r="R7" s="22" t="s">
        <v>38</v>
      </c>
      <c r="S7" s="22" t="s">
        <v>40</v>
      </c>
      <c r="T7" s="22" t="s">
        <v>38</v>
      </c>
      <c r="U7" s="22"/>
    </row>
    <row r="8" s="3" customFormat="1" ht="105" spans="1:21">
      <c r="A8" s="22">
        <v>2</v>
      </c>
      <c r="B8" s="22" t="s">
        <v>30</v>
      </c>
      <c r="C8" s="22" t="s">
        <v>31</v>
      </c>
      <c r="D8" s="22" t="s">
        <v>32</v>
      </c>
      <c r="E8" s="22" t="s">
        <v>41</v>
      </c>
      <c r="F8" s="22" t="s">
        <v>42</v>
      </c>
      <c r="G8" s="22"/>
      <c r="H8" s="23">
        <v>244.7</v>
      </c>
      <c r="I8" s="22" t="s">
        <v>43</v>
      </c>
      <c r="J8" s="22" t="s">
        <v>44</v>
      </c>
      <c r="K8" s="22">
        <v>2024</v>
      </c>
      <c r="L8" s="23">
        <v>244.7</v>
      </c>
      <c r="M8" s="22"/>
      <c r="N8" s="22" t="s">
        <v>45</v>
      </c>
      <c r="O8" s="22">
        <v>3800</v>
      </c>
      <c r="P8" s="22" t="s">
        <v>38</v>
      </c>
      <c r="Q8" s="22" t="s">
        <v>39</v>
      </c>
      <c r="R8" s="22" t="s">
        <v>38</v>
      </c>
      <c r="S8" s="22" t="s">
        <v>40</v>
      </c>
      <c r="T8" s="22" t="s">
        <v>38</v>
      </c>
      <c r="U8" s="22"/>
    </row>
    <row r="9" s="3" customFormat="1" ht="126" spans="1:21">
      <c r="A9" s="22">
        <v>3</v>
      </c>
      <c r="B9" s="22" t="s">
        <v>30</v>
      </c>
      <c r="C9" s="22" t="s">
        <v>31</v>
      </c>
      <c r="D9" s="22" t="s">
        <v>32</v>
      </c>
      <c r="E9" s="22" t="s">
        <v>46</v>
      </c>
      <c r="F9" s="22" t="s">
        <v>47</v>
      </c>
      <c r="G9" s="22"/>
      <c r="H9" s="23">
        <v>350</v>
      </c>
      <c r="I9" s="22" t="s">
        <v>48</v>
      </c>
      <c r="J9" s="22" t="s">
        <v>49</v>
      </c>
      <c r="K9" s="22">
        <v>2024</v>
      </c>
      <c r="L9" s="23">
        <v>350</v>
      </c>
      <c r="M9" s="22"/>
      <c r="N9" s="22" t="s">
        <v>50</v>
      </c>
      <c r="O9" s="22">
        <v>2000</v>
      </c>
      <c r="P9" s="22" t="s">
        <v>38</v>
      </c>
      <c r="Q9" s="22" t="s">
        <v>39</v>
      </c>
      <c r="R9" s="22" t="s">
        <v>38</v>
      </c>
      <c r="S9" s="22" t="s">
        <v>40</v>
      </c>
      <c r="T9" s="22" t="s">
        <v>38</v>
      </c>
      <c r="U9" s="22"/>
    </row>
    <row r="10" s="3" customFormat="1" ht="105" spans="1:21">
      <c r="A10" s="22">
        <v>4</v>
      </c>
      <c r="B10" s="22" t="s">
        <v>30</v>
      </c>
      <c r="C10" s="22" t="s">
        <v>31</v>
      </c>
      <c r="D10" s="22" t="s">
        <v>32</v>
      </c>
      <c r="E10" s="22" t="s">
        <v>51</v>
      </c>
      <c r="F10" s="22" t="s">
        <v>52</v>
      </c>
      <c r="G10" s="22"/>
      <c r="H10" s="23">
        <f>L10+M10</f>
        <v>6000</v>
      </c>
      <c r="I10" s="22" t="s">
        <v>53</v>
      </c>
      <c r="J10" s="22" t="s">
        <v>54</v>
      </c>
      <c r="K10" s="22">
        <v>2024</v>
      </c>
      <c r="L10" s="23">
        <v>2500</v>
      </c>
      <c r="M10" s="22">
        <v>3500</v>
      </c>
      <c r="N10" s="22" t="s">
        <v>55</v>
      </c>
      <c r="O10" s="22">
        <v>10000</v>
      </c>
      <c r="P10" s="22" t="s">
        <v>38</v>
      </c>
      <c r="Q10" s="22" t="s">
        <v>39</v>
      </c>
      <c r="R10" s="22" t="s">
        <v>39</v>
      </c>
      <c r="S10" s="22" t="s">
        <v>40</v>
      </c>
      <c r="T10" s="22" t="s">
        <v>38</v>
      </c>
      <c r="U10" s="22"/>
    </row>
    <row r="11" s="3" customFormat="1" ht="42" spans="1:21">
      <c r="A11" s="22">
        <v>5</v>
      </c>
      <c r="B11" s="22" t="s">
        <v>30</v>
      </c>
      <c r="C11" s="22" t="s">
        <v>31</v>
      </c>
      <c r="D11" s="22" t="s">
        <v>32</v>
      </c>
      <c r="E11" s="22" t="s">
        <v>56</v>
      </c>
      <c r="F11" s="22" t="s">
        <v>57</v>
      </c>
      <c r="G11" s="22"/>
      <c r="H11" s="23">
        <f>L11+M11</f>
        <v>500</v>
      </c>
      <c r="I11" s="22" t="s">
        <v>58</v>
      </c>
      <c r="J11" s="22" t="s">
        <v>59</v>
      </c>
      <c r="K11" s="22">
        <v>2024</v>
      </c>
      <c r="L11" s="23">
        <v>500</v>
      </c>
      <c r="M11" s="22"/>
      <c r="N11" s="22" t="s">
        <v>60</v>
      </c>
      <c r="O11" s="22">
        <v>1750</v>
      </c>
      <c r="P11" s="22" t="s">
        <v>38</v>
      </c>
      <c r="Q11" s="22" t="s">
        <v>39</v>
      </c>
      <c r="R11" s="22" t="s">
        <v>39</v>
      </c>
      <c r="S11" s="22" t="s">
        <v>40</v>
      </c>
      <c r="T11" s="22" t="s">
        <v>38</v>
      </c>
      <c r="U11" s="22"/>
    </row>
    <row r="12" s="3" customFormat="1" ht="115.5" spans="1:21">
      <c r="A12" s="22">
        <v>6</v>
      </c>
      <c r="B12" s="22" t="s">
        <v>30</v>
      </c>
      <c r="C12" s="22" t="s">
        <v>31</v>
      </c>
      <c r="D12" s="22" t="s">
        <v>61</v>
      </c>
      <c r="E12" s="22" t="s">
        <v>62</v>
      </c>
      <c r="F12" s="22" t="s">
        <v>52</v>
      </c>
      <c r="G12" s="22"/>
      <c r="H12" s="23">
        <v>500</v>
      </c>
      <c r="I12" s="32" t="s">
        <v>63</v>
      </c>
      <c r="J12" s="22" t="s">
        <v>64</v>
      </c>
      <c r="K12" s="22">
        <v>2024</v>
      </c>
      <c r="L12" s="23">
        <v>500</v>
      </c>
      <c r="M12" s="22"/>
      <c r="N12" s="22" t="s">
        <v>65</v>
      </c>
      <c r="O12" s="22">
        <v>680</v>
      </c>
      <c r="P12" s="22" t="s">
        <v>38</v>
      </c>
      <c r="Q12" s="22" t="s">
        <v>39</v>
      </c>
      <c r="R12" s="22" t="s">
        <v>39</v>
      </c>
      <c r="S12" s="22" t="s">
        <v>40</v>
      </c>
      <c r="T12" s="22" t="s">
        <v>38</v>
      </c>
      <c r="U12" s="22"/>
    </row>
    <row r="13" s="3" customFormat="1" ht="84" spans="1:21">
      <c r="A13" s="22">
        <v>7</v>
      </c>
      <c r="B13" s="24" t="s">
        <v>30</v>
      </c>
      <c r="C13" s="22" t="s">
        <v>66</v>
      </c>
      <c r="D13" s="22" t="s">
        <v>67</v>
      </c>
      <c r="E13" s="22" t="s">
        <v>68</v>
      </c>
      <c r="F13" s="22" t="s">
        <v>69</v>
      </c>
      <c r="G13" s="22"/>
      <c r="H13" s="23">
        <v>300</v>
      </c>
      <c r="I13" s="22" t="s">
        <v>70</v>
      </c>
      <c r="J13" s="22" t="s">
        <v>71</v>
      </c>
      <c r="K13" s="22">
        <v>2024</v>
      </c>
      <c r="L13" s="23">
        <v>300</v>
      </c>
      <c r="M13" s="22"/>
      <c r="N13" s="22" t="s">
        <v>72</v>
      </c>
      <c r="O13" s="22">
        <v>30000</v>
      </c>
      <c r="P13" s="22" t="s">
        <v>38</v>
      </c>
      <c r="Q13" s="22" t="s">
        <v>39</v>
      </c>
      <c r="R13" s="22" t="s">
        <v>39</v>
      </c>
      <c r="S13" s="22" t="s">
        <v>40</v>
      </c>
      <c r="T13" s="22" t="s">
        <v>38</v>
      </c>
      <c r="U13" s="22"/>
    </row>
    <row r="14" s="3" customFormat="1" ht="105" spans="1:21">
      <c r="A14" s="22">
        <v>8</v>
      </c>
      <c r="B14" s="25" t="s">
        <v>30</v>
      </c>
      <c r="C14" s="25" t="s">
        <v>73</v>
      </c>
      <c r="D14" s="22" t="s">
        <v>73</v>
      </c>
      <c r="E14" s="22" t="s">
        <v>74</v>
      </c>
      <c r="F14" s="25" t="s">
        <v>75</v>
      </c>
      <c r="G14" s="25" t="s">
        <v>76</v>
      </c>
      <c r="H14" s="23">
        <f t="shared" ref="H14:H28" si="0">L14+M14</f>
        <v>1050</v>
      </c>
      <c r="I14" s="39" t="s">
        <v>77</v>
      </c>
      <c r="J14" s="22" t="s">
        <v>78</v>
      </c>
      <c r="K14" s="22">
        <v>2024</v>
      </c>
      <c r="L14" s="23">
        <v>1050</v>
      </c>
      <c r="M14" s="22"/>
      <c r="N14" s="22" t="s">
        <v>79</v>
      </c>
      <c r="O14" s="40">
        <v>56736</v>
      </c>
      <c r="P14" s="22" t="s">
        <v>39</v>
      </c>
      <c r="Q14" s="22" t="s">
        <v>39</v>
      </c>
      <c r="R14" s="22" t="s">
        <v>39</v>
      </c>
      <c r="S14" s="22" t="s">
        <v>80</v>
      </c>
      <c r="T14" s="22" t="s">
        <v>38</v>
      </c>
      <c r="U14" s="22"/>
    </row>
    <row r="15" s="3" customFormat="1" ht="94.5" spans="1:21">
      <c r="A15" s="22">
        <v>9</v>
      </c>
      <c r="B15" s="25" t="s">
        <v>30</v>
      </c>
      <c r="C15" s="22" t="s">
        <v>81</v>
      </c>
      <c r="D15" s="22" t="s">
        <v>82</v>
      </c>
      <c r="E15" s="22" t="s">
        <v>83</v>
      </c>
      <c r="F15" s="22" t="s">
        <v>84</v>
      </c>
      <c r="G15" s="22" t="s">
        <v>85</v>
      </c>
      <c r="H15" s="23">
        <f t="shared" si="0"/>
        <v>487</v>
      </c>
      <c r="I15" s="41" t="s">
        <v>86</v>
      </c>
      <c r="J15" s="25" t="s">
        <v>87</v>
      </c>
      <c r="K15" s="22">
        <v>2024</v>
      </c>
      <c r="L15" s="42">
        <v>487</v>
      </c>
      <c r="M15" s="22"/>
      <c r="N15" s="25" t="s">
        <v>87</v>
      </c>
      <c r="O15" s="43">
        <v>2625</v>
      </c>
      <c r="P15" s="22" t="s">
        <v>39</v>
      </c>
      <c r="Q15" s="22" t="s">
        <v>39</v>
      </c>
      <c r="R15" s="22" t="s">
        <v>39</v>
      </c>
      <c r="S15" s="22" t="s">
        <v>88</v>
      </c>
      <c r="T15" s="22" t="s">
        <v>38</v>
      </c>
      <c r="U15" s="22"/>
    </row>
    <row r="16" s="3" customFormat="1" ht="84" spans="1:21">
      <c r="A16" s="22">
        <v>10</v>
      </c>
      <c r="B16" s="22" t="s">
        <v>30</v>
      </c>
      <c r="C16" s="22" t="s">
        <v>31</v>
      </c>
      <c r="D16" s="22" t="s">
        <v>89</v>
      </c>
      <c r="E16" s="22" t="s">
        <v>90</v>
      </c>
      <c r="F16" s="22"/>
      <c r="G16" s="22"/>
      <c r="H16" s="23">
        <f t="shared" si="0"/>
        <v>3200</v>
      </c>
      <c r="I16" s="22" t="s">
        <v>91</v>
      </c>
      <c r="J16" s="22" t="s">
        <v>92</v>
      </c>
      <c r="K16" s="22">
        <v>2024</v>
      </c>
      <c r="L16" s="22">
        <v>3200</v>
      </c>
      <c r="M16" s="22"/>
      <c r="N16" s="22" t="s">
        <v>93</v>
      </c>
      <c r="O16" s="22">
        <v>1680</v>
      </c>
      <c r="P16" s="22" t="s">
        <v>39</v>
      </c>
      <c r="Q16" s="22" t="s">
        <v>39</v>
      </c>
      <c r="R16" s="22" t="s">
        <v>39</v>
      </c>
      <c r="S16" s="22" t="s">
        <v>94</v>
      </c>
      <c r="T16" s="22" t="s">
        <v>38</v>
      </c>
      <c r="U16" s="22"/>
    </row>
    <row r="17" s="3" customFormat="1" ht="52.5" spans="1:21">
      <c r="A17" s="22">
        <v>11</v>
      </c>
      <c r="B17" s="22" t="s">
        <v>30</v>
      </c>
      <c r="C17" s="22" t="s">
        <v>95</v>
      </c>
      <c r="D17" s="22" t="s">
        <v>96</v>
      </c>
      <c r="E17" s="22" t="s">
        <v>97</v>
      </c>
      <c r="F17" s="22" t="s">
        <v>98</v>
      </c>
      <c r="G17" s="22"/>
      <c r="H17" s="23">
        <f t="shared" si="0"/>
        <v>72</v>
      </c>
      <c r="I17" s="22" t="s">
        <v>99</v>
      </c>
      <c r="J17" s="22" t="s">
        <v>100</v>
      </c>
      <c r="K17" s="22">
        <v>2024</v>
      </c>
      <c r="L17" s="22">
        <v>72</v>
      </c>
      <c r="M17" s="22"/>
      <c r="N17" s="22" t="s">
        <v>101</v>
      </c>
      <c r="O17" s="22">
        <v>152</v>
      </c>
      <c r="P17" s="22" t="s">
        <v>38</v>
      </c>
      <c r="Q17" s="22" t="s">
        <v>39</v>
      </c>
      <c r="R17" s="22" t="s">
        <v>39</v>
      </c>
      <c r="S17" s="22" t="s">
        <v>94</v>
      </c>
      <c r="T17" s="22" t="s">
        <v>38</v>
      </c>
      <c r="U17" s="22"/>
    </row>
    <row r="18" s="3" customFormat="1" ht="42" spans="1:21">
      <c r="A18" s="22">
        <v>12</v>
      </c>
      <c r="B18" s="26" t="s">
        <v>30</v>
      </c>
      <c r="C18" s="26" t="s">
        <v>102</v>
      </c>
      <c r="D18" s="26" t="s">
        <v>103</v>
      </c>
      <c r="E18" s="26" t="s">
        <v>104</v>
      </c>
      <c r="F18" s="26" t="s">
        <v>105</v>
      </c>
      <c r="G18" s="26"/>
      <c r="H18" s="27">
        <f t="shared" si="0"/>
        <v>1800</v>
      </c>
      <c r="I18" s="26" t="s">
        <v>106</v>
      </c>
      <c r="J18" s="26" t="s">
        <v>107</v>
      </c>
      <c r="K18" s="26">
        <v>2024</v>
      </c>
      <c r="L18" s="26">
        <v>1800</v>
      </c>
      <c r="M18" s="26"/>
      <c r="N18" s="26" t="s">
        <v>107</v>
      </c>
      <c r="O18" s="26">
        <v>1000</v>
      </c>
      <c r="P18" s="26" t="s">
        <v>38</v>
      </c>
      <c r="Q18" s="26" t="s">
        <v>39</v>
      </c>
      <c r="R18" s="26" t="s">
        <v>39</v>
      </c>
      <c r="S18" s="26" t="s">
        <v>94</v>
      </c>
      <c r="T18" s="26" t="s">
        <v>38</v>
      </c>
      <c r="U18" s="26"/>
    </row>
    <row r="19" s="3" customFormat="1" ht="31.5" spans="1:21">
      <c r="A19" s="22">
        <v>13</v>
      </c>
      <c r="B19" s="28" t="s">
        <v>30</v>
      </c>
      <c r="C19" s="22" t="s">
        <v>31</v>
      </c>
      <c r="D19" s="22" t="s">
        <v>61</v>
      </c>
      <c r="E19" s="29" t="s">
        <v>108</v>
      </c>
      <c r="F19" s="29" t="s">
        <v>109</v>
      </c>
      <c r="G19" s="29"/>
      <c r="H19" s="30">
        <f t="shared" si="0"/>
        <v>14700</v>
      </c>
      <c r="I19" s="44" t="s">
        <v>110</v>
      </c>
      <c r="J19" s="28" t="s">
        <v>111</v>
      </c>
      <c r="K19" s="29">
        <v>2024</v>
      </c>
      <c r="L19" s="30">
        <v>2000</v>
      </c>
      <c r="M19" s="29">
        <v>12700</v>
      </c>
      <c r="N19" s="28" t="s">
        <v>112</v>
      </c>
      <c r="O19" s="29">
        <v>1800</v>
      </c>
      <c r="P19" s="29" t="s">
        <v>38</v>
      </c>
      <c r="Q19" s="29" t="s">
        <v>39</v>
      </c>
      <c r="R19" s="29" t="s">
        <v>38</v>
      </c>
      <c r="S19" s="29" t="s">
        <v>113</v>
      </c>
      <c r="T19" s="29" t="s">
        <v>38</v>
      </c>
      <c r="U19" s="28"/>
    </row>
    <row r="20" s="3" customFormat="1" ht="63" spans="1:21">
      <c r="A20" s="22">
        <v>14</v>
      </c>
      <c r="B20" s="22" t="s">
        <v>30</v>
      </c>
      <c r="C20" s="22" t="s">
        <v>114</v>
      </c>
      <c r="D20" s="22" t="s">
        <v>115</v>
      </c>
      <c r="E20" s="31" t="s">
        <v>116</v>
      </c>
      <c r="F20" s="22" t="s">
        <v>117</v>
      </c>
      <c r="G20" s="31" t="s">
        <v>118</v>
      </c>
      <c r="H20" s="23">
        <f t="shared" si="0"/>
        <v>20</v>
      </c>
      <c r="I20" s="31" t="s">
        <v>119</v>
      </c>
      <c r="J20" s="23" t="s">
        <v>120</v>
      </c>
      <c r="K20" s="22">
        <v>2024</v>
      </c>
      <c r="L20" s="23">
        <v>20</v>
      </c>
      <c r="M20" s="22"/>
      <c r="N20" s="23" t="s">
        <v>121</v>
      </c>
      <c r="O20" s="45">
        <v>3697</v>
      </c>
      <c r="P20" s="22" t="s">
        <v>39</v>
      </c>
      <c r="Q20" s="22" t="s">
        <v>39</v>
      </c>
      <c r="R20" s="22" t="s">
        <v>39</v>
      </c>
      <c r="S20" s="22" t="s">
        <v>117</v>
      </c>
      <c r="T20" s="22" t="s">
        <v>38</v>
      </c>
      <c r="U20" s="22"/>
    </row>
    <row r="21" s="4" customFormat="1" ht="147" spans="1:21">
      <c r="A21" s="22">
        <v>15</v>
      </c>
      <c r="B21" s="32" t="s">
        <v>30</v>
      </c>
      <c r="C21" s="32" t="s">
        <v>114</v>
      </c>
      <c r="D21" s="32" t="s">
        <v>115</v>
      </c>
      <c r="E21" s="33" t="s">
        <v>122</v>
      </c>
      <c r="F21" s="32" t="s">
        <v>123</v>
      </c>
      <c r="G21" s="33" t="s">
        <v>124</v>
      </c>
      <c r="H21" s="32">
        <f t="shared" si="0"/>
        <v>200</v>
      </c>
      <c r="I21" s="46" t="s">
        <v>125</v>
      </c>
      <c r="J21" s="32" t="s">
        <v>126</v>
      </c>
      <c r="K21" s="32">
        <v>2024</v>
      </c>
      <c r="L21" s="47">
        <v>200</v>
      </c>
      <c r="M21" s="32"/>
      <c r="N21" s="32" t="s">
        <v>127</v>
      </c>
      <c r="O21" s="48">
        <v>2560</v>
      </c>
      <c r="P21" s="32" t="s">
        <v>39</v>
      </c>
      <c r="Q21" s="32" t="s">
        <v>39</v>
      </c>
      <c r="R21" s="32" t="s">
        <v>38</v>
      </c>
      <c r="S21" s="32" t="s">
        <v>123</v>
      </c>
      <c r="T21" s="32" t="s">
        <v>38</v>
      </c>
      <c r="U21" s="32"/>
    </row>
    <row r="22" s="3" customFormat="1" ht="21" spans="1:21">
      <c r="A22" s="22">
        <v>16</v>
      </c>
      <c r="B22" s="34" t="s">
        <v>30</v>
      </c>
      <c r="C22" s="22" t="s">
        <v>114</v>
      </c>
      <c r="D22" s="22" t="s">
        <v>115</v>
      </c>
      <c r="E22" s="34" t="s">
        <v>128</v>
      </c>
      <c r="F22" s="22" t="s">
        <v>129</v>
      </c>
      <c r="G22" s="34" t="s">
        <v>130</v>
      </c>
      <c r="H22" s="23">
        <f t="shared" si="0"/>
        <v>64</v>
      </c>
      <c r="I22" s="34" t="s">
        <v>131</v>
      </c>
      <c r="J22" s="22" t="s">
        <v>132</v>
      </c>
      <c r="K22" s="22">
        <v>2024</v>
      </c>
      <c r="L22" s="23">
        <v>64</v>
      </c>
      <c r="M22" s="22"/>
      <c r="N22" s="22" t="s">
        <v>133</v>
      </c>
      <c r="O22" s="40">
        <v>4692</v>
      </c>
      <c r="P22" s="22" t="s">
        <v>39</v>
      </c>
      <c r="Q22" s="22" t="s">
        <v>39</v>
      </c>
      <c r="R22" s="22" t="s">
        <v>39</v>
      </c>
      <c r="S22" s="22" t="s">
        <v>134</v>
      </c>
      <c r="T22" s="22" t="s">
        <v>38</v>
      </c>
      <c r="U22" s="22"/>
    </row>
    <row r="23" s="3" customFormat="1" ht="21" spans="1:21">
      <c r="A23" s="22">
        <v>17</v>
      </c>
      <c r="B23" s="25" t="s">
        <v>30</v>
      </c>
      <c r="C23" s="22" t="s">
        <v>31</v>
      </c>
      <c r="D23" s="22" t="s">
        <v>32</v>
      </c>
      <c r="E23" s="25" t="s">
        <v>135</v>
      </c>
      <c r="F23" s="22"/>
      <c r="G23" s="25" t="s">
        <v>136</v>
      </c>
      <c r="H23" s="23">
        <f t="shared" si="0"/>
        <v>42</v>
      </c>
      <c r="I23" s="25" t="s">
        <v>137</v>
      </c>
      <c r="J23" s="25" t="s">
        <v>138</v>
      </c>
      <c r="K23" s="22">
        <v>2024</v>
      </c>
      <c r="L23" s="23">
        <v>30</v>
      </c>
      <c r="M23" s="22">
        <v>12</v>
      </c>
      <c r="N23" s="25" t="s">
        <v>138</v>
      </c>
      <c r="O23" s="40">
        <v>1737</v>
      </c>
      <c r="P23" s="22" t="s">
        <v>39</v>
      </c>
      <c r="Q23" s="22" t="s">
        <v>39</v>
      </c>
      <c r="R23" s="22" t="s">
        <v>39</v>
      </c>
      <c r="S23" s="25" t="s">
        <v>139</v>
      </c>
      <c r="T23" s="22" t="s">
        <v>38</v>
      </c>
      <c r="U23" s="22"/>
    </row>
    <row r="24" s="3" customFormat="1" ht="84" spans="1:21">
      <c r="A24" s="22">
        <v>18</v>
      </c>
      <c r="B24" s="25" t="s">
        <v>30</v>
      </c>
      <c r="C24" s="22" t="s">
        <v>81</v>
      </c>
      <c r="D24" s="22" t="s">
        <v>82</v>
      </c>
      <c r="E24" s="22" t="s">
        <v>140</v>
      </c>
      <c r="F24" s="22" t="s">
        <v>139</v>
      </c>
      <c r="G24" s="22" t="s">
        <v>141</v>
      </c>
      <c r="H24" s="22">
        <f t="shared" si="0"/>
        <v>765</v>
      </c>
      <c r="I24" s="25" t="s">
        <v>142</v>
      </c>
      <c r="J24" s="25" t="s">
        <v>143</v>
      </c>
      <c r="K24" s="22">
        <v>2024</v>
      </c>
      <c r="L24" s="42">
        <v>765</v>
      </c>
      <c r="M24" s="22"/>
      <c r="N24" s="25" t="s">
        <v>143</v>
      </c>
      <c r="O24" s="43">
        <v>2700</v>
      </c>
      <c r="P24" s="22" t="s">
        <v>39</v>
      </c>
      <c r="Q24" s="22" t="s">
        <v>39</v>
      </c>
      <c r="R24" s="22" t="s">
        <v>39</v>
      </c>
      <c r="S24" s="22" t="s">
        <v>139</v>
      </c>
      <c r="T24" s="22" t="s">
        <v>38</v>
      </c>
      <c r="U24" s="22"/>
    </row>
    <row r="25" s="3" customFormat="1" ht="105" spans="1:21">
      <c r="A25" s="22">
        <v>19</v>
      </c>
      <c r="B25" s="22" t="s">
        <v>30</v>
      </c>
      <c r="C25" s="22" t="s">
        <v>114</v>
      </c>
      <c r="D25" s="22" t="s">
        <v>144</v>
      </c>
      <c r="E25" s="22" t="s">
        <v>145</v>
      </c>
      <c r="F25" s="22" t="s">
        <v>146</v>
      </c>
      <c r="G25" s="22" t="s">
        <v>147</v>
      </c>
      <c r="H25" s="23">
        <f t="shared" si="0"/>
        <v>300</v>
      </c>
      <c r="I25" s="22" t="s">
        <v>148</v>
      </c>
      <c r="J25" s="22" t="s">
        <v>149</v>
      </c>
      <c r="K25" s="22">
        <v>2024</v>
      </c>
      <c r="L25" s="23">
        <v>300</v>
      </c>
      <c r="M25" s="22"/>
      <c r="N25" s="22" t="s">
        <v>150</v>
      </c>
      <c r="O25" s="22" t="s">
        <v>151</v>
      </c>
      <c r="P25" s="22" t="s">
        <v>39</v>
      </c>
      <c r="Q25" s="22" t="s">
        <v>39</v>
      </c>
      <c r="R25" s="22" t="s">
        <v>38</v>
      </c>
      <c r="S25" s="22" t="s">
        <v>146</v>
      </c>
      <c r="T25" s="22" t="s">
        <v>38</v>
      </c>
      <c r="U25" s="22"/>
    </row>
    <row r="26" s="3" customFormat="1" ht="84" spans="1:21">
      <c r="A26" s="22">
        <v>20</v>
      </c>
      <c r="B26" s="22" t="s">
        <v>30</v>
      </c>
      <c r="C26" s="22" t="s">
        <v>31</v>
      </c>
      <c r="D26" s="22" t="s">
        <v>61</v>
      </c>
      <c r="E26" s="22" t="s">
        <v>152</v>
      </c>
      <c r="F26" s="22" t="s">
        <v>153</v>
      </c>
      <c r="G26" s="22"/>
      <c r="H26" s="22">
        <f t="shared" si="0"/>
        <v>1342</v>
      </c>
      <c r="I26" s="49" t="s">
        <v>154</v>
      </c>
      <c r="J26" s="49" t="s">
        <v>155</v>
      </c>
      <c r="K26" s="22">
        <v>2024</v>
      </c>
      <c r="L26" s="23">
        <v>200</v>
      </c>
      <c r="M26" s="22">
        <v>1142</v>
      </c>
      <c r="N26" s="49" t="s">
        <v>156</v>
      </c>
      <c r="O26" s="22">
        <v>2771</v>
      </c>
      <c r="P26" s="22" t="s">
        <v>38</v>
      </c>
      <c r="Q26" s="22" t="s">
        <v>39</v>
      </c>
      <c r="R26" s="22" t="s">
        <v>39</v>
      </c>
      <c r="S26" s="22" t="s">
        <v>153</v>
      </c>
      <c r="T26" s="22" t="s">
        <v>38</v>
      </c>
      <c r="U26" s="49"/>
    </row>
    <row r="27" s="3" customFormat="1" ht="42" spans="1:21">
      <c r="A27" s="22">
        <v>21</v>
      </c>
      <c r="B27" s="22" t="s">
        <v>30</v>
      </c>
      <c r="C27" s="22" t="s">
        <v>95</v>
      </c>
      <c r="D27" s="22" t="s">
        <v>157</v>
      </c>
      <c r="E27" s="22" t="s">
        <v>158</v>
      </c>
      <c r="F27" s="22" t="s">
        <v>159</v>
      </c>
      <c r="G27" s="22" t="s">
        <v>160</v>
      </c>
      <c r="H27" s="23">
        <f t="shared" si="0"/>
        <v>320</v>
      </c>
      <c r="I27" s="25" t="s">
        <v>161</v>
      </c>
      <c r="J27" s="25" t="s">
        <v>162</v>
      </c>
      <c r="K27" s="22">
        <v>2024</v>
      </c>
      <c r="L27" s="42">
        <v>320</v>
      </c>
      <c r="M27" s="22"/>
      <c r="N27" s="25" t="s">
        <v>163</v>
      </c>
      <c r="O27" s="43">
        <v>3900</v>
      </c>
      <c r="P27" s="22" t="s">
        <v>39</v>
      </c>
      <c r="Q27" s="22" t="s">
        <v>39</v>
      </c>
      <c r="R27" s="22" t="s">
        <v>38</v>
      </c>
      <c r="S27" s="22" t="s">
        <v>159</v>
      </c>
      <c r="T27" s="22" t="s">
        <v>38</v>
      </c>
      <c r="U27" s="22"/>
    </row>
    <row r="28" s="3" customFormat="1" ht="21" spans="1:21">
      <c r="A28" s="19"/>
      <c r="B28" s="19" t="s">
        <v>164</v>
      </c>
      <c r="C28" s="19"/>
      <c r="D28" s="19"/>
      <c r="E28" s="19"/>
      <c r="F28" s="20"/>
      <c r="G28" s="20"/>
      <c r="H28" s="21">
        <f>SUM(H29:H34)</f>
        <v>11641.35</v>
      </c>
      <c r="I28" s="19"/>
      <c r="J28" s="19"/>
      <c r="K28" s="19"/>
      <c r="L28" s="21">
        <f>SUM(L29:L34)</f>
        <v>6174.28</v>
      </c>
      <c r="M28" s="21">
        <f>SUM(M29:M34)</f>
        <v>5467.07</v>
      </c>
      <c r="N28" s="19"/>
      <c r="O28" s="19"/>
      <c r="P28" s="19"/>
      <c r="Q28" s="19"/>
      <c r="R28" s="19"/>
      <c r="S28" s="19"/>
      <c r="T28" s="20"/>
      <c r="U28" s="20"/>
    </row>
    <row r="29" s="3" customFormat="1" ht="73.5" spans="1:21">
      <c r="A29" s="22">
        <v>22</v>
      </c>
      <c r="B29" s="22" t="s">
        <v>165</v>
      </c>
      <c r="C29" s="22" t="s">
        <v>81</v>
      </c>
      <c r="D29" s="22" t="s">
        <v>166</v>
      </c>
      <c r="E29" s="22" t="s">
        <v>167</v>
      </c>
      <c r="F29" s="22" t="s">
        <v>168</v>
      </c>
      <c r="G29" s="22"/>
      <c r="H29" s="23">
        <f t="shared" ref="H29:H34" si="1">L29+M29</f>
        <v>7500</v>
      </c>
      <c r="I29" s="22" t="s">
        <v>169</v>
      </c>
      <c r="J29" s="22" t="s">
        <v>170</v>
      </c>
      <c r="K29" s="22">
        <v>2024</v>
      </c>
      <c r="L29" s="23">
        <v>2500</v>
      </c>
      <c r="M29" s="22">
        <v>5000</v>
      </c>
      <c r="N29" s="22" t="s">
        <v>171</v>
      </c>
      <c r="O29" s="22">
        <v>7500</v>
      </c>
      <c r="P29" s="22" t="s">
        <v>39</v>
      </c>
      <c r="Q29" s="22" t="s">
        <v>39</v>
      </c>
      <c r="R29" s="22" t="s">
        <v>39</v>
      </c>
      <c r="S29" s="22" t="s">
        <v>172</v>
      </c>
      <c r="T29" s="22" t="s">
        <v>38</v>
      </c>
      <c r="U29" s="22"/>
    </row>
    <row r="30" s="3" customFormat="1" ht="73.5" spans="1:21">
      <c r="A30" s="22">
        <v>23</v>
      </c>
      <c r="B30" s="22" t="s">
        <v>165</v>
      </c>
      <c r="C30" s="22" t="s">
        <v>81</v>
      </c>
      <c r="D30" s="22" t="s">
        <v>166</v>
      </c>
      <c r="E30" s="22" t="s">
        <v>173</v>
      </c>
      <c r="F30" s="22" t="s">
        <v>168</v>
      </c>
      <c r="G30" s="22"/>
      <c r="H30" s="23">
        <f t="shared" si="1"/>
        <v>500</v>
      </c>
      <c r="I30" s="22" t="s">
        <v>174</v>
      </c>
      <c r="J30" s="22" t="s">
        <v>175</v>
      </c>
      <c r="K30" s="22">
        <v>2024</v>
      </c>
      <c r="L30" s="23">
        <v>500</v>
      </c>
      <c r="M30" s="22"/>
      <c r="N30" s="22" t="s">
        <v>176</v>
      </c>
      <c r="O30" s="22">
        <v>2000</v>
      </c>
      <c r="P30" s="22" t="s">
        <v>39</v>
      </c>
      <c r="Q30" s="22" t="s">
        <v>39</v>
      </c>
      <c r="R30" s="22" t="s">
        <v>39</v>
      </c>
      <c r="S30" s="22" t="s">
        <v>172</v>
      </c>
      <c r="T30" s="22" t="s">
        <v>38</v>
      </c>
      <c r="U30" s="22"/>
    </row>
    <row r="31" s="3" customFormat="1" ht="73.5" spans="1:21">
      <c r="A31" s="22">
        <v>24</v>
      </c>
      <c r="B31" s="22" t="s">
        <v>165</v>
      </c>
      <c r="C31" s="22" t="s">
        <v>81</v>
      </c>
      <c r="D31" s="22" t="s">
        <v>166</v>
      </c>
      <c r="E31" s="22" t="s">
        <v>177</v>
      </c>
      <c r="F31" s="22" t="s">
        <v>105</v>
      </c>
      <c r="G31" s="22"/>
      <c r="H31" s="23">
        <f t="shared" si="1"/>
        <v>2000</v>
      </c>
      <c r="I31" s="22" t="s">
        <v>178</v>
      </c>
      <c r="J31" s="22" t="s">
        <v>179</v>
      </c>
      <c r="K31" s="22">
        <v>2024</v>
      </c>
      <c r="L31" s="22">
        <v>2000</v>
      </c>
      <c r="M31" s="22"/>
      <c r="N31" s="22" t="s">
        <v>180</v>
      </c>
      <c r="O31" s="22">
        <v>2700</v>
      </c>
      <c r="P31" s="22" t="s">
        <v>39</v>
      </c>
      <c r="Q31" s="22" t="s">
        <v>39</v>
      </c>
      <c r="R31" s="22" t="s">
        <v>39</v>
      </c>
      <c r="S31" s="22" t="s">
        <v>94</v>
      </c>
      <c r="T31" s="22" t="s">
        <v>38</v>
      </c>
      <c r="U31" s="22"/>
    </row>
    <row r="32" s="5" customFormat="1" ht="63" spans="1:21">
      <c r="A32" s="22">
        <v>25</v>
      </c>
      <c r="B32" s="22" t="s">
        <v>165</v>
      </c>
      <c r="C32" s="22" t="s">
        <v>81</v>
      </c>
      <c r="D32" s="22" t="s">
        <v>181</v>
      </c>
      <c r="E32" s="22" t="s">
        <v>182</v>
      </c>
      <c r="F32" s="22"/>
      <c r="G32" s="22"/>
      <c r="H32" s="23">
        <f t="shared" si="1"/>
        <v>600</v>
      </c>
      <c r="I32" s="22" t="s">
        <v>183</v>
      </c>
      <c r="J32" s="22" t="s">
        <v>184</v>
      </c>
      <c r="K32" s="22">
        <v>2024</v>
      </c>
      <c r="L32" s="22">
        <v>600</v>
      </c>
      <c r="M32" s="22"/>
      <c r="N32" s="22" t="s">
        <v>185</v>
      </c>
      <c r="O32" s="22">
        <v>60000</v>
      </c>
      <c r="P32" s="22" t="s">
        <v>39</v>
      </c>
      <c r="Q32" s="22" t="s">
        <v>39</v>
      </c>
      <c r="R32" s="22" t="s">
        <v>39</v>
      </c>
      <c r="S32" s="22" t="s">
        <v>186</v>
      </c>
      <c r="T32" s="22" t="s">
        <v>38</v>
      </c>
      <c r="U32" s="22"/>
    </row>
    <row r="33" s="3" customFormat="1" ht="63" spans="1:21">
      <c r="A33" s="22">
        <v>26</v>
      </c>
      <c r="B33" s="35" t="s">
        <v>165</v>
      </c>
      <c r="C33" s="22" t="s">
        <v>81</v>
      </c>
      <c r="D33" s="22" t="s">
        <v>187</v>
      </c>
      <c r="E33" s="22" t="s">
        <v>188</v>
      </c>
      <c r="F33" s="22" t="s">
        <v>129</v>
      </c>
      <c r="G33" s="22" t="s">
        <v>189</v>
      </c>
      <c r="H33" s="23">
        <f t="shared" si="1"/>
        <v>631.35</v>
      </c>
      <c r="I33" s="22" t="s">
        <v>190</v>
      </c>
      <c r="J33" s="22" t="s">
        <v>191</v>
      </c>
      <c r="K33" s="22">
        <v>2024</v>
      </c>
      <c r="L33" s="22">
        <v>164.28</v>
      </c>
      <c r="M33" s="22">
        <v>467.07</v>
      </c>
      <c r="N33" s="22" t="s">
        <v>192</v>
      </c>
      <c r="O33" s="22">
        <v>2136</v>
      </c>
      <c r="P33" s="22" t="s">
        <v>39</v>
      </c>
      <c r="Q33" s="22" t="s">
        <v>39</v>
      </c>
      <c r="R33" s="22" t="s">
        <v>39</v>
      </c>
      <c r="S33" s="22" t="s">
        <v>193</v>
      </c>
      <c r="T33" s="22" t="s">
        <v>38</v>
      </c>
      <c r="U33" s="22"/>
    </row>
    <row r="34" s="3" customFormat="1" ht="63" spans="1:21">
      <c r="A34" s="22">
        <v>27</v>
      </c>
      <c r="B34" s="35" t="s">
        <v>165</v>
      </c>
      <c r="C34" s="22" t="s">
        <v>81</v>
      </c>
      <c r="D34" s="22" t="s">
        <v>194</v>
      </c>
      <c r="E34" s="22" t="s">
        <v>195</v>
      </c>
      <c r="F34" s="32" t="s">
        <v>69</v>
      </c>
      <c r="G34" s="32"/>
      <c r="H34" s="23">
        <f t="shared" si="1"/>
        <v>410</v>
      </c>
      <c r="I34" s="50" t="s">
        <v>196</v>
      </c>
      <c r="J34" s="29" t="s">
        <v>197</v>
      </c>
      <c r="K34" s="22">
        <v>2024</v>
      </c>
      <c r="L34" s="23">
        <v>410</v>
      </c>
      <c r="M34" s="22"/>
      <c r="N34" s="22" t="s">
        <v>198</v>
      </c>
      <c r="O34" s="22">
        <v>10000</v>
      </c>
      <c r="P34" s="22" t="s">
        <v>38</v>
      </c>
      <c r="Q34" s="22" t="s">
        <v>39</v>
      </c>
      <c r="R34" s="22" t="s">
        <v>38</v>
      </c>
      <c r="S34" s="22" t="s">
        <v>40</v>
      </c>
      <c r="T34" s="22" t="s">
        <v>38</v>
      </c>
      <c r="U34" s="22"/>
    </row>
    <row r="35" s="3" customFormat="1" ht="31.5" spans="1:21">
      <c r="A35" s="19"/>
      <c r="B35" s="19" t="s">
        <v>199</v>
      </c>
      <c r="C35" s="19"/>
      <c r="D35" s="19"/>
      <c r="E35" s="19"/>
      <c r="F35" s="20"/>
      <c r="G35" s="20"/>
      <c r="H35" s="21">
        <f t="shared" ref="H35:M35" si="2">H36+H37</f>
        <v>798</v>
      </c>
      <c r="I35" s="19"/>
      <c r="J35" s="19"/>
      <c r="K35" s="19"/>
      <c r="L35" s="21">
        <f t="shared" si="2"/>
        <v>798</v>
      </c>
      <c r="M35" s="21">
        <f t="shared" si="2"/>
        <v>0</v>
      </c>
      <c r="N35" s="19"/>
      <c r="O35" s="19"/>
      <c r="P35" s="19"/>
      <c r="Q35" s="19"/>
      <c r="R35" s="19"/>
      <c r="S35" s="19"/>
      <c r="T35" s="20"/>
      <c r="U35" s="20"/>
    </row>
    <row r="36" s="3" customFormat="1" ht="63" spans="1:21">
      <c r="A36" s="22">
        <v>28</v>
      </c>
      <c r="B36" s="22" t="s">
        <v>199</v>
      </c>
      <c r="C36" s="22" t="s">
        <v>199</v>
      </c>
      <c r="D36" s="22" t="s">
        <v>200</v>
      </c>
      <c r="E36" s="22" t="s">
        <v>201</v>
      </c>
      <c r="F36" s="22" t="s">
        <v>153</v>
      </c>
      <c r="G36" s="22" t="s">
        <v>202</v>
      </c>
      <c r="H36" s="23">
        <f t="shared" ref="H36:H43" si="3">L36+M36</f>
        <v>399</v>
      </c>
      <c r="I36" s="25" t="s">
        <v>203</v>
      </c>
      <c r="J36" s="25" t="s">
        <v>87</v>
      </c>
      <c r="K36" s="22">
        <v>2024</v>
      </c>
      <c r="L36" s="42">
        <v>399</v>
      </c>
      <c r="M36" s="22"/>
      <c r="N36" s="25" t="s">
        <v>204</v>
      </c>
      <c r="O36" s="43">
        <v>2789</v>
      </c>
      <c r="P36" s="22" t="s">
        <v>39</v>
      </c>
      <c r="Q36" s="22" t="s">
        <v>38</v>
      </c>
      <c r="R36" s="22" t="s">
        <v>39</v>
      </c>
      <c r="S36" s="22" t="s">
        <v>88</v>
      </c>
      <c r="T36" s="22" t="s">
        <v>38</v>
      </c>
      <c r="U36" s="22"/>
    </row>
    <row r="37" s="3" customFormat="1" ht="63" spans="1:21">
      <c r="A37" s="22">
        <v>29</v>
      </c>
      <c r="B37" s="22" t="s">
        <v>199</v>
      </c>
      <c r="C37" s="22" t="s">
        <v>199</v>
      </c>
      <c r="D37" s="22" t="s">
        <v>200</v>
      </c>
      <c r="E37" s="22" t="s">
        <v>205</v>
      </c>
      <c r="F37" s="22" t="s">
        <v>206</v>
      </c>
      <c r="G37" s="22" t="s">
        <v>207</v>
      </c>
      <c r="H37" s="23">
        <f t="shared" si="3"/>
        <v>399</v>
      </c>
      <c r="I37" s="25" t="s">
        <v>208</v>
      </c>
      <c r="J37" s="25" t="s">
        <v>209</v>
      </c>
      <c r="K37" s="22">
        <v>2024</v>
      </c>
      <c r="L37" s="42">
        <v>399</v>
      </c>
      <c r="M37" s="22"/>
      <c r="N37" s="25" t="s">
        <v>204</v>
      </c>
      <c r="O37" s="43">
        <v>3008</v>
      </c>
      <c r="P37" s="22" t="s">
        <v>39</v>
      </c>
      <c r="Q37" s="22" t="s">
        <v>38</v>
      </c>
      <c r="R37" s="22" t="s">
        <v>39</v>
      </c>
      <c r="S37" s="22" t="s">
        <v>88</v>
      </c>
      <c r="T37" s="22" t="s">
        <v>38</v>
      </c>
      <c r="U37" s="22"/>
    </row>
    <row r="38" s="3" customFormat="1" ht="31.5" spans="1:21">
      <c r="A38" s="19"/>
      <c r="B38" s="19" t="s">
        <v>210</v>
      </c>
      <c r="C38" s="19"/>
      <c r="D38" s="19"/>
      <c r="E38" s="19"/>
      <c r="F38" s="20"/>
      <c r="G38" s="20"/>
      <c r="H38" s="21">
        <f>H39</f>
        <v>800</v>
      </c>
      <c r="I38" s="19"/>
      <c r="J38" s="19"/>
      <c r="K38" s="19"/>
      <c r="L38" s="21">
        <f>L39</f>
        <v>800</v>
      </c>
      <c r="M38" s="21"/>
      <c r="N38" s="19"/>
      <c r="O38" s="19"/>
      <c r="P38" s="19"/>
      <c r="Q38" s="19"/>
      <c r="R38" s="19"/>
      <c r="S38" s="19"/>
      <c r="T38" s="20"/>
      <c r="U38" s="20"/>
    </row>
    <row r="39" s="3" customFormat="1" ht="73.5" spans="1:21">
      <c r="A39" s="22">
        <v>30</v>
      </c>
      <c r="B39" s="22" t="s">
        <v>210</v>
      </c>
      <c r="C39" s="22" t="s">
        <v>211</v>
      </c>
      <c r="D39" s="35" t="s">
        <v>212</v>
      </c>
      <c r="E39" s="25" t="s">
        <v>213</v>
      </c>
      <c r="F39" s="22" t="s">
        <v>52</v>
      </c>
      <c r="G39" s="25"/>
      <c r="H39" s="23">
        <f t="shared" si="3"/>
        <v>800</v>
      </c>
      <c r="I39" s="25" t="s">
        <v>213</v>
      </c>
      <c r="J39" s="22" t="s">
        <v>214</v>
      </c>
      <c r="K39" s="22">
        <v>2024</v>
      </c>
      <c r="L39" s="23">
        <v>800</v>
      </c>
      <c r="M39" s="23"/>
      <c r="N39" s="22" t="s">
        <v>215</v>
      </c>
      <c r="O39" s="22">
        <v>2000</v>
      </c>
      <c r="P39" s="22" t="s">
        <v>38</v>
      </c>
      <c r="Q39" s="22" t="s">
        <v>39</v>
      </c>
      <c r="R39" s="22" t="s">
        <v>39</v>
      </c>
      <c r="S39" s="22" t="s">
        <v>94</v>
      </c>
      <c r="T39" s="22" t="s">
        <v>38</v>
      </c>
      <c r="U39" s="22"/>
    </row>
    <row r="40" s="3" customFormat="1" ht="21" spans="1:21">
      <c r="A40" s="19"/>
      <c r="B40" s="19" t="s">
        <v>216</v>
      </c>
      <c r="C40" s="19"/>
      <c r="D40" s="19"/>
      <c r="E40" s="19"/>
      <c r="F40" s="20"/>
      <c r="G40" s="20"/>
      <c r="H40" s="21">
        <f>SUM(H41:H43)</f>
        <v>1752</v>
      </c>
      <c r="I40" s="19"/>
      <c r="J40" s="19"/>
      <c r="K40" s="19"/>
      <c r="L40" s="21">
        <f>SUM(L41:L43)</f>
        <v>1752</v>
      </c>
      <c r="M40" s="21"/>
      <c r="N40" s="19"/>
      <c r="O40" s="19"/>
      <c r="P40" s="19"/>
      <c r="Q40" s="19"/>
      <c r="R40" s="19"/>
      <c r="S40" s="19"/>
      <c r="T40" s="20"/>
      <c r="U40" s="20"/>
    </row>
    <row r="41" s="6" customFormat="1" ht="31.5" spans="1:21">
      <c r="A41" s="22">
        <v>31</v>
      </c>
      <c r="B41" s="25" t="s">
        <v>216</v>
      </c>
      <c r="C41" s="22" t="s">
        <v>217</v>
      </c>
      <c r="D41" s="25" t="s">
        <v>217</v>
      </c>
      <c r="E41" s="22" t="s">
        <v>218</v>
      </c>
      <c r="F41" s="22" t="s">
        <v>219</v>
      </c>
      <c r="G41" s="25"/>
      <c r="H41" s="23">
        <f t="shared" si="3"/>
        <v>1152</v>
      </c>
      <c r="I41" s="51" t="s">
        <v>220</v>
      </c>
      <c r="J41" s="52" t="s">
        <v>221</v>
      </c>
      <c r="K41" s="22">
        <v>2024</v>
      </c>
      <c r="L41" s="23">
        <v>1152</v>
      </c>
      <c r="M41" s="22"/>
      <c r="N41" s="22" t="s">
        <v>222</v>
      </c>
      <c r="O41" s="53">
        <v>1200</v>
      </c>
      <c r="P41" s="22" t="s">
        <v>39</v>
      </c>
      <c r="Q41" s="22" t="s">
        <v>39</v>
      </c>
      <c r="R41" s="22" t="s">
        <v>39</v>
      </c>
      <c r="S41" s="22" t="s">
        <v>223</v>
      </c>
      <c r="T41" s="22" t="s">
        <v>38</v>
      </c>
      <c r="U41" s="55"/>
    </row>
    <row r="42" s="6" customFormat="1" ht="31.5" spans="1:21">
      <c r="A42" s="22">
        <v>32</v>
      </c>
      <c r="B42" s="25" t="s">
        <v>216</v>
      </c>
      <c r="C42" s="22" t="s">
        <v>224</v>
      </c>
      <c r="D42" s="25" t="s">
        <v>225</v>
      </c>
      <c r="E42" s="36" t="s">
        <v>224</v>
      </c>
      <c r="F42" s="25" t="s">
        <v>105</v>
      </c>
      <c r="G42" s="25"/>
      <c r="H42" s="23">
        <f t="shared" si="3"/>
        <v>400</v>
      </c>
      <c r="I42" s="25" t="s">
        <v>226</v>
      </c>
      <c r="J42" s="25" t="s">
        <v>227</v>
      </c>
      <c r="K42" s="22">
        <v>2024</v>
      </c>
      <c r="L42" s="54">
        <v>400</v>
      </c>
      <c r="M42" s="22"/>
      <c r="N42" s="22" t="s">
        <v>228</v>
      </c>
      <c r="O42" s="53">
        <v>2000</v>
      </c>
      <c r="P42" s="22" t="s">
        <v>39</v>
      </c>
      <c r="Q42" s="22" t="s">
        <v>39</v>
      </c>
      <c r="R42" s="22" t="s">
        <v>39</v>
      </c>
      <c r="S42" s="22" t="s">
        <v>223</v>
      </c>
      <c r="T42" s="22" t="s">
        <v>38</v>
      </c>
      <c r="U42" s="55"/>
    </row>
    <row r="43" s="6" customFormat="1" ht="31.5" spans="1:21">
      <c r="A43" s="22">
        <v>33</v>
      </c>
      <c r="B43" s="25" t="s">
        <v>216</v>
      </c>
      <c r="C43" s="22" t="s">
        <v>224</v>
      </c>
      <c r="D43" s="25" t="s">
        <v>229</v>
      </c>
      <c r="E43" s="36" t="s">
        <v>229</v>
      </c>
      <c r="F43" s="25" t="s">
        <v>105</v>
      </c>
      <c r="G43" s="25"/>
      <c r="H43" s="23">
        <f t="shared" si="3"/>
        <v>200</v>
      </c>
      <c r="I43" s="25" t="s">
        <v>226</v>
      </c>
      <c r="J43" s="25" t="s">
        <v>230</v>
      </c>
      <c r="K43" s="22">
        <v>2024</v>
      </c>
      <c r="L43" s="54">
        <v>200</v>
      </c>
      <c r="M43" s="22"/>
      <c r="N43" s="22" t="s">
        <v>228</v>
      </c>
      <c r="O43" s="53">
        <v>2000</v>
      </c>
      <c r="P43" s="22" t="s">
        <v>39</v>
      </c>
      <c r="Q43" s="22" t="s">
        <v>39</v>
      </c>
      <c r="R43" s="22" t="s">
        <v>39</v>
      </c>
      <c r="S43" s="22" t="s">
        <v>223</v>
      </c>
      <c r="T43" s="22" t="s">
        <v>38</v>
      </c>
      <c r="U43" s="55"/>
    </row>
    <row r="44" s="3" customFormat="1" ht="12" spans="1:21">
      <c r="A44" s="19"/>
      <c r="B44" s="19" t="s">
        <v>231</v>
      </c>
      <c r="C44" s="19"/>
      <c r="D44" s="19"/>
      <c r="E44" s="19"/>
      <c r="F44" s="20"/>
      <c r="G44" s="20"/>
      <c r="H44" s="21">
        <f>H45</f>
        <v>200</v>
      </c>
      <c r="I44" s="19"/>
      <c r="J44" s="19"/>
      <c r="K44" s="19"/>
      <c r="L44" s="21">
        <f>L45</f>
        <v>200</v>
      </c>
      <c r="M44" s="21"/>
      <c r="N44" s="19"/>
      <c r="O44" s="19"/>
      <c r="P44" s="19"/>
      <c r="Q44" s="19"/>
      <c r="R44" s="19"/>
      <c r="S44" s="19"/>
      <c r="T44" s="20"/>
      <c r="U44" s="20"/>
    </row>
    <row r="45" s="3" customFormat="1" ht="31.5" spans="1:21">
      <c r="A45" s="22">
        <v>34</v>
      </c>
      <c r="B45" s="22" t="s">
        <v>232</v>
      </c>
      <c r="C45" s="22" t="s">
        <v>232</v>
      </c>
      <c r="D45" s="22" t="s">
        <v>232</v>
      </c>
      <c r="E45" s="22" t="s">
        <v>232</v>
      </c>
      <c r="F45" s="22" t="s">
        <v>105</v>
      </c>
      <c r="G45" s="22"/>
      <c r="H45" s="23">
        <f>L45+M45</f>
        <v>200</v>
      </c>
      <c r="I45" s="22" t="s">
        <v>233</v>
      </c>
      <c r="J45" s="22" t="s">
        <v>234</v>
      </c>
      <c r="K45" s="22">
        <v>2024</v>
      </c>
      <c r="L45" s="23">
        <v>200</v>
      </c>
      <c r="M45" s="22"/>
      <c r="N45" s="22"/>
      <c r="O45" s="22">
        <v>1000</v>
      </c>
      <c r="P45" s="22" t="s">
        <v>39</v>
      </c>
      <c r="Q45" s="22" t="s">
        <v>39</v>
      </c>
      <c r="R45" s="22"/>
      <c r="S45" s="22" t="s">
        <v>235</v>
      </c>
      <c r="T45" s="22" t="s">
        <v>38</v>
      </c>
      <c r="U45" s="22"/>
    </row>
  </sheetData>
  <sortState ref="A8:W45">
    <sortCondition ref="S8:S45"/>
  </sortState>
  <mergeCells count="24">
    <mergeCell ref="A1:U1"/>
    <mergeCell ref="A2:G2"/>
    <mergeCell ref="H2:I2"/>
    <mergeCell ref="K2:N2"/>
    <mergeCell ref="O2:P2"/>
    <mergeCell ref="F3:G3"/>
    <mergeCell ref="L3:M3"/>
    <mergeCell ref="A3:A4"/>
    <mergeCell ref="B3:B4"/>
    <mergeCell ref="C3:C4"/>
    <mergeCell ref="D3:D4"/>
    <mergeCell ref="E3:E4"/>
    <mergeCell ref="H3:H4"/>
    <mergeCell ref="I3:I4"/>
    <mergeCell ref="J3:J4"/>
    <mergeCell ref="K3:K4"/>
    <mergeCell ref="N3:N4"/>
    <mergeCell ref="O3:O4"/>
    <mergeCell ref="P3:P4"/>
    <mergeCell ref="Q3:Q4"/>
    <mergeCell ref="R3:R4"/>
    <mergeCell ref="S3:S4"/>
    <mergeCell ref="T3:T4"/>
    <mergeCell ref="U3:U4"/>
  </mergeCells>
  <dataValidations count="1">
    <dataValidation type="list" allowBlank="1" showInputMessage="1" showErrorMessage="1" prompt="产业发展,就业项目,乡村建设,易地后扶,三保障,乡村治理,管理费,其他" sqref="B23 B24 B25 B29 B44 B14:B15">
      <formula1>"产业发展,就业项目,乡村建设,易地后扶,三保障,乡村治理,管理费,其他"</formula1>
    </dataValidation>
  </dataValidations>
  <pageMargins left="0.0784722222222222" right="0.0784722222222222" top="0.314583333333333" bottom="0.314583333333333" header="0.236111111111111" footer="0.196527777777778"/>
  <pageSetup paperSize="8" orientation="landscape" horizontalDpi="600"/>
  <headerFooter/>
  <ignoredErrors>
    <ignoredError sqref="H35:H36 H40 H44 H38 H28" formula="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11.10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kylin</dc:creator>
  <cp:lastModifiedBy>Bumblebee</cp:lastModifiedBy>
  <dcterms:created xsi:type="dcterms:W3CDTF">2023-09-14T17:16:00Z</dcterms:created>
  <dcterms:modified xsi:type="dcterms:W3CDTF">2023-11-27T01:40:38Z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D495E24040324C04ADC26F73CB9D75D8_13</vt:lpwstr>
  </property>
</Properties>
</file>