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20730" windowHeight="11760" tabRatio="803" firstSheet="8" activeTab="8"/>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14210"/>
</workbook>
</file>

<file path=xl/calcChain.xml><?xml version="1.0" encoding="utf-8"?>
<calcChain xmlns="http://schemas.openxmlformats.org/spreadsheetml/2006/main">
  <c r="C7" i="9"/>
  <c r="C9"/>
  <c r="D9"/>
  <c r="D7"/>
  <c r="L40" i="6"/>
  <c r="F7"/>
  <c r="C40"/>
  <c r="C21"/>
  <c r="C7"/>
  <c r="E9" i="5"/>
  <c r="E10"/>
  <c r="E11"/>
  <c r="E12"/>
  <c r="E13"/>
  <c r="E14"/>
  <c r="E15"/>
  <c r="E16"/>
  <c r="E17"/>
  <c r="E18"/>
  <c r="E19"/>
  <c r="E20"/>
  <c r="E21"/>
  <c r="E22"/>
  <c r="E23"/>
  <c r="E24"/>
  <c r="E25"/>
  <c r="E26"/>
  <c r="E27"/>
  <c r="E28"/>
  <c r="E29"/>
  <c r="E30"/>
  <c r="E31"/>
  <c r="E32"/>
  <c r="E8"/>
  <c r="O19"/>
  <c r="O11"/>
  <c r="K17"/>
  <c r="L17"/>
  <c r="M17"/>
  <c r="M30"/>
  <c r="L30"/>
  <c r="K28"/>
  <c r="K27"/>
  <c r="M27"/>
  <c r="K25"/>
  <c r="K26"/>
  <c r="K24"/>
  <c r="L23"/>
  <c r="M23"/>
  <c r="K23"/>
  <c r="P8"/>
  <c r="Q8"/>
  <c r="H17"/>
  <c r="I17"/>
  <c r="J17"/>
  <c r="J8"/>
  <c r="I8"/>
  <c r="H26"/>
  <c r="H23"/>
  <c r="H25"/>
  <c r="H24"/>
  <c r="I23"/>
  <c r="J23"/>
  <c r="H28"/>
  <c r="H27"/>
  <c r="J27"/>
  <c r="N20"/>
  <c r="N21"/>
  <c r="N22"/>
  <c r="K20"/>
  <c r="K21"/>
  <c r="K22"/>
  <c r="H20"/>
  <c r="H21"/>
  <c r="H22"/>
  <c r="N19"/>
  <c r="K19"/>
  <c r="H19"/>
  <c r="N31"/>
  <c r="N32"/>
  <c r="N30"/>
  <c r="K31"/>
  <c r="K32"/>
  <c r="K30"/>
  <c r="J29"/>
  <c r="H29"/>
  <c r="K29"/>
  <c r="L29"/>
  <c r="M29"/>
  <c r="N29"/>
  <c r="O29"/>
  <c r="P29"/>
  <c r="Q29"/>
  <c r="H30"/>
  <c r="H31"/>
  <c r="H32"/>
  <c r="I29"/>
  <c r="I30"/>
  <c r="K16"/>
  <c r="K15"/>
  <c r="K12"/>
  <c r="N15"/>
  <c r="N12"/>
  <c r="H16"/>
  <c r="H15"/>
  <c r="H12"/>
  <c r="N14"/>
  <c r="K14"/>
  <c r="H14"/>
  <c r="N11"/>
  <c r="N10"/>
  <c r="N9"/>
  <c r="K11"/>
  <c r="K10"/>
  <c r="K9"/>
  <c r="H11"/>
  <c r="G18"/>
  <c r="I18"/>
  <c r="J18"/>
  <c r="L18"/>
  <c r="M18"/>
  <c r="M8"/>
  <c r="N18"/>
  <c r="N17"/>
  <c r="O18"/>
  <c r="P18"/>
  <c r="Q18"/>
  <c r="G17"/>
  <c r="O17"/>
  <c r="P17"/>
  <c r="G15"/>
  <c r="I15"/>
  <c r="I12"/>
  <c r="J15"/>
  <c r="L15"/>
  <c r="M15"/>
  <c r="O15"/>
  <c r="O12"/>
  <c r="P15"/>
  <c r="Q15"/>
  <c r="G13"/>
  <c r="H13"/>
  <c r="I13"/>
  <c r="J13"/>
  <c r="K13"/>
  <c r="L13"/>
  <c r="L12"/>
  <c r="M13"/>
  <c r="N13"/>
  <c r="O13"/>
  <c r="P13"/>
  <c r="Q13"/>
  <c r="F13"/>
  <c r="G12"/>
  <c r="J12"/>
  <c r="M12"/>
  <c r="P12"/>
  <c r="Q12"/>
  <c r="G10"/>
  <c r="G9"/>
  <c r="H10"/>
  <c r="H9"/>
  <c r="I10"/>
  <c r="I9"/>
  <c r="J10"/>
  <c r="L10"/>
  <c r="L9"/>
  <c r="M10"/>
  <c r="O10"/>
  <c r="O9"/>
  <c r="P10"/>
  <c r="P9"/>
  <c r="Q10"/>
  <c r="J9"/>
  <c r="M9"/>
  <c r="Q9"/>
  <c r="F18"/>
  <c r="F17"/>
  <c r="F12"/>
  <c r="F8"/>
  <c r="F15"/>
  <c r="F9"/>
  <c r="F10"/>
  <c r="G34" i="4"/>
  <c r="G30"/>
  <c r="C34"/>
  <c r="C30"/>
  <c r="E7" i="3"/>
  <c r="G7"/>
  <c r="F7"/>
  <c r="F28"/>
  <c r="E28"/>
  <c r="F29"/>
  <c r="E29"/>
  <c r="G22"/>
  <c r="G26"/>
  <c r="F16"/>
  <c r="G17"/>
  <c r="G16"/>
  <c r="E16"/>
  <c r="F17"/>
  <c r="F14"/>
  <c r="F11"/>
  <c r="E11"/>
  <c r="F12"/>
  <c r="E9"/>
  <c r="E10"/>
  <c r="E12"/>
  <c r="E13"/>
  <c r="E14"/>
  <c r="E15"/>
  <c r="E18"/>
  <c r="E19"/>
  <c r="E20"/>
  <c r="E21"/>
  <c r="E22"/>
  <c r="E23"/>
  <c r="E24"/>
  <c r="E25"/>
  <c r="E26"/>
  <c r="E27"/>
  <c r="E30"/>
  <c r="E31"/>
  <c r="E8"/>
  <c r="F8"/>
  <c r="F9"/>
  <c r="E7" i="2"/>
  <c r="F16"/>
  <c r="F7"/>
  <c r="F27"/>
  <c r="F28"/>
  <c r="E28"/>
  <c r="F25"/>
  <c r="E25"/>
  <c r="F21"/>
  <c r="E21"/>
  <c r="F17"/>
  <c r="F14"/>
  <c r="F11"/>
  <c r="E11"/>
  <c r="F12"/>
  <c r="E12"/>
  <c r="E13"/>
  <c r="E14"/>
  <c r="E15"/>
  <c r="E16"/>
  <c r="E17"/>
  <c r="E18"/>
  <c r="E19"/>
  <c r="E20"/>
  <c r="E22"/>
  <c r="E23"/>
  <c r="E24"/>
  <c r="E26"/>
  <c r="E27"/>
  <c r="E29"/>
  <c r="E30"/>
  <c r="E9"/>
  <c r="E10"/>
  <c r="F8"/>
  <c r="E8"/>
  <c r="F9"/>
  <c r="C41" i="1"/>
  <c r="F41"/>
  <c r="F37"/>
  <c r="F31"/>
  <c r="C33"/>
  <c r="C31"/>
  <c r="N8" i="5"/>
  <c r="O8"/>
  <c r="L8"/>
  <c r="K8"/>
  <c r="K18"/>
  <c r="H8"/>
  <c r="H18"/>
  <c r="E17" i="3"/>
</calcChain>
</file>

<file path=xl/sharedStrings.xml><?xml version="1.0" encoding="utf-8"?>
<sst xmlns="http://schemas.openxmlformats.org/spreadsheetml/2006/main" count="1365" uniqueCount="663">
  <si>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</si>
  <si>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</si>
  <si>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</si>
  <si>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</si>
  <si>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</si>
  <si>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</si>
  <si>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</si>
  <si>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</si>
  <si>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</si>
  <si>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</si>
  <si>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</si>
  <si>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</si>
  <si>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</si>
  <si>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</si>
  <si>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</si>
  <si>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</si>
  <si>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</si>
  <si>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</si>
  <si>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</si>
  <si>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</si>
  <si>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</si>
  <si>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</si>
  <si>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</si>
  <si>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</si>
  <si>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</si>
  <si>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</si>
  <si>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</si>
  <si>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</si>
  <si>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</si>
  <si>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</si>
  <si>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</si>
  <si>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</si>
  <si>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</si>
  <si>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</si>
  <si>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</si>
  <si>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</si>
  <si>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</si>
  <si>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</si>
  <si>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</si>
  <si>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</si>
  <si>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</si>
  <si>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</si>
  <si>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</si>
  <si>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</si>
  <si>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</si>
  <si>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</si>
  <si>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</si>
  <si>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</si>
  <si>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</si>
  <si>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</si>
  <si>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</si>
  <si>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</si>
  <si>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</si>
  <si>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</si>
  <si>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</si>
  <si>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</si>
  <si>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</si>
  <si>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</si>
  <si>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</si>
  <si>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</si>
  <si>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</si>
  <si>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</si>
  <si>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</si>
  <si>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</si>
  <si>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</si>
  <si>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</si>
  <si>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</si>
  <si>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</si>
  <si>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</si>
  <si>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</si>
  <si>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</si>
  <si>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</si>
  <si>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</si>
  <si>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</si>
  <si>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</si>
  <si>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</si>
  <si>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</si>
  <si>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</si>
  <si>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</si>
  <si>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</si>
  <si>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</si>
  <si>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</si>
  <si>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</si>
  <si>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</si>
  <si>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</si>
  <si>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</si>
  <si>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</si>
  <si>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</si>
  <si>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</si>
  <si>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</si>
  <si>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</si>
  <si>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</si>
  <si>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</si>
  <si>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</si>
  <si>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</si>
  <si>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</si>
  <si>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</si>
  <si>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</si>
  <si>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</si>
  <si>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</si>
  <si>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</si>
  <si>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</si>
  <si>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</si>
  <si>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</si>
  <si>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</si>
  <si>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</si>
  <si>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</si>
  <si>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</si>
  <si>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</si>
  <si>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</si>
  <si>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</si>
  <si>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</si>
  <si>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</si>
  <si>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</si>
  <si>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</si>
  <si>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</si>
  <si>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</si>
  <si>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</si>
  <si>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</si>
  <si>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</si>
  <si>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</si>
  <si>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</si>
  <si>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</si>
  <si>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</si>
  <si>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</si>
  <si>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</si>
  <si>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</si>
  <si>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</si>
  <si>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</si>
  <si>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</si>
  <si>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</si>
  <si>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</si>
  <si>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</si>
  <si>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</si>
  <si>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</si>
  <si>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</si>
  <si>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</si>
  <si>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</si>
  <si>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</si>
  <si>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</si>
  <si>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</si>
  <si>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</si>
  <si>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</si>
  <si>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</si>
  <si>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</si>
  <si>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</si>
  <si>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</si>
  <si>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</si>
  <si>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</si>
  <si>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</si>
  <si>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</si>
  <si>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</si>
  <si>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</si>
  <si>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</si>
  <si>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</si>
  <si>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</si>
  <si>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</si>
  <si>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</si>
  <si>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</si>
  <si>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</si>
  <si>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</si>
  <si>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</si>
  <si>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</si>
  <si>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</si>
  <si>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</si>
  <si>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</si>
  <si>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</si>
  <si>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</si>
  <si>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</si>
  <si>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</si>
  <si>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</si>
  <si>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</si>
  <si>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</si>
  <si>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</si>
  <si>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</si>
  <si>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</si>
  <si>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</si>
  <si>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</si>
  <si>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</si>
  <si>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</si>
  <si>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</si>
  <si>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</si>
  <si>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</si>
  <si>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</si>
  <si>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</si>
  <si>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</si>
  <si>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</si>
  <si>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</si>
  <si>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</si>
  <si>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</si>
  <si>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</si>
  <si>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</si>
  <si>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</si>
  <si>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</si>
  <si>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</si>
  <si>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</si>
  <si>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</si>
  <si>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</si>
  <si>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</si>
  <si>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</si>
  <si>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</si>
  <si>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</si>
  <si>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</si>
  <si>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</si>
  <si>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</si>
  <si>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</si>
  <si>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</si>
  <si>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</si>
  <si>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</si>
  <si>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</si>
  <si>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</si>
  <si>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</si>
  <si>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</si>
  <si>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</si>
  <si>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</si>
  <si>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</si>
  <si>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</si>
  <si>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</si>
  <si>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</si>
  <si>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</si>
  <si>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</si>
  <si>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</si>
  <si>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</si>
  <si>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</si>
  <si>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</si>
  <si>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</si>
  <si>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</si>
  <si>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</si>
  <si>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</si>
  <si>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</si>
  <si>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</si>
  <si>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</si>
  <si>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</si>
  <si>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</si>
  <si>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</si>
  <si>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</si>
  <si>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</si>
  <si>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</si>
  <si>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</si>
  <si>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</si>
  <si>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</si>
  <si>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</si>
  <si>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</si>
  <si>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</si>
  <si>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</si>
  <si>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</si>
  <si>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</si>
  <si>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</si>
  <si>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</si>
  <si>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</si>
  <si>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</si>
  <si>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</si>
  <si>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</si>
  <si>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</si>
  <si>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</si>
  <si>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</si>
  <si>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</si>
  <si>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</si>
  <si>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</si>
  <si>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</si>
  <si>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</si>
  <si>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</si>
  <si>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</si>
  <si>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</si>
  <si>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</si>
  <si>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</si>
  <si>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</si>
  <si>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</si>
  <si>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</si>
  <si>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</si>
  <si>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</si>
  <si>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</si>
  <si>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</si>
  <si>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</si>
  <si>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</si>
  <si>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</si>
  <si>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</si>
  <si>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</si>
  <si>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</si>
  <si>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</si>
  <si>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</si>
  <si>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</si>
  <si>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</si>
  <si>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</si>
  <si>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</si>
  <si>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</si>
  <si>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</si>
  <si>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</si>
  <si>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</si>
  <si>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</si>
  <si>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</si>
  <si>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</si>
  <si>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</si>
  <si>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</si>
  <si>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</si>
  <si>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</si>
  <si>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</si>
  <si>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</si>
  <si>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</si>
  <si>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</si>
  <si>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</si>
  <si>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</si>
  <si>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</si>
  <si>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</si>
  <si>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</si>
  <si>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</si>
  <si>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</si>
  <si>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</si>
  <si>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</si>
  <si>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</si>
  <si>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</si>
  <si>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</si>
  <si>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</si>
  <si>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</si>
  <si>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</si>
  <si>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</si>
  <si>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</si>
  <si>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</si>
  <si>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</si>
  <si>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</si>
  <si>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</si>
  <si>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</si>
  <si>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</si>
  <si>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</si>
  <si>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</si>
  <si>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</si>
  <si>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</si>
  <si>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</si>
  <si>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</si>
  <si>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</si>
  <si>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</si>
  <si>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</si>
  <si>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</si>
  <si>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</si>
  <si>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</si>
  <si>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</si>
  <si>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</si>
  <si>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</si>
  <si>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</si>
  <si>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</si>
  <si>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</si>
  <si>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</si>
  <si>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</si>
  <si>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</si>
  <si>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</si>
  <si>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</si>
  <si>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</si>
  <si>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</si>
  <si>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</si>
  <si>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</si>
  <si>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</si>
  <si>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</si>
  <si>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</si>
  <si>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</si>
  <si>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</si>
  <si>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</si>
  <si>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</si>
  <si>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</si>
  <si>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</si>
  <si>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</si>
  <si>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</si>
  <si>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</si>
  <si>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</si>
  <si>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</si>
  <si>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</si>
  <si>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</si>
  <si>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</si>
  <si>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</si>
  <si>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</si>
  <si>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</si>
  <si>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</si>
  <si>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</si>
  <si>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</si>
  <si>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</si>
  <si>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</si>
  <si>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</si>
  <si>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</si>
  <si>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</si>
  <si>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</si>
  <si>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</si>
  <si>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</si>
  <si>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</si>
  <si>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</si>
  <si>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</si>
  <si>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</si>
  <si>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</si>
  <si>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</si>
  <si>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</si>
  <si>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</si>
  <si>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</si>
  <si>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</si>
  <si>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</si>
  <si>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</si>
  <si>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</si>
  <si>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</si>
  <si>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</si>
  <si>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</si>
  <si>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</si>
  <si>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</si>
  <si>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</si>
  <si>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</si>
  <si>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</si>
  <si>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</si>
  <si>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</si>
  <si>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</si>
  <si>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</si>
  <si>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</si>
  <si>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</si>
  <si>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</si>
  <si>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</si>
  <si>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</si>
  <si>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</si>
  <si>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</si>
  <si>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</si>
  <si>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</si>
  <si>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</si>
  <si>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</si>
  <si>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</si>
  <si>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</si>
  <si>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</si>
  <si>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</si>
  <si>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</si>
  <si>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</si>
  <si>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</si>
  <si>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</si>
  <si>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</si>
  <si>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</si>
  <si>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</si>
  <si>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</si>
  <si>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</si>
  <si>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</si>
  <si>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</si>
  <si>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</si>
  <si>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</si>
  <si>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</si>
  <si>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</si>
  <si>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</si>
  <si>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</si>
  <si>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</si>
  <si>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</si>
  <si>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</si>
  <si>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</si>
  <si>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</si>
  <si>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</si>
  <si>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</si>
  <si>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</si>
  <si>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</si>
  <si>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</si>
  <si>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</si>
  <si>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</si>
  <si>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</si>
  <si>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</si>
  <si>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</si>
  <si>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</si>
  <si>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</si>
  <si>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</si>
  <si>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</si>
  <si>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</si>
  <si>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</si>
  <si>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</si>
  <si>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</si>
  <si>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</si>
  <si>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</si>
  <si>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</si>
  <si>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</si>
  <si>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</si>
  <si>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</si>
  <si>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</si>
  <si>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</si>
  <si>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</si>
  <si>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</si>
  <si>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</si>
  <si>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</si>
  <si>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</si>
  <si>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</si>
  <si>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</si>
  <si>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</si>
  <si>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</si>
  <si>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</si>
  <si>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</si>
  <si>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</si>
  <si>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</si>
  <si>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</si>
  <si>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</si>
  <si>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</si>
  <si>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</si>
  <si>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</si>
  <si>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</si>
  <si>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</si>
  <si>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</si>
  <si>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</si>
  <si>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</si>
  <si>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</si>
  <si>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</si>
  <si>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</si>
  <si>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</si>
  <si>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</si>
  <si>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</si>
  <si>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</si>
  <si>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</si>
  <si>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</si>
  <si>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</si>
  <si>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</si>
  <si>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</si>
  <si>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</si>
  <si>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</si>
  <si>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</si>
  <si>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</si>
  <si>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</si>
  <si>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</si>
  <si>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编制单位：禄劝彝族苗族自治县交通运输局</t>
    <phoneticPr fontId="24" type="noConversion"/>
  </si>
  <si>
    <t>行政事业单位离退休</t>
  </si>
  <si>
    <t xml:space="preserve">  机关事业单位基本养老保险缴费支出</t>
  </si>
  <si>
    <t>医疗卫生与计划生育支出</t>
  </si>
  <si>
    <t>行政事业单位医疗</t>
  </si>
  <si>
    <t xml:space="preserve">  公务员医疗补助</t>
  </si>
  <si>
    <t>财政对基本医疗保险基金的补助</t>
  </si>
  <si>
    <t xml:space="preserve">  财政对职工基本医疗保险基金的补助</t>
  </si>
  <si>
    <t>交通运输支出</t>
  </si>
  <si>
    <t>公路水路运输</t>
  </si>
  <si>
    <t xml:space="preserve">  行政运行</t>
  </si>
  <si>
    <t xml:space="preserve">  公路建设</t>
  </si>
  <si>
    <t xml:space="preserve">  公路养护</t>
  </si>
  <si>
    <t>成品油价格改革对交通运输的补贴</t>
  </si>
  <si>
    <t xml:space="preserve">  对城市公交的补贴</t>
  </si>
  <si>
    <t xml:space="preserve">  对农村道路客运的补贴</t>
  </si>
  <si>
    <t xml:space="preserve">  成品油价格改革补贴其他支出</t>
  </si>
  <si>
    <t>车辆购置税支出</t>
  </si>
  <si>
    <t xml:space="preserve">  车辆购置税用于农村公路建设支出</t>
  </si>
  <si>
    <t>住房保障支出</t>
  </si>
  <si>
    <t>住房改革支出</t>
  </si>
  <si>
    <t xml:space="preserve">  购房补贴</t>
  </si>
  <si>
    <t>社会保障和就业支出</t>
    <phoneticPr fontId="24" type="noConversion"/>
  </si>
  <si>
    <t>社会保障和就业支出</t>
    <phoneticPr fontId="24" type="noConversion"/>
  </si>
  <si>
    <t>编制单位：禄劝彝族苗族自治县交通运输局</t>
    <phoneticPr fontId="24" type="noConversion"/>
  </si>
  <si>
    <t>行政事业单位离退休</t>
    <phoneticPr fontId="24" type="noConversion"/>
  </si>
  <si>
    <t xml:space="preserve">  其他公路水路运输支出</t>
  </si>
  <si>
    <t>禄劝彝族苗族自治县交通运输局</t>
    <phoneticPr fontId="24" type="noConversion"/>
  </si>
  <si>
    <t>张文武</t>
    <phoneticPr fontId="24" type="noConversion"/>
  </si>
  <si>
    <t>交通运输项目支出（公路建设、公路养护、燃油补贴）</t>
    <phoneticPr fontId="24" type="noConversion"/>
  </si>
  <si>
    <t>2018年12月底</t>
    <phoneticPr fontId="24" type="noConversion"/>
  </si>
  <si>
    <t>项目已经全部完成，多数项目已经达到绩效预期的目标，2018年公路建设项目已经全部完成，但实际完成投资总额及里程数与计划有偏差，原因是现有的道路基本没有经过路基改造，平纵横技术指标达不到要求，按照农村公路工程技术标准设计造价高，里程增加。</t>
    <phoneticPr fontId="24" type="noConversion"/>
  </si>
  <si>
    <t>1、高度重视绩效评价工作，认真学习相关绩效评价理论知识，大力宣传绩效评价工作的重要性和必要性；2、跟踪理解项目实施情况及施工进度。</t>
    <phoneticPr fontId="24" type="noConversion"/>
  </si>
  <si>
    <t>1、严格控制项目投资成本，不超过项目下达计划投资总额；2、在上报项目时，认真核对项目实施里程。合理设计项目实施。</t>
    <phoneticPr fontId="24" type="noConversion"/>
  </si>
  <si>
    <r>
      <t>1、加大宣传力度，提高认识，加强领导，充分认识项目绩效评价的重要性和必要性。</t>
    </r>
    <r>
      <rPr>
        <sz val="11"/>
        <color indexed="8"/>
        <rFont val="宋体"/>
        <charset val="134"/>
      </rPr>
      <t>2、加大绩效评价工作推进力度，将绩效评价纳入财政常态工作来抓，进一步完善绩效评价制度</t>
    </r>
    <phoneticPr fontId="24" type="noConversion"/>
  </si>
  <si>
    <t>无</t>
    <phoneticPr fontId="24" type="noConversion"/>
  </si>
  <si>
    <t>负责编制全县交通运输行业中长期总体发展规划及交通基础设施建设、县城公共交通、县城综合运输等专项规划并监督执行，负责拟定全县交通运输行业近期建设维护、年度项目投资、专项资金开支计划并监督检查；参与制定与全县交通运输行业相关的经济政策和调控措施；负责县属公路路政管理；负责县属水上交通的海事安全监督、船舶及水上设施检验与登记。</t>
  </si>
  <si>
    <t>我局2018年度年初结转和结余258,026.92元，本年收入145,720,876.4元，本年支出145,589,037.47元，用事业基金弥补收支差额0元，结余分配0元，年末结转和结余389,865.85元。</t>
    <phoneticPr fontId="24" type="noConversion"/>
  </si>
  <si>
    <t>1、制定我局财务管理制度；2、专人编制预决算；3、安装政府会计软件核算，规范会计核算制度。</t>
    <phoneticPr fontId="24" type="noConversion"/>
  </si>
  <si>
    <t>1、达成部门目标，不断督促部门完成上级安排的工作；2、挖掘部门问题，及时发现问题，及时解决；3、跟踪了解部门资金使用情况，提高资金的使用效率。</t>
    <phoneticPr fontId="24" type="noConversion"/>
  </si>
  <si>
    <t>1、确定当年部门整体支出绩效目标；2、梳理部门内容管理制度；3、分析当年部门整体支出的评价重点；4、构建绩效评价指标体系</t>
    <phoneticPr fontId="24" type="noConversion"/>
  </si>
  <si>
    <t>1、成立绩效评价小组；2、梳理本部门的资金往来；3、梳理资金投入的产出及效益；4、查找存在的问题</t>
    <phoneticPr fontId="24" type="noConversion"/>
  </si>
  <si>
    <t xml:space="preserve">存在问题：（1）评价指标体系设置难度大，由于财政支出多样性和复杂性，绩效评价指标体系设置难度大，即使可以量化，往往很多项目间也缺少可比性，而且指标本身也逐步变化，需要逐步建立。（2）绩效评价机构不健全，缺少绩效评价专业人员，绩效评价工作所花精力不够，绩效评价工作也受到很大的影响。（3）评价结果运用不够。由于绩效评价水平和质量不够，部分项目评价只停留在反应情况和问题上，没有完全绩效评价结果作为次年预算编制的重要依据。整改情况：1）加大宣传力度，提高认识，加强领导，充分认识财政支出绩效评价的重要性和必要性。（2）加大绩效评价工作推进力度，将绩效评价纳入财政常态工作来抓，进一步完善绩效评价制度
</t>
    <phoneticPr fontId="24" type="noConversion"/>
  </si>
  <si>
    <t>1、绩效管理理念初步树立。2、是支出效率逐步提高。3、重点突破。4、管理水平显著提高。</t>
    <phoneticPr fontId="24" type="noConversion"/>
  </si>
  <si>
    <t>高度重视绩效评价工作，积极配合绩效评价工作，认真学习相关绩效评价理论知识。大力宣传绩效评价工作的重要性和必要性。</t>
    <phoneticPr fontId="24" type="noConversion"/>
  </si>
  <si>
    <t>2018年部门整体绩效评价93分</t>
    <phoneticPr fontId="24" type="noConversion"/>
  </si>
  <si>
    <r>
      <t>编制预算时提出的2</t>
    </r>
    <r>
      <rPr>
        <sz val="11"/>
        <color indexed="8"/>
        <rFont val="宋体"/>
        <charset val="134"/>
      </rPr>
      <t>018</t>
    </r>
    <r>
      <rPr>
        <sz val="11"/>
        <color indexed="8"/>
        <rFont val="宋体"/>
        <charset val="134"/>
      </rPr>
      <t>年任务及措施</t>
    </r>
    <phoneticPr fontId="24" type="noConversion"/>
  </si>
  <si>
    <t>部门中长期规划目标的明确性与合理性</t>
    <phoneticPr fontId="24" type="noConversion"/>
  </si>
  <si>
    <t>部门职能的明确性与科学性</t>
    <phoneticPr fontId="24" type="noConversion"/>
  </si>
  <si>
    <t>年度工作目标与部门职能的适应性</t>
    <phoneticPr fontId="24" type="noConversion"/>
  </si>
  <si>
    <t>部门内设科室及下属单位职责的明确性</t>
    <phoneticPr fontId="24" type="noConversion"/>
  </si>
  <si>
    <t>制定部门中长期规划目标、县政府相关规划、部门“三定”方案。</t>
    <phoneticPr fontId="24" type="noConversion"/>
  </si>
  <si>
    <t>部门制定“三定”方案，职能明确</t>
    <phoneticPr fontId="24" type="noConversion"/>
  </si>
  <si>
    <t>部门年度工作目标、部门职能</t>
  </si>
  <si>
    <t>内设科室及下属单位职责文件</t>
  </si>
  <si>
    <t>制定方案合理，完成政府制定的目标</t>
    <phoneticPr fontId="24" type="noConversion"/>
  </si>
  <si>
    <t>单位设科室及下属单位职责文件，职能职责明确</t>
    <phoneticPr fontId="24" type="noConversion"/>
  </si>
  <si>
    <t>实现全县所100%自然村通公路，71.9%自然村通硬化路，农村生产生活环境得到较大改善。为乡村振兴提供坚实基础。</t>
  </si>
  <si>
    <t>全县道路交通基础设施得到进一步完善，路网结构更加科学合理，交通运输事业和谐发展。带动全县经济及旅游业的发展</t>
    <phoneticPr fontId="24" type="noConversion"/>
  </si>
  <si>
    <t>实现全县所100%自然村通公路，71.9%自然村通硬化路，农村生产生活环境得到较大改善。为乡村振兴提供坚实基础。</t>
    <phoneticPr fontId="24" type="noConversion"/>
  </si>
  <si>
    <t>满意度达100%</t>
    <phoneticPr fontId="24" type="noConversion"/>
  </si>
  <si>
    <t>严格按照会计法核算编制本部门预决算。</t>
    <phoneticPr fontId="24" type="noConversion"/>
  </si>
  <si>
    <t>执行情况与年初预算的对比</t>
    <phoneticPr fontId="24" type="noConversion"/>
  </si>
  <si>
    <t>原因是单位人员增加，工资变动</t>
    <phoneticPr fontId="24" type="noConversion"/>
  </si>
  <si>
    <t>2018年部门预算基本支出1009.31万元</t>
    <phoneticPr fontId="24" type="noConversion"/>
  </si>
  <si>
    <t>2018年部门预算项目支出13289.7万元</t>
    <phoneticPr fontId="24" type="noConversion"/>
  </si>
  <si>
    <t>2018年度“三公经费”支出9.3万元（车辆运行费5.7万元、接待费3.6万元）</t>
    <phoneticPr fontId="24" type="noConversion"/>
  </si>
  <si>
    <t>50次</t>
    <phoneticPr fontId="24" type="noConversion"/>
  </si>
  <si>
    <t>500人</t>
    <phoneticPr fontId="24" type="noConversion"/>
  </si>
  <si>
    <t>7辆</t>
    <phoneticPr fontId="24" type="noConversion"/>
  </si>
  <si>
    <t>2018年部门决算项目支出13289.7万元</t>
    <phoneticPr fontId="24" type="noConversion"/>
  </si>
  <si>
    <t>预算执行超出年初预算259.89万元。</t>
    <phoneticPr fontId="24" type="noConversion"/>
  </si>
  <si>
    <t>基本预算执行超出年初预算259.89万元</t>
    <phoneticPr fontId="24" type="noConversion"/>
  </si>
  <si>
    <t>2018年部门结转结余资金38.99万元</t>
    <phoneticPr fontId="24" type="noConversion"/>
  </si>
  <si>
    <t>基本支出结转结余</t>
    <phoneticPr fontId="24" type="noConversion"/>
  </si>
  <si>
    <t>良好，项目已经全部完工，资金全部拨付</t>
    <phoneticPr fontId="24" type="noConversion"/>
  </si>
  <si>
    <t>严格按照文件要求及时公开</t>
    <phoneticPr fontId="24" type="noConversion"/>
  </si>
  <si>
    <t>2017年三公经费支出9.37万元，2018年三公经费9.3万元，减少700元。</t>
    <phoneticPr fontId="24" type="noConversion"/>
  </si>
  <si>
    <t>资金专款专用，提高资金使用效率。严格各项目资金的管理使用，监督检查，保证建设资金使用安全。</t>
    <phoneticPr fontId="24" type="noConversion"/>
  </si>
  <si>
    <t>满意度达98%</t>
    <phoneticPr fontId="24" type="noConversion"/>
  </si>
  <si>
    <t>2018年部门决算基本支出1269.2万元</t>
    <phoneticPr fontId="24" type="noConversion"/>
  </si>
  <si>
    <t>2018年部门预算14299.01万元</t>
    <phoneticPr fontId="24" type="noConversion"/>
  </si>
  <si>
    <t>2018年部门决算14572.09万元</t>
    <phoneticPr fontId="24" type="noConversion"/>
  </si>
  <si>
    <t>无</t>
    <phoneticPr fontId="24" type="noConversion"/>
  </si>
  <si>
    <t xml:space="preserve">（一）部门总目标。1、脱贫摘帽。1）成立领导小组，制定工作方案，建立工作制度，明确责任科室，安排专门人员，围绕“两不愁、三保障”，定期分析存在的问题、目标任务、重点工作、保障措施，做到行有参照、做有标准、落实有规范、工作有方案、有记录。2）对本单位派驻工作队及队员管理到位、保障到位、支持到位、驻村到位、工作到位。3）全面落实《2018年脱贫摘帽实施方案》工作任务及上级下达的年度工作任务。4）深入本单位正科级及以上领导干部所挂包村、本单位干部职工所帮扶的建档立卡贫困户开展“三讲三评”、“自强、诚信、感恩”、“五讲五爱”主题实践活动。5）每月一走访一分析，定期召开专题会议研究本单位正科级及以上领导干部所挂包村、本单位干部职工所帮扶的建档立卡贫困户脱贫攻坚工作，落实帮扶责任，确保年底达到脱贫标准。2、职能目标.1）完成固定资产投资157800万元;2）完成非税收入75万元;3）争取资金60000万元;4）完成招商引资5800万元;5）加快推进武倘寻高速公路禄劝段和皎平渡大桥复建工程;6）抓紧推进禄会高速公路项目前期工作;7）选址规划乌东德电站三级客运站;8）开工建设皎马公路;9）加快推动小汤、团云、禄则公路建设。;10）实施自然村公路路面硬化工程100公里、农村公路生命防护工程100公里
3、党的建设1）加快推进125.5公里通村道路危险路段安保工程、3个村小组通村公路工程和农村公路硬化工程，确保10月底前完成建设任务。2）牵头完成农村“七改三清”改路任务。实施自然村公路路面硬化建设55公里，自然村公路通达率达到95%以上，通畅率达到50%以上。3）做好党风廉政建设工作。
（二）部门项目具体计划目标。1、完成自然村公路建设2017年计划，争取2018年自然村公路建设100公里左右计划并实施。2、争取农村公路安保工程建设实施100公里左右的上级计划并实施3、推进皎马、小汤、云团、禄则4条联网公路4、推进禄会高速公路项目188公里，禄劝县境内110公里，计划推进前期工作。5、推进乌东德水电站库区皎平渡码头、下龙门码头、乌东德码头建设项目前期工作
</t>
    <phoneticPr fontId="24" type="noConversion"/>
  </si>
  <si>
    <t>数量指标</t>
  </si>
  <si>
    <t>质量指标</t>
  </si>
  <si>
    <t>时效指标</t>
  </si>
  <si>
    <t>成本指标</t>
  </si>
  <si>
    <t>经济效益
指标</t>
  </si>
  <si>
    <t>社会效益
指标</t>
  </si>
  <si>
    <t>项目绩效</t>
    <phoneticPr fontId="24" type="noConversion"/>
  </si>
  <si>
    <t>项目产出）（说明：该指标主要反映部门（单位）项目工作任务的完成情况。</t>
    <phoneticPr fontId="24" type="noConversion"/>
  </si>
  <si>
    <t>.项目效益（说明：该指标主要反映部门（单位）项目的实施效果。</t>
    <phoneticPr fontId="24" type="noConversion"/>
  </si>
  <si>
    <t>项目已经按照投资计划完成</t>
  </si>
  <si>
    <t>项目已经按照投资计划完成</t>
    <phoneticPr fontId="24" type="noConversion"/>
  </si>
  <si>
    <t>资金拨付两区，由两区组织实施，现移交禄劝县</t>
    <phoneticPr fontId="24" type="noConversion"/>
  </si>
  <si>
    <t>资金已经拨付，项目正在实施</t>
    <phoneticPr fontId="24" type="noConversion"/>
  </si>
  <si>
    <t>城市公交的补贴1444.97万元，拨付运管分局；对农村道路客运的补贴36.83万元，兑付给船工；成品燃油价格改革补贴其他支出465.9万元，拨付运管分局。</t>
    <phoneticPr fontId="24" type="noConversion"/>
  </si>
  <si>
    <t>资金已经拨付给禄劝安达出租车公司</t>
    <phoneticPr fontId="24" type="noConversion"/>
  </si>
  <si>
    <t>已经支付完</t>
    <phoneticPr fontId="24" type="noConversion"/>
  </si>
  <si>
    <t>道路设计及施工应符合现行的国家有关建筑设计规范和行业标准，项目工程验收合格率达100%</t>
  </si>
  <si>
    <t>严格按照上级安排的要求，完成我县农村公路建设项目及资金拨付</t>
    <phoneticPr fontId="24" type="noConversion"/>
  </si>
  <si>
    <t>按照市级下达的计划投资，严格控制成本</t>
  </si>
  <si>
    <t>减少事故发生率，保障农村安全出行</t>
  </si>
  <si>
    <t>农户收入增长率达30%、农村家庭用车、货车增长率达40%</t>
  </si>
  <si>
    <t>有效提高过往行人及车辆的交通安全防护意识</t>
  </si>
  <si>
    <t>提高过往行人及车辆的安全系数</t>
  </si>
  <si>
    <t>助推乡镇脱贫攻坚效果</t>
  </si>
  <si>
    <t>公路畅通率达100%</t>
  </si>
  <si>
    <t>全县道路交通基础设施得到进一步完善，路网结构更加科学合理，交通运输事业和谐发展。</t>
  </si>
  <si>
    <t>完成交通扶贫目标任务，提升农村道路运输水平，顺利实现脱贫摘帽。</t>
  </si>
  <si>
    <t>按时完成，完成率达97%。</t>
    <phoneticPr fontId="24" type="noConversion"/>
  </si>
  <si>
    <t>98%</t>
    <phoneticPr fontId="24" type="noConversion"/>
  </si>
  <si>
    <t>好</t>
    <phoneticPr fontId="24" type="noConversion"/>
  </si>
  <si>
    <t>有</t>
    <phoneticPr fontId="24" type="noConversion"/>
  </si>
  <si>
    <t>达到</t>
    <phoneticPr fontId="24" type="noConversion"/>
  </si>
  <si>
    <t>项目绩效评价得分91分</t>
    <phoneticPr fontId="24" type="noConversion"/>
  </si>
  <si>
    <t>2018农村公路建设下达投资里程120.16公里，投资3847万元。</t>
    <phoneticPr fontId="24" type="noConversion"/>
  </si>
  <si>
    <t>3847万元</t>
    <phoneticPr fontId="24" type="noConversion"/>
  </si>
  <si>
    <t>2018农村公路建设项目</t>
    <phoneticPr fontId="24" type="noConversion"/>
  </si>
  <si>
    <r>
      <t>2</t>
    </r>
    <r>
      <rPr>
        <sz val="11"/>
        <color indexed="8"/>
        <rFont val="宋体"/>
        <charset val="134"/>
      </rPr>
      <t>017年安全生命防护工程投资248万元</t>
    </r>
    <phoneticPr fontId="24" type="noConversion"/>
  </si>
  <si>
    <t>2017年安全生命防护工程投资</t>
    <phoneticPr fontId="24" type="noConversion"/>
  </si>
  <si>
    <t>248万元</t>
    <phoneticPr fontId="24" type="noConversion"/>
  </si>
  <si>
    <t>中乌联网公路建设26公里，投资4144万元</t>
    <phoneticPr fontId="24" type="noConversion"/>
  </si>
  <si>
    <t>中乌联网公路建设</t>
    <phoneticPr fontId="24" type="noConversion"/>
  </si>
  <si>
    <t>4144万元</t>
    <phoneticPr fontId="24" type="noConversion"/>
  </si>
  <si>
    <t>2018通畅工程投资1436万元</t>
    <phoneticPr fontId="24" type="noConversion"/>
  </si>
  <si>
    <t>2018通畅工程项目</t>
    <phoneticPr fontId="24" type="noConversion"/>
  </si>
  <si>
    <t>1436万元</t>
    <phoneticPr fontId="24" type="noConversion"/>
  </si>
  <si>
    <t>2017年农村公路养护小修保养309万元</t>
    <phoneticPr fontId="24" type="noConversion"/>
  </si>
  <si>
    <t>309万元</t>
    <phoneticPr fontId="24" type="noConversion"/>
  </si>
  <si>
    <t>2017年农村公路养护小修保养项目</t>
    <phoneticPr fontId="24" type="noConversion"/>
  </si>
  <si>
    <t>皎马公路征地补偿资金1000万元</t>
    <phoneticPr fontId="24" type="noConversion"/>
  </si>
  <si>
    <t>1000万元</t>
    <phoneticPr fontId="24" type="noConversion"/>
  </si>
  <si>
    <t>皎马公路征地补偿款</t>
    <phoneticPr fontId="24" type="noConversion"/>
  </si>
  <si>
    <t>成品燃油价格改革对交通运输的补贴合计1947.7万元</t>
    <phoneticPr fontId="24" type="noConversion"/>
  </si>
  <si>
    <t>成品燃油价格改革对交通运输的补贴</t>
    <phoneticPr fontId="24" type="noConversion"/>
  </si>
  <si>
    <t>1947.7万元</t>
    <phoneticPr fontId="24" type="noConversion"/>
  </si>
  <si>
    <t>清退出租车经营有偿转让资金253万元</t>
    <phoneticPr fontId="24" type="noConversion"/>
  </si>
  <si>
    <t>清退出租车经营有偿转让资金</t>
    <phoneticPr fontId="24" type="noConversion"/>
  </si>
  <si>
    <t>253万元</t>
    <phoneticPr fontId="24" type="noConversion"/>
  </si>
  <si>
    <t>2018年海事管理经费5万元</t>
    <phoneticPr fontId="24" type="noConversion"/>
  </si>
  <si>
    <t>2018年海事管理经费</t>
    <phoneticPr fontId="24" type="noConversion"/>
  </si>
  <si>
    <t>5万元</t>
    <phoneticPr fontId="24" type="noConversion"/>
  </si>
  <si>
    <t>2018年农村公路养护县级配套100万元</t>
    <phoneticPr fontId="24" type="noConversion"/>
  </si>
  <si>
    <t>2018年农村公路养护县级配套</t>
    <phoneticPr fontId="24" type="noConversion"/>
  </si>
  <si>
    <t>100万元</t>
    <phoneticPr fontId="24" type="noConversion"/>
  </si>
  <si>
    <t>100万元</t>
    <phoneticPr fontId="24" type="noConversion"/>
  </si>
  <si>
    <t>禄劝彝族苗族自治县交通运输局</t>
    <phoneticPr fontId="24" type="noConversion"/>
  </si>
  <si>
    <t>绩效目标申报表、支付指令，合同、财务凭证</t>
    <phoneticPr fontId="24" type="noConversion"/>
  </si>
  <si>
    <r>
      <t>1、制定项目管理制度；</t>
    </r>
    <r>
      <rPr>
        <sz val="11"/>
        <color indexed="8"/>
        <rFont val="宋体"/>
        <charset val="134"/>
      </rPr>
      <t>2、县人民政府于2011年1月28日成立了县农村公路工程建设指挥部（禄政办通〔2011〕8号）</t>
    </r>
    <phoneticPr fontId="24" type="noConversion"/>
  </si>
  <si>
    <t>此表无数据</t>
    <phoneticPr fontId="24" type="noConversion"/>
  </si>
</sst>
</file>

<file path=xl/styles.xml><?xml version="1.0" encoding="utf-8"?>
<styleSheet xmlns="http://schemas.openxmlformats.org/spreadsheetml/2006/main">
  <numFmts count="3">
    <numFmt numFmtId="176" formatCode="yyyy&quot;年&quot;m&quot;月&quot;d&quot;日&quot;;@"/>
    <numFmt numFmtId="177" formatCode="0.00_ "/>
    <numFmt numFmtId="178" formatCode="0.00_);[Red]\(0.00\)"/>
  </numFmts>
  <fonts count="33">
    <font>
      <sz val="12"/>
      <name val="宋体"/>
      <charset val="134"/>
    </font>
    <font>
      <sz val="11"/>
      <color indexed="8"/>
      <name val="宋体"/>
      <charset val="134"/>
    </font>
    <font>
      <b/>
      <sz val="18"/>
      <color indexed="8"/>
      <name val="宋体"/>
      <charset val="134"/>
    </font>
    <font>
      <sz val="12"/>
      <name val="Arial"/>
      <family val="2"/>
    </font>
    <font>
      <sz val="10"/>
      <name val="Arial"/>
      <family val="2"/>
    </font>
    <font>
      <sz val="10"/>
      <color indexed="8"/>
      <name val="宋体"/>
      <charset val="134"/>
    </font>
    <font>
      <b/>
      <sz val="10"/>
      <color indexed="8"/>
      <name val="宋体"/>
      <charset val="134"/>
    </font>
    <font>
      <sz val="8"/>
      <color indexed="8"/>
      <name val="宋体"/>
      <charset val="134"/>
    </font>
    <font>
      <sz val="10"/>
      <name val="宋体"/>
      <charset val="134"/>
    </font>
    <font>
      <sz val="11"/>
      <color indexed="8"/>
      <name val="宋体"/>
      <charset val="134"/>
    </font>
    <font>
      <sz val="18"/>
      <name val="华文中宋"/>
      <charset val="134"/>
    </font>
    <font>
      <sz val="10"/>
      <name val="宋体"/>
      <charset val="134"/>
    </font>
    <font>
      <sz val="10"/>
      <color indexed="8"/>
      <name val="宋体"/>
      <charset val="134"/>
    </font>
    <font>
      <sz val="10"/>
      <color indexed="8"/>
      <name val="Arial"/>
      <family val="2"/>
    </font>
    <font>
      <sz val="8"/>
      <name val="宋体"/>
      <charset val="134"/>
    </font>
    <font>
      <sz val="8"/>
      <color indexed="8"/>
      <name val="Arial"/>
      <family val="2"/>
    </font>
    <font>
      <sz val="9"/>
      <color indexed="8"/>
      <name val="Arial"/>
      <family val="2"/>
    </font>
    <font>
      <b/>
      <sz val="10"/>
      <color indexed="8"/>
      <name val="宋体"/>
      <charset val="134"/>
    </font>
    <font>
      <sz val="9"/>
      <name val="宋体"/>
      <charset val="134"/>
    </font>
    <font>
      <sz val="9"/>
      <color indexed="8"/>
      <name val="宋体"/>
      <charset val="134"/>
    </font>
    <font>
      <b/>
      <sz val="9"/>
      <color indexed="8"/>
      <name val="宋体"/>
      <charset val="134"/>
    </font>
    <font>
      <b/>
      <sz val="9"/>
      <name val="宋体"/>
      <charset val="134"/>
    </font>
    <font>
      <sz val="14"/>
      <name val="方正小标宋简体"/>
      <charset val="134"/>
    </font>
    <font>
      <b/>
      <sz val="18"/>
      <name val="宋体"/>
      <charset val="134"/>
    </font>
    <font>
      <sz val="9"/>
      <name val="宋体"/>
      <charset val="134"/>
    </font>
    <font>
      <sz val="12"/>
      <name val="宋体"/>
      <charset val="134"/>
    </font>
    <font>
      <sz val="11"/>
      <color indexed="8"/>
      <name val="宋体"/>
      <charset val="134"/>
    </font>
    <font>
      <sz val="10"/>
      <color indexed="8"/>
      <name val="宋体"/>
      <charset val="134"/>
    </font>
    <font>
      <sz val="8"/>
      <color indexed="8"/>
      <name val="宋体"/>
      <charset val="134"/>
    </font>
    <font>
      <sz val="14"/>
      <name val="宋体"/>
      <charset val="134"/>
    </font>
    <font>
      <sz val="9"/>
      <color indexed="8"/>
      <name val="宋体"/>
      <charset val="134"/>
    </font>
    <font>
      <sz val="11"/>
      <name val="宋体"/>
      <charset val="134"/>
    </font>
    <font>
      <sz val="10"/>
      <color indexed="10"/>
      <name val="宋体"/>
      <charset val="134"/>
    </font>
  </fonts>
  <fills count="3">
    <fill>
      <patternFill patternType="none"/>
    </fill>
    <fill>
      <patternFill patternType="gray125"/>
    </fill>
    <fill>
      <patternFill patternType="solid">
        <fgColor indexed="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right/>
      <top/>
      <bottom style="thin">
        <color indexed="64"/>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64"/>
      </left>
      <right style="thin">
        <color indexed="64"/>
      </right>
      <top/>
      <bottom style="thin">
        <color indexed="64"/>
      </bottom>
      <diagonal/>
    </border>
    <border>
      <left/>
      <right/>
      <top style="thin">
        <color indexed="64"/>
      </top>
      <bottom/>
      <diagonal/>
    </border>
    <border>
      <left style="medium">
        <color indexed="8"/>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s>
  <cellStyleXfs count="8">
    <xf numFmtId="0" fontId="0" fillId="0" borderId="0"/>
    <xf numFmtId="0" fontId="25" fillId="0" borderId="0"/>
    <xf numFmtId="0" fontId="26" fillId="0" borderId="0">
      <alignment vertical="center"/>
    </xf>
    <xf numFmtId="0" fontId="13" fillId="0" borderId="0"/>
    <xf numFmtId="0" fontId="25" fillId="0" borderId="0"/>
    <xf numFmtId="0" fontId="25" fillId="0" borderId="0">
      <alignment vertical="center"/>
    </xf>
    <xf numFmtId="0" fontId="25" fillId="0" borderId="0">
      <alignment vertical="center"/>
    </xf>
    <xf numFmtId="0" fontId="25" fillId="0" borderId="0">
      <alignment vertical="center"/>
    </xf>
  </cellStyleXfs>
  <cellXfs count="266">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3" xfId="0" applyFont="1" applyFill="1" applyBorder="1" applyAlignment="1">
      <alignment horizontal="center" vertical="center" wrapText="1" shrinkToFit="1"/>
    </xf>
    <xf numFmtId="0" fontId="12" fillId="0" borderId="4" xfId="0" applyFont="1" applyFill="1" applyBorder="1" applyAlignment="1">
      <alignment horizontal="center" vertical="center" wrapText="1" shrinkToFit="1"/>
    </xf>
    <xf numFmtId="0" fontId="12" fillId="0" borderId="5"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6" xfId="0" applyFont="1" applyFill="1" applyBorder="1" applyAlignment="1">
      <alignment vertical="center" wrapText="1"/>
    </xf>
    <xf numFmtId="0" fontId="11" fillId="0" borderId="7"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8" xfId="0" applyFont="1" applyFill="1" applyBorder="1" applyAlignment="1">
      <alignment vertical="center"/>
    </xf>
    <xf numFmtId="0" fontId="12" fillId="0" borderId="8"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3"/>
    <xf numFmtId="0" fontId="14" fillId="2" borderId="0" xfId="7" applyFont="1" applyFill="1" applyAlignment="1">
      <alignment vertical="center" wrapText="1"/>
    </xf>
    <xf numFmtId="0" fontId="15" fillId="0" borderId="0" xfId="3" applyFont="1" applyAlignment="1">
      <alignment vertical="center"/>
    </xf>
    <xf numFmtId="0" fontId="16" fillId="0" borderId="0" xfId="3" applyFont="1" applyAlignment="1">
      <alignment vertical="center"/>
    </xf>
    <xf numFmtId="0" fontId="16" fillId="0" borderId="0" xfId="3" applyFont="1"/>
    <xf numFmtId="0" fontId="13" fillId="0" borderId="0" xfId="0" applyFont="1" applyFill="1" applyAlignment="1"/>
    <xf numFmtId="0" fontId="12" fillId="0" borderId="0" xfId="0" applyFont="1" applyFill="1" applyAlignment="1">
      <alignment horizontal="center"/>
    </xf>
    <xf numFmtId="0" fontId="1" fillId="0" borderId="9" xfId="0" applyFont="1" applyFill="1" applyBorder="1" applyAlignment="1">
      <alignment horizontal="left" vertical="center" shrinkToFit="1"/>
    </xf>
    <xf numFmtId="0" fontId="1" fillId="0" borderId="10" xfId="0" applyFont="1" applyFill="1" applyBorder="1" applyAlignment="1">
      <alignment horizontal="left" vertical="center" shrinkToFit="1"/>
    </xf>
    <xf numFmtId="4" fontId="1" fillId="0" borderId="10" xfId="0" applyNumberFormat="1" applyFont="1" applyFill="1" applyBorder="1" applyAlignment="1">
      <alignment horizontal="right" vertical="center" shrinkToFit="1"/>
    </xf>
    <xf numFmtId="0" fontId="1" fillId="0" borderId="10" xfId="0" applyFont="1" applyFill="1" applyBorder="1" applyAlignment="1">
      <alignment horizontal="right" vertical="center" shrinkToFit="1"/>
    </xf>
    <xf numFmtId="0" fontId="1" fillId="0" borderId="10" xfId="0" applyFont="1" applyFill="1" applyBorder="1" applyAlignment="1">
      <alignment horizontal="center"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8"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0"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shrinkToFit="1"/>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0" fontId="21" fillId="0" borderId="1" xfId="0" applyFont="1" applyFill="1" applyBorder="1" applyAlignment="1">
      <alignment vertical="center"/>
    </xf>
    <xf numFmtId="0" fontId="25" fillId="0" borderId="0" xfId="4"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5" applyFont="1" applyFill="1" applyAlignment="1">
      <alignment horizontal="right" vertical="center"/>
    </xf>
    <xf numFmtId="0" fontId="25" fillId="0" borderId="0" xfId="5" applyFill="1" applyAlignment="1">
      <alignment horizontal="right" vertical="center"/>
    </xf>
    <xf numFmtId="0" fontId="22" fillId="0" borderId="0" xfId="4" applyFont="1" applyFill="1" applyAlignment="1">
      <alignment vertical="center"/>
    </xf>
    <xf numFmtId="0" fontId="21" fillId="0" borderId="0" xfId="0" applyFont="1" applyFill="1" applyAlignment="1">
      <alignment horizontal="center" vertical="center"/>
    </xf>
    <xf numFmtId="0" fontId="18" fillId="0" borderId="0" xfId="4" applyFont="1" applyFill="1" applyAlignment="1">
      <alignment vertical="center"/>
    </xf>
    <xf numFmtId="177" fontId="18" fillId="0" borderId="1" xfId="5" applyNumberFormat="1" applyFont="1" applyFill="1" applyBorder="1" applyAlignment="1">
      <alignment horizontal="center" vertical="center"/>
    </xf>
    <xf numFmtId="0" fontId="11" fillId="0" borderId="0" xfId="5" applyFont="1" applyFill="1" applyBorder="1" applyAlignment="1">
      <alignment horizontal="right" vertical="center"/>
    </xf>
    <xf numFmtId="49" fontId="18" fillId="0" borderId="1" xfId="5" applyNumberFormat="1" applyFont="1" applyFill="1" applyBorder="1" applyAlignment="1">
      <alignment horizontal="center" vertical="center"/>
    </xf>
    <xf numFmtId="177" fontId="18" fillId="0" borderId="1" xfId="5" applyNumberFormat="1" applyFont="1" applyFill="1" applyBorder="1" applyAlignment="1">
      <alignment horizontal="left" vertical="center"/>
    </xf>
    <xf numFmtId="177" fontId="18" fillId="0" borderId="1" xfId="5" applyNumberFormat="1" applyFont="1" applyFill="1" applyBorder="1" applyAlignment="1">
      <alignment horizontal="right" vertical="center"/>
    </xf>
    <xf numFmtId="177" fontId="21" fillId="0" borderId="1" xfId="5" applyNumberFormat="1" applyFont="1" applyFill="1" applyBorder="1" applyAlignment="1">
      <alignment horizontal="center" vertical="center"/>
    </xf>
    <xf numFmtId="177" fontId="21" fillId="0" borderId="1" xfId="5" applyNumberFormat="1" applyFont="1" applyFill="1" applyBorder="1" applyAlignment="1">
      <alignment vertical="center"/>
    </xf>
    <xf numFmtId="177" fontId="18" fillId="0" borderId="1" xfId="5" applyNumberFormat="1" applyFont="1" applyFill="1" applyBorder="1" applyAlignment="1">
      <alignment vertical="center"/>
    </xf>
    <xf numFmtId="177" fontId="18" fillId="0" borderId="1" xfId="6" applyNumberFormat="1" applyFont="1" applyFill="1" applyBorder="1" applyAlignment="1">
      <alignment horizontal="left" vertical="center"/>
    </xf>
    <xf numFmtId="0" fontId="18" fillId="0" borderId="1" xfId="5" applyFont="1" applyFill="1" applyBorder="1" applyAlignment="1">
      <alignment horizontal="left" vertical="center"/>
    </xf>
    <xf numFmtId="0" fontId="25" fillId="0" borderId="0" xfId="5" applyFill="1" applyBorder="1" applyAlignment="1">
      <alignment horizontal="right" vertical="center"/>
    </xf>
    <xf numFmtId="177" fontId="18" fillId="0" borderId="1" xfId="5" quotePrefix="1" applyNumberFormat="1" applyFont="1" applyFill="1" applyBorder="1" applyAlignment="1">
      <alignment horizontal="center" vertical="center"/>
    </xf>
    <xf numFmtId="177" fontId="18" fillId="0" borderId="1" xfId="5" quotePrefix="1" applyNumberFormat="1" applyFont="1" applyFill="1" applyBorder="1" applyAlignment="1">
      <alignment horizontal="left" vertical="center"/>
    </xf>
    <xf numFmtId="177" fontId="21" fillId="0" borderId="1" xfId="5" quotePrefix="1" applyNumberFormat="1" applyFont="1" applyFill="1" applyBorder="1" applyAlignment="1">
      <alignment horizontal="center" vertical="center"/>
    </xf>
    <xf numFmtId="0" fontId="26" fillId="0" borderId="10" xfId="3" applyFont="1" applyBorder="1" applyAlignment="1">
      <alignment horizontal="left" vertical="center" shrinkToFit="1"/>
    </xf>
    <xf numFmtId="178" fontId="12" fillId="0" borderId="1" xfId="0" applyNumberFormat="1" applyFont="1" applyFill="1" applyBorder="1" applyAlignment="1">
      <alignment horizontal="right" vertical="center" shrinkToFit="1"/>
    </xf>
    <xf numFmtId="0" fontId="26" fillId="0" borderId="1" xfId="3" applyFont="1" applyBorder="1" applyAlignment="1">
      <alignment horizontal="left" vertical="center" shrinkToFit="1"/>
    </xf>
    <xf numFmtId="0" fontId="0" fillId="0" borderId="1" xfId="0" applyFill="1" applyBorder="1"/>
    <xf numFmtId="178" fontId="19" fillId="0" borderId="1" xfId="0" applyNumberFormat="1" applyFont="1" applyFill="1" applyBorder="1" applyAlignment="1">
      <alignment horizontal="right" vertical="center" shrinkToFit="1"/>
    </xf>
    <xf numFmtId="178" fontId="20" fillId="0" borderId="1" xfId="0" applyNumberFormat="1" applyFont="1" applyFill="1" applyBorder="1" applyAlignment="1">
      <alignment vertical="center"/>
    </xf>
    <xf numFmtId="178" fontId="19" fillId="0" borderId="1" xfId="0" applyNumberFormat="1" applyFont="1" applyFill="1" applyBorder="1" applyAlignment="1">
      <alignment vertical="center"/>
    </xf>
    <xf numFmtId="178" fontId="18" fillId="0" borderId="1" xfId="0" applyNumberFormat="1" applyFont="1" applyFill="1" applyBorder="1" applyAlignment="1">
      <alignment vertical="center"/>
    </xf>
    <xf numFmtId="178" fontId="21" fillId="0" borderId="1" xfId="0" applyNumberFormat="1" applyFont="1" applyFill="1" applyBorder="1" applyAlignment="1">
      <alignment vertical="center"/>
    </xf>
    <xf numFmtId="178" fontId="12" fillId="0" borderId="1" xfId="0" applyNumberFormat="1" applyFont="1" applyFill="1" applyBorder="1" applyAlignment="1" applyProtection="1">
      <alignment horizontal="center" vertical="center" wrapText="1"/>
    </xf>
    <xf numFmtId="178" fontId="8" fillId="0" borderId="1" xfId="0" applyNumberFormat="1" applyFont="1" applyBorder="1" applyAlignment="1">
      <alignment horizontal="center" vertical="center" wrapText="1"/>
    </xf>
    <xf numFmtId="0" fontId="12" fillId="0" borderId="0" xfId="0" applyFont="1" applyFill="1" applyAlignment="1"/>
    <xf numFmtId="0" fontId="27" fillId="0" borderId="0" xfId="0" applyFont="1" applyFill="1" applyAlignment="1">
      <alignment vertical="center"/>
    </xf>
    <xf numFmtId="0" fontId="27" fillId="0" borderId="1" xfId="0" applyFont="1" applyFill="1" applyBorder="1" applyAlignment="1">
      <alignment horizontal="center" vertical="center" shrinkToFit="1"/>
    </xf>
    <xf numFmtId="49" fontId="26" fillId="0" borderId="1" xfId="0" applyNumberFormat="1" applyFont="1" applyFill="1" applyBorder="1" applyAlignment="1">
      <alignment horizontal="left" vertical="center" wrapText="1"/>
    </xf>
    <xf numFmtId="0" fontId="29" fillId="0" borderId="0" xfId="0" applyFont="1" applyAlignment="1">
      <alignment horizontal="justify"/>
    </xf>
    <xf numFmtId="0" fontId="1" fillId="0" borderId="1" xfId="0" applyFont="1" applyFill="1" applyBorder="1" applyAlignment="1">
      <alignment horizontal="left" vertical="center" wrapText="1"/>
    </xf>
    <xf numFmtId="0" fontId="14" fillId="0" borderId="0" xfId="0" applyFont="1" applyAlignment="1">
      <alignment horizontal="justify" wrapText="1"/>
    </xf>
    <xf numFmtId="0" fontId="14" fillId="0" borderId="0" xfId="0" applyFont="1" applyAlignment="1">
      <alignment horizontal="left" wrapText="1" indent="1"/>
    </xf>
    <xf numFmtId="0" fontId="14" fillId="0" borderId="0" xfId="0" applyFont="1" applyAlignment="1">
      <alignment horizontal="justify"/>
    </xf>
    <xf numFmtId="0" fontId="11" fillId="0" borderId="0" xfId="0" applyFont="1" applyAlignment="1">
      <alignment horizontal="justify"/>
    </xf>
    <xf numFmtId="0" fontId="14" fillId="0" borderId="0" xfId="0" applyFont="1" applyAlignment="1">
      <alignment horizontal="left" wrapText="1"/>
    </xf>
    <xf numFmtId="0" fontId="26" fillId="0" borderId="1" xfId="0" applyFont="1" applyFill="1" applyBorder="1" applyAlignment="1">
      <alignment horizontal="center" vertical="center" wrapText="1"/>
    </xf>
    <xf numFmtId="0" fontId="11" fillId="0" borderId="1" xfId="2" applyFont="1" applyBorder="1" applyAlignment="1">
      <alignment horizontal="justify" vertical="top" wrapText="1"/>
    </xf>
    <xf numFmtId="49" fontId="12"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30" fillId="0" borderId="1" xfId="2" applyFont="1" applyBorder="1" applyAlignment="1">
      <alignment horizontal="left" vertical="center" wrapText="1"/>
    </xf>
    <xf numFmtId="0" fontId="31" fillId="0" borderId="0" xfId="0" applyFont="1" applyAlignment="1">
      <alignment wrapText="1"/>
    </xf>
    <xf numFmtId="0" fontId="31" fillId="0" borderId="0" xfId="0" applyFont="1" applyAlignment="1">
      <alignment horizontal="left" wrapText="1" indent="1"/>
    </xf>
    <xf numFmtId="0" fontId="30" fillId="0" borderId="1" xfId="2" applyFont="1" applyBorder="1" applyAlignment="1">
      <alignment horizontal="justify" vertical="top" wrapText="1"/>
    </xf>
    <xf numFmtId="0" fontId="32" fillId="0" borderId="1" xfId="0" applyFont="1" applyFill="1" applyBorder="1" applyAlignment="1">
      <alignment horizontal="center" vertical="center" wrapText="1" shrinkToFit="1"/>
    </xf>
    <xf numFmtId="0" fontId="24" fillId="0" borderId="12" xfId="4" applyFont="1" applyFill="1" applyBorder="1" applyAlignment="1">
      <alignment horizontal="left" vertical="center"/>
    </xf>
    <xf numFmtId="0" fontId="23" fillId="0" borderId="0" xfId="0" applyFont="1" applyFill="1" applyAlignment="1">
      <alignment horizontal="center" vertical="center"/>
    </xf>
    <xf numFmtId="0" fontId="18" fillId="0" borderId="0" xfId="4" applyFont="1" applyFill="1" applyAlignment="1">
      <alignment horizontal="right" vertical="center"/>
    </xf>
    <xf numFmtId="0" fontId="18" fillId="0" borderId="8" xfId="4" applyFont="1" applyFill="1" applyBorder="1" applyAlignment="1">
      <alignment horizontal="right" vertical="center"/>
    </xf>
    <xf numFmtId="177" fontId="18" fillId="0" borderId="1" xfId="5" quotePrefix="1" applyNumberFormat="1" applyFont="1" applyFill="1" applyBorder="1" applyAlignment="1">
      <alignment horizontal="center" vertical="center"/>
    </xf>
    <xf numFmtId="177" fontId="18" fillId="0" borderId="1" xfId="5" applyNumberFormat="1" applyFont="1" applyFill="1" applyBorder="1" applyAlignment="1">
      <alignment horizontal="center" vertical="center"/>
    </xf>
    <xf numFmtId="0" fontId="2" fillId="0" borderId="0" xfId="0" applyFont="1" applyFill="1" applyAlignment="1">
      <alignment horizontal="center" vertical="center"/>
    </xf>
    <xf numFmtId="0" fontId="12" fillId="0" borderId="8" xfId="0" applyFont="1" applyFill="1" applyBorder="1" applyAlignment="1">
      <alignment horizontal="left" vertical="center"/>
    </xf>
    <xf numFmtId="0" fontId="12" fillId="0" borderId="1" xfId="0"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14"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3" xfId="0" applyFont="1" applyFill="1" applyBorder="1" applyAlignment="1">
      <alignment horizontal="left" vertical="center" shrinkToFit="1"/>
    </xf>
    <xf numFmtId="0" fontId="12" fillId="0" borderId="4" xfId="0" applyFont="1" applyFill="1" applyBorder="1" applyAlignment="1">
      <alignment horizontal="left" vertical="center" shrinkToFit="1"/>
    </xf>
    <xf numFmtId="0" fontId="12" fillId="0" borderId="5" xfId="0" applyFont="1" applyFill="1" applyBorder="1" applyAlignment="1">
      <alignment horizontal="left" vertical="center" shrinkToFit="1"/>
    </xf>
    <xf numFmtId="0" fontId="0" fillId="0" borderId="4" xfId="0" applyBorder="1" applyAlignment="1">
      <alignment horizontal="left" vertical="center" shrinkToFit="1"/>
    </xf>
    <xf numFmtId="0" fontId="0" fillId="0" borderId="5" xfId="0" applyBorder="1" applyAlignment="1">
      <alignment horizontal="left" vertical="center" shrinkToFit="1"/>
    </xf>
    <xf numFmtId="0" fontId="11" fillId="0" borderId="12" xfId="4" applyFont="1" applyFill="1" applyBorder="1" applyAlignment="1">
      <alignment horizontal="left" vertical="center"/>
    </xf>
    <xf numFmtId="0" fontId="12" fillId="0" borderId="0" xfId="0" applyFont="1" applyFill="1" applyBorder="1" applyAlignment="1">
      <alignment horizontal="left" vertical="center"/>
    </xf>
    <xf numFmtId="0" fontId="11" fillId="0" borderId="12"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13" xfId="0" applyFont="1" applyFill="1" applyBorder="1" applyAlignment="1">
      <alignment horizontal="left" vertical="center"/>
    </xf>
    <xf numFmtId="0" fontId="19" fillId="0" borderId="0" xfId="0" applyFont="1" applyFill="1" applyBorder="1" applyAlignment="1">
      <alignment horizontal="left" vertical="center"/>
    </xf>
    <xf numFmtId="0" fontId="12" fillId="0" borderId="3"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16" xfId="0" applyNumberFormat="1" applyFont="1" applyFill="1" applyBorder="1" applyAlignment="1" applyProtection="1">
      <alignment horizontal="center" vertical="center" wrapText="1"/>
    </xf>
    <xf numFmtId="0" fontId="12" fillId="0" borderId="17"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8" xfId="0" applyNumberFormat="1" applyFont="1" applyFill="1" applyBorder="1" applyAlignment="1" applyProtection="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2"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wrapText="1"/>
    </xf>
    <xf numFmtId="0" fontId="5" fillId="0" borderId="8" xfId="0" applyNumberFormat="1" applyFont="1" applyFill="1" applyBorder="1" applyAlignment="1" applyProtection="1">
      <alignment horizontal="right" vertical="center" wrapText="1"/>
    </xf>
    <xf numFmtId="0" fontId="12" fillId="0" borderId="8" xfId="0" applyNumberFormat="1" applyFont="1" applyFill="1" applyBorder="1" applyAlignment="1" applyProtection="1">
      <alignment horizontal="left" vertical="center" wrapText="1"/>
    </xf>
    <xf numFmtId="0" fontId="0" fillId="0" borderId="8" xfId="0" applyBorder="1" applyAlignment="1">
      <alignment vertical="center" wrapText="1"/>
    </xf>
    <xf numFmtId="0" fontId="11" fillId="0" borderId="2"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8"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0" xfId="0" applyFont="1" applyFill="1" applyAlignment="1">
      <alignment horizontal="center"/>
    </xf>
    <xf numFmtId="0" fontId="1"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2" fillId="0" borderId="20" xfId="0" applyFont="1" applyFill="1" applyBorder="1" applyAlignment="1">
      <alignment horizontal="center" vertical="center" wrapText="1" shrinkToFit="1"/>
    </xf>
    <xf numFmtId="0" fontId="1" fillId="0" borderId="9"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0" fontId="1" fillId="0" borderId="10" xfId="0" applyFont="1" applyFill="1" applyBorder="1" applyAlignment="1">
      <alignment horizontal="center" vertical="center" wrapText="1" shrinkToFit="1"/>
    </xf>
    <xf numFmtId="0" fontId="1" fillId="0" borderId="9" xfId="0" applyFont="1" applyFill="1" applyBorder="1" applyAlignment="1">
      <alignment horizontal="left" vertical="center" wrapText="1" shrinkToFit="1"/>
    </xf>
    <xf numFmtId="0" fontId="1" fillId="0" borderId="10" xfId="0" applyFont="1" applyFill="1" applyBorder="1" applyAlignment="1">
      <alignment horizontal="left" vertical="center" wrapText="1" shrinkToFit="1"/>
    </xf>
    <xf numFmtId="0" fontId="12" fillId="0" borderId="10" xfId="0" applyFont="1" applyFill="1" applyBorder="1" applyAlignment="1">
      <alignment horizontal="left" vertical="center" wrapText="1" shrinkToFit="1"/>
    </xf>
    <xf numFmtId="0" fontId="1" fillId="0" borderId="9" xfId="0" applyFont="1" applyFill="1" applyBorder="1" applyAlignment="1">
      <alignment horizontal="center" vertical="center" wrapText="1" shrinkToFit="1"/>
    </xf>
    <xf numFmtId="0" fontId="0" fillId="0" borderId="8" xfId="0" applyBorder="1" applyAlignment="1">
      <alignment vertical="center"/>
    </xf>
    <xf numFmtId="0" fontId="12" fillId="0" borderId="3" xfId="0" applyFont="1" applyFill="1" applyBorder="1" applyAlignment="1">
      <alignment horizontal="center" vertical="center" wrapText="1" shrinkToFit="1"/>
    </xf>
    <xf numFmtId="0" fontId="12" fillId="0" borderId="4" xfId="0" applyFont="1" applyFill="1" applyBorder="1" applyAlignment="1">
      <alignment horizontal="center" vertical="center" wrapText="1" shrinkToFit="1"/>
    </xf>
    <xf numFmtId="0" fontId="12" fillId="0" borderId="5" xfId="0" applyFont="1" applyFill="1" applyBorder="1" applyAlignment="1">
      <alignment horizontal="center" vertical="center" wrapText="1" shrinkToFit="1"/>
    </xf>
    <xf numFmtId="0" fontId="11" fillId="0" borderId="2"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0" xfId="0" applyFont="1" applyFill="1" applyBorder="1" applyAlignment="1">
      <alignment horizontal="left"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4" fontId="1" fillId="0" borderId="1" xfId="0" applyNumberFormat="1" applyFont="1" applyFill="1" applyBorder="1" applyAlignment="1">
      <alignment horizontal="right" vertical="center" wrapText="1"/>
    </xf>
    <xf numFmtId="176" fontId="1" fillId="0" borderId="1" xfId="0" applyNumberFormat="1" applyFont="1" applyFill="1" applyBorder="1" applyAlignment="1">
      <alignment horizontal="left" vertical="center" wrapText="1"/>
    </xf>
    <xf numFmtId="176" fontId="26" fillId="0" borderId="1" xfId="0" applyNumberFormat="1" applyFont="1" applyFill="1" applyBorder="1" applyAlignment="1">
      <alignment horizontal="left" vertical="center" wrapText="1"/>
    </xf>
    <xf numFmtId="0" fontId="28" fillId="0" borderId="1" xfId="0" applyFont="1" applyFill="1" applyBorder="1" applyAlignment="1">
      <alignment horizontal="center" vertical="center" wrapText="1"/>
    </xf>
    <xf numFmtId="49" fontId="26"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49" fontId="26" fillId="0" borderId="3"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26" fillId="0" borderId="2" xfId="0" applyFont="1" applyFill="1" applyBorder="1" applyAlignment="1">
      <alignment vertical="center" wrapText="1"/>
    </xf>
    <xf numFmtId="0" fontId="26" fillId="0" borderId="14" xfId="0" applyFont="1" applyFill="1" applyBorder="1" applyAlignment="1">
      <alignment vertical="center" wrapText="1"/>
    </xf>
    <xf numFmtId="0" fontId="26" fillId="0" borderId="11" xfId="0" applyFont="1" applyFill="1" applyBorder="1" applyAlignment="1">
      <alignment vertical="center" wrapText="1"/>
    </xf>
    <xf numFmtId="0" fontId="30" fillId="0" borderId="1" xfId="2" applyFont="1" applyBorder="1" applyAlignment="1">
      <alignment horizontal="left" vertical="center" wrapText="1"/>
    </xf>
    <xf numFmtId="0" fontId="30" fillId="0" borderId="2" xfId="2" applyFont="1" applyBorder="1" applyAlignment="1">
      <alignment horizontal="left" vertical="center" wrapText="1"/>
    </xf>
    <xf numFmtId="0" fontId="0" fillId="0" borderId="14" xfId="0" applyBorder="1" applyAlignment="1">
      <alignment horizontal="left" vertical="center" wrapText="1"/>
    </xf>
    <xf numFmtId="0" fontId="0" fillId="0" borderId="11" xfId="0" applyBorder="1" applyAlignment="1">
      <alignment horizontal="left" vertical="center" wrapText="1"/>
    </xf>
    <xf numFmtId="0" fontId="26" fillId="0" borderId="1" xfId="2" applyBorder="1" applyAlignment="1">
      <alignment horizontal="left" vertical="center" wrapText="1"/>
    </xf>
    <xf numFmtId="0" fontId="2" fillId="0" borderId="0" xfId="0" applyFont="1" applyFill="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26" fillId="0" borderId="1" xfId="1" applyFont="1" applyFill="1" applyBorder="1" applyAlignment="1">
      <alignment horizontal="center" vertical="center" wrapText="1"/>
    </xf>
    <xf numFmtId="0" fontId="26" fillId="0" borderId="3" xfId="1" applyFont="1" applyFill="1" applyBorder="1" applyAlignment="1">
      <alignment horizontal="center" vertical="center" wrapText="1"/>
    </xf>
    <xf numFmtId="0" fontId="26" fillId="0" borderId="5" xfId="1" applyFont="1" applyFill="1" applyBorder="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 xfId="0" applyFont="1" applyFill="1" applyBorder="1" applyAlignment="1">
      <alignment horizontal="center" vertical="center" wrapText="1"/>
    </xf>
  </cellXfs>
  <cellStyles count="8">
    <cellStyle name="常规" xfId="0" builtinId="0"/>
    <cellStyle name="常规 2" xfId="1"/>
    <cellStyle name="常规 3" xfId="2"/>
    <cellStyle name="常规 9" xfId="3"/>
    <cellStyle name="常规_04-分类改革-预算表" xfId="4"/>
    <cellStyle name="常规_2007年行政单位基层表样表" xfId="5"/>
    <cellStyle name="常规_2007年行政单位基层表样表 2" xfId="6"/>
    <cellStyle name="常规_事业单位部门决算报表（讨论稿） 2"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topLeftCell="A10" workbookViewId="0">
      <selection activeCell="J15" sqref="J15"/>
    </sheetView>
  </sheetViews>
  <sheetFormatPr defaultRowHeight="14.25"/>
  <cols>
    <col min="1" max="1" width="24.25" style="90" customWidth="1"/>
    <col min="2" max="2" width="6.5" style="90" customWidth="1"/>
    <col min="3" max="3" width="9.375" style="90" customWidth="1"/>
    <col min="4" max="4" width="29.125" style="90" customWidth="1"/>
    <col min="5" max="5" width="7.625" style="90" customWidth="1"/>
    <col min="6" max="6" width="8.75" style="90" customWidth="1"/>
    <col min="7" max="16384" width="9" style="90"/>
  </cols>
  <sheetData>
    <row r="1" spans="1:7" ht="18.75">
      <c r="A1" s="98" t="s">
        <v>0</v>
      </c>
    </row>
    <row r="2" spans="1:7" ht="22.5" customHeight="1">
      <c r="A2" s="148" t="s">
        <v>1</v>
      </c>
      <c r="B2" s="148"/>
      <c r="C2" s="148"/>
      <c r="D2" s="148"/>
      <c r="E2" s="148"/>
      <c r="F2" s="148"/>
    </row>
    <row r="3" spans="1:7" ht="18" customHeight="1">
      <c r="A3" s="99"/>
      <c r="B3" s="99"/>
      <c r="C3" s="99"/>
      <c r="D3" s="99"/>
      <c r="E3" s="149" t="s">
        <v>2</v>
      </c>
      <c r="F3" s="149"/>
    </row>
    <row r="4" spans="1:7" ht="21" customHeight="1">
      <c r="A4" s="100" t="s">
        <v>510</v>
      </c>
      <c r="B4" s="100"/>
      <c r="C4" s="100"/>
      <c r="D4" s="100"/>
      <c r="E4" s="150" t="s">
        <v>4</v>
      </c>
      <c r="F4" s="150"/>
    </row>
    <row r="5" spans="1:7" s="96" customFormat="1" ht="18" customHeight="1">
      <c r="A5" s="151" t="s">
        <v>5</v>
      </c>
      <c r="B5" s="152"/>
      <c r="C5" s="152"/>
      <c r="D5" s="151" t="s">
        <v>6</v>
      </c>
      <c r="E5" s="152"/>
      <c r="F5" s="152"/>
      <c r="G5" s="102"/>
    </row>
    <row r="6" spans="1:7" s="96" customFormat="1" ht="18" customHeight="1">
      <c r="A6" s="112" t="s">
        <v>7</v>
      </c>
      <c r="B6" s="112" t="s">
        <v>8</v>
      </c>
      <c r="C6" s="101" t="s">
        <v>9</v>
      </c>
      <c r="D6" s="112" t="s">
        <v>7</v>
      </c>
      <c r="E6" s="101" t="s">
        <v>8</v>
      </c>
      <c r="F6" s="101" t="s">
        <v>9</v>
      </c>
      <c r="G6" s="102"/>
    </row>
    <row r="7" spans="1:7" s="96" customFormat="1" ht="18" customHeight="1">
      <c r="A7" s="112" t="s">
        <v>10</v>
      </c>
      <c r="B7" s="103"/>
      <c r="C7" s="103" t="s">
        <v>11</v>
      </c>
      <c r="D7" s="112" t="s">
        <v>10</v>
      </c>
      <c r="E7" s="101"/>
      <c r="F7" s="103" t="s">
        <v>12</v>
      </c>
      <c r="G7" s="102"/>
    </row>
    <row r="8" spans="1:7" s="96" customFormat="1" ht="18" customHeight="1">
      <c r="A8" s="113" t="s">
        <v>13</v>
      </c>
      <c r="B8" s="103" t="s">
        <v>11</v>
      </c>
      <c r="C8" s="105">
        <v>14572.08764</v>
      </c>
      <c r="D8" s="78" t="s">
        <v>14</v>
      </c>
      <c r="E8" s="103" t="s">
        <v>15</v>
      </c>
      <c r="F8" s="104"/>
      <c r="G8" s="102"/>
    </row>
    <row r="9" spans="1:7" s="96" customFormat="1" ht="20.100000000000001" customHeight="1">
      <c r="A9" s="104" t="s">
        <v>16</v>
      </c>
      <c r="B9" s="103" t="s">
        <v>12</v>
      </c>
      <c r="C9" s="105"/>
      <c r="D9" s="78" t="s">
        <v>17</v>
      </c>
      <c r="E9" s="103" t="s">
        <v>18</v>
      </c>
      <c r="F9" s="104"/>
      <c r="G9" s="102"/>
    </row>
    <row r="10" spans="1:7" s="96" customFormat="1" ht="18" customHeight="1">
      <c r="A10" s="113" t="s">
        <v>19</v>
      </c>
      <c r="B10" s="103" t="s">
        <v>20</v>
      </c>
      <c r="C10" s="105"/>
      <c r="D10" s="78" t="s">
        <v>21</v>
      </c>
      <c r="E10" s="103" t="s">
        <v>22</v>
      </c>
      <c r="F10" s="104"/>
      <c r="G10" s="102"/>
    </row>
    <row r="11" spans="1:7" s="96" customFormat="1" ht="18" customHeight="1">
      <c r="A11" s="113" t="s">
        <v>23</v>
      </c>
      <c r="B11" s="103" t="s">
        <v>24</v>
      </c>
      <c r="C11" s="105"/>
      <c r="D11" s="78" t="s">
        <v>25</v>
      </c>
      <c r="E11" s="103" t="s">
        <v>26</v>
      </c>
      <c r="F11" s="104"/>
      <c r="G11" s="102"/>
    </row>
    <row r="12" spans="1:7" s="96" customFormat="1" ht="18" customHeight="1">
      <c r="A12" s="113" t="s">
        <v>27</v>
      </c>
      <c r="B12" s="103" t="s">
        <v>28</v>
      </c>
      <c r="C12" s="105"/>
      <c r="D12" s="78" t="s">
        <v>29</v>
      </c>
      <c r="E12" s="103" t="s">
        <v>30</v>
      </c>
      <c r="F12" s="104"/>
      <c r="G12" s="102"/>
    </row>
    <row r="13" spans="1:7" s="96" customFormat="1" ht="18" customHeight="1">
      <c r="A13" s="113" t="s">
        <v>31</v>
      </c>
      <c r="B13" s="103" t="s">
        <v>32</v>
      </c>
      <c r="C13" s="105"/>
      <c r="D13" s="78" t="s">
        <v>33</v>
      </c>
      <c r="E13" s="103" t="s">
        <v>34</v>
      </c>
      <c r="F13" s="104"/>
      <c r="G13" s="102"/>
    </row>
    <row r="14" spans="1:7" s="96" customFormat="1" ht="18" customHeight="1">
      <c r="A14" s="113" t="s">
        <v>35</v>
      </c>
      <c r="B14" s="103" t="s">
        <v>36</v>
      </c>
      <c r="C14" s="105"/>
      <c r="D14" s="78" t="s">
        <v>37</v>
      </c>
      <c r="E14" s="103" t="s">
        <v>38</v>
      </c>
      <c r="F14" s="104"/>
      <c r="G14" s="102"/>
    </row>
    <row r="15" spans="1:7" s="96" customFormat="1" ht="18" customHeight="1">
      <c r="A15" s="104"/>
      <c r="B15" s="103" t="s">
        <v>39</v>
      </c>
      <c r="C15" s="105"/>
      <c r="D15" s="78" t="s">
        <v>40</v>
      </c>
      <c r="E15" s="103" t="s">
        <v>41</v>
      </c>
      <c r="F15" s="104">
        <v>115.214332</v>
      </c>
      <c r="G15" s="102"/>
    </row>
    <row r="16" spans="1:7" s="96" customFormat="1" ht="18" customHeight="1">
      <c r="A16" s="104"/>
      <c r="B16" s="103" t="s">
        <v>42</v>
      </c>
      <c r="C16" s="105"/>
      <c r="D16" s="78" t="s">
        <v>43</v>
      </c>
      <c r="E16" s="103" t="s">
        <v>44</v>
      </c>
      <c r="F16" s="104">
        <v>109.08335</v>
      </c>
      <c r="G16" s="102"/>
    </row>
    <row r="17" spans="1:7" s="96" customFormat="1" ht="18" customHeight="1">
      <c r="A17" s="104"/>
      <c r="B17" s="103" t="s">
        <v>45</v>
      </c>
      <c r="C17" s="105"/>
      <c r="D17" s="78" t="s">
        <v>46</v>
      </c>
      <c r="E17" s="103" t="s">
        <v>47</v>
      </c>
      <c r="F17" s="104"/>
      <c r="G17" s="102"/>
    </row>
    <row r="18" spans="1:7" s="96" customFormat="1" ht="18" customHeight="1">
      <c r="A18" s="104"/>
      <c r="B18" s="103" t="s">
        <v>48</v>
      </c>
      <c r="C18" s="105"/>
      <c r="D18" s="78" t="s">
        <v>49</v>
      </c>
      <c r="E18" s="103" t="s">
        <v>50</v>
      </c>
      <c r="F18" s="104"/>
      <c r="G18" s="102"/>
    </row>
    <row r="19" spans="1:7" s="96" customFormat="1" ht="18" customHeight="1">
      <c r="A19" s="104"/>
      <c r="B19" s="103" t="s">
        <v>51</v>
      </c>
      <c r="C19" s="105"/>
      <c r="D19" s="78" t="s">
        <v>52</v>
      </c>
      <c r="E19" s="103" t="s">
        <v>53</v>
      </c>
      <c r="F19" s="104"/>
      <c r="G19" s="102"/>
    </row>
    <row r="20" spans="1:7" s="96" customFormat="1" ht="18" customHeight="1">
      <c r="A20" s="104"/>
      <c r="B20" s="103" t="s">
        <v>54</v>
      </c>
      <c r="C20" s="105"/>
      <c r="D20" s="78" t="s">
        <v>55</v>
      </c>
      <c r="E20" s="103" t="s">
        <v>56</v>
      </c>
      <c r="F20" s="104">
        <v>14249.134125</v>
      </c>
      <c r="G20" s="102"/>
    </row>
    <row r="21" spans="1:7" s="96" customFormat="1" ht="18" customHeight="1">
      <c r="A21" s="104"/>
      <c r="B21" s="103" t="s">
        <v>57</v>
      </c>
      <c r="C21" s="105"/>
      <c r="D21" s="78" t="s">
        <v>58</v>
      </c>
      <c r="E21" s="103" t="s">
        <v>59</v>
      </c>
      <c r="F21" s="104"/>
      <c r="G21" s="102"/>
    </row>
    <row r="22" spans="1:7" s="96" customFormat="1" ht="18" customHeight="1">
      <c r="A22" s="104"/>
      <c r="B22" s="103" t="s">
        <v>60</v>
      </c>
      <c r="C22" s="105"/>
      <c r="D22" s="78" t="s">
        <v>61</v>
      </c>
      <c r="E22" s="103" t="s">
        <v>62</v>
      </c>
      <c r="F22" s="104"/>
      <c r="G22" s="102"/>
    </row>
    <row r="23" spans="1:7" s="96" customFormat="1" ht="18" customHeight="1">
      <c r="A23" s="104"/>
      <c r="B23" s="103" t="s">
        <v>63</v>
      </c>
      <c r="C23" s="105"/>
      <c r="D23" s="78" t="s">
        <v>64</v>
      </c>
      <c r="E23" s="103" t="s">
        <v>65</v>
      </c>
      <c r="F23" s="104"/>
      <c r="G23" s="102"/>
    </row>
    <row r="24" spans="1:7" s="96" customFormat="1" ht="18" customHeight="1">
      <c r="A24" s="104"/>
      <c r="B24" s="103" t="s">
        <v>66</v>
      </c>
      <c r="C24" s="105"/>
      <c r="D24" s="78" t="s">
        <v>67</v>
      </c>
      <c r="E24" s="103" t="s">
        <v>68</v>
      </c>
      <c r="F24" s="104"/>
      <c r="G24" s="102"/>
    </row>
    <row r="25" spans="1:7" s="96" customFormat="1" ht="18" customHeight="1">
      <c r="A25" s="104"/>
      <c r="B25" s="103" t="s">
        <v>69</v>
      </c>
      <c r="C25" s="105"/>
      <c r="D25" s="78" t="s">
        <v>70</v>
      </c>
      <c r="E25" s="103" t="s">
        <v>71</v>
      </c>
      <c r="F25" s="104"/>
      <c r="G25" s="102"/>
    </row>
    <row r="26" spans="1:7" s="96" customFormat="1" ht="18" customHeight="1">
      <c r="A26" s="104"/>
      <c r="B26" s="103" t="s">
        <v>72</v>
      </c>
      <c r="C26" s="105"/>
      <c r="D26" s="78" t="s">
        <v>73</v>
      </c>
      <c r="E26" s="103" t="s">
        <v>74</v>
      </c>
      <c r="F26" s="104">
        <v>85.471940000000004</v>
      </c>
      <c r="G26" s="102"/>
    </row>
    <row r="27" spans="1:7" s="96" customFormat="1" ht="18" customHeight="1">
      <c r="A27" s="104"/>
      <c r="B27" s="103" t="s">
        <v>75</v>
      </c>
      <c r="C27" s="105"/>
      <c r="D27" s="78" t="s">
        <v>76</v>
      </c>
      <c r="E27" s="103" t="s">
        <v>77</v>
      </c>
      <c r="F27" s="104"/>
      <c r="G27" s="102"/>
    </row>
    <row r="28" spans="1:7" s="96" customFormat="1" ht="18" customHeight="1">
      <c r="A28" s="104"/>
      <c r="B28" s="103" t="s">
        <v>78</v>
      </c>
      <c r="C28" s="105"/>
      <c r="D28" s="78" t="s">
        <v>79</v>
      </c>
      <c r="E28" s="103" t="s">
        <v>80</v>
      </c>
      <c r="F28" s="104"/>
      <c r="G28" s="102"/>
    </row>
    <row r="29" spans="1:7" s="96" customFormat="1" ht="18" customHeight="1">
      <c r="A29" s="104"/>
      <c r="B29" s="103" t="s">
        <v>81</v>
      </c>
      <c r="C29" s="105"/>
      <c r="D29" s="78" t="s">
        <v>82</v>
      </c>
      <c r="E29" s="103" t="s">
        <v>83</v>
      </c>
      <c r="F29" s="104"/>
      <c r="G29" s="102"/>
    </row>
    <row r="30" spans="1:7" s="96" customFormat="1" ht="18" customHeight="1">
      <c r="A30" s="101"/>
      <c r="B30" s="103" t="s">
        <v>84</v>
      </c>
      <c r="C30" s="104"/>
      <c r="D30" s="78" t="s">
        <v>85</v>
      </c>
      <c r="E30" s="103" t="s">
        <v>86</v>
      </c>
      <c r="F30" s="104"/>
      <c r="G30" s="102"/>
    </row>
    <row r="31" spans="1:7" s="96" customFormat="1" ht="18" customHeight="1">
      <c r="A31" s="114" t="s">
        <v>87</v>
      </c>
      <c r="B31" s="103" t="s">
        <v>88</v>
      </c>
      <c r="C31" s="105">
        <f>SUM(C8:C30)</f>
        <v>14572.08764</v>
      </c>
      <c r="D31" s="114" t="s">
        <v>89</v>
      </c>
      <c r="E31" s="103" t="s">
        <v>90</v>
      </c>
      <c r="F31" s="107">
        <f>SUM(F8:F30)</f>
        <v>14558.903747</v>
      </c>
      <c r="G31" s="102"/>
    </row>
    <row r="32" spans="1:7" s="96" customFormat="1" ht="18" customHeight="1">
      <c r="A32" s="104" t="s">
        <v>91</v>
      </c>
      <c r="B32" s="103" t="s">
        <v>92</v>
      </c>
      <c r="C32" s="105"/>
      <c r="D32" s="104" t="s">
        <v>93</v>
      </c>
      <c r="E32" s="103" t="s">
        <v>94</v>
      </c>
      <c r="F32" s="108"/>
      <c r="G32" s="102"/>
    </row>
    <row r="33" spans="1:7" s="96" customFormat="1" ht="18" customHeight="1">
      <c r="A33" s="109" t="s">
        <v>95</v>
      </c>
      <c r="B33" s="103" t="s">
        <v>96</v>
      </c>
      <c r="C33" s="105">
        <f>SUM(C34)</f>
        <v>25.802692</v>
      </c>
      <c r="D33" s="109" t="s">
        <v>97</v>
      </c>
      <c r="E33" s="103" t="s">
        <v>98</v>
      </c>
      <c r="F33" s="108"/>
      <c r="G33" s="102"/>
    </row>
    <row r="34" spans="1:7" s="96" customFormat="1" ht="18" customHeight="1">
      <c r="A34" s="109" t="s">
        <v>99</v>
      </c>
      <c r="B34" s="103" t="s">
        <v>100</v>
      </c>
      <c r="C34" s="105">
        <v>25.802692</v>
      </c>
      <c r="D34" s="109" t="s">
        <v>101</v>
      </c>
      <c r="E34" s="103" t="s">
        <v>102</v>
      </c>
      <c r="F34" s="108"/>
      <c r="G34" s="102"/>
    </row>
    <row r="35" spans="1:7" s="96" customFormat="1" ht="18" customHeight="1">
      <c r="A35" s="109" t="s">
        <v>103</v>
      </c>
      <c r="B35" s="103" t="s">
        <v>104</v>
      </c>
      <c r="C35" s="105"/>
      <c r="D35" s="109" t="s">
        <v>105</v>
      </c>
      <c r="E35" s="103" t="s">
        <v>106</v>
      </c>
      <c r="F35" s="108"/>
      <c r="G35" s="102"/>
    </row>
    <row r="36" spans="1:7" s="96" customFormat="1" ht="18" customHeight="1">
      <c r="A36" s="109" t="s">
        <v>107</v>
      </c>
      <c r="B36" s="103" t="s">
        <v>108</v>
      </c>
      <c r="C36" s="105"/>
      <c r="D36" s="109" t="s">
        <v>109</v>
      </c>
      <c r="E36" s="103" t="s">
        <v>110</v>
      </c>
      <c r="F36" s="108"/>
      <c r="G36" s="102"/>
    </row>
    <row r="37" spans="1:7" s="96" customFormat="1" ht="18" customHeight="1">
      <c r="A37" s="104"/>
      <c r="B37" s="103" t="s">
        <v>111</v>
      </c>
      <c r="C37" s="105"/>
      <c r="D37" s="109" t="s">
        <v>112</v>
      </c>
      <c r="E37" s="103" t="s">
        <v>113</v>
      </c>
      <c r="F37" s="108">
        <f>SUM(F38)</f>
        <v>38.986584999999998</v>
      </c>
      <c r="G37" s="102"/>
    </row>
    <row r="38" spans="1:7" s="96" customFormat="1" ht="18" customHeight="1">
      <c r="A38" s="104"/>
      <c r="B38" s="103" t="s">
        <v>114</v>
      </c>
      <c r="C38" s="105"/>
      <c r="D38" s="109" t="s">
        <v>99</v>
      </c>
      <c r="E38" s="103" t="s">
        <v>115</v>
      </c>
      <c r="F38" s="108">
        <v>38.986584999999998</v>
      </c>
      <c r="G38" s="102"/>
    </row>
    <row r="39" spans="1:7" s="96" customFormat="1" ht="18" customHeight="1">
      <c r="A39" s="110"/>
      <c r="B39" s="103" t="s">
        <v>116</v>
      </c>
      <c r="C39" s="105"/>
      <c r="D39" s="109" t="s">
        <v>103</v>
      </c>
      <c r="E39" s="103" t="s">
        <v>117</v>
      </c>
      <c r="F39" s="108"/>
      <c r="G39" s="102"/>
    </row>
    <row r="40" spans="1:7" s="96" customFormat="1" ht="18" customHeight="1">
      <c r="A40" s="104"/>
      <c r="B40" s="103" t="s">
        <v>118</v>
      </c>
      <c r="C40" s="105"/>
      <c r="D40" s="109" t="s">
        <v>107</v>
      </c>
      <c r="E40" s="103" t="s">
        <v>119</v>
      </c>
      <c r="F40" s="108"/>
      <c r="G40" s="102"/>
    </row>
    <row r="41" spans="1:7" s="97" customFormat="1" ht="18" customHeight="1">
      <c r="A41" s="106" t="s">
        <v>120</v>
      </c>
      <c r="B41" s="103" t="s">
        <v>121</v>
      </c>
      <c r="C41" s="105">
        <f>SUM(C31:C33)</f>
        <v>14597.890331999999</v>
      </c>
      <c r="D41" s="106" t="s">
        <v>120</v>
      </c>
      <c r="E41" s="103" t="s">
        <v>122</v>
      </c>
      <c r="F41" s="107">
        <f>SUM(F31:F37)</f>
        <v>14597.890332000001</v>
      </c>
      <c r="G41" s="111"/>
    </row>
    <row r="42" spans="1:7" ht="26.25" customHeight="1">
      <c r="A42" s="147" t="s">
        <v>123</v>
      </c>
      <c r="B42" s="147"/>
      <c r="C42" s="147"/>
      <c r="D42" s="147"/>
      <c r="E42" s="147"/>
      <c r="F42" s="147"/>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dimension ref="A1:K248"/>
  <sheetViews>
    <sheetView topLeftCell="A3" workbookViewId="0">
      <selection activeCell="D8" sqref="D8:D30"/>
    </sheetView>
  </sheetViews>
  <sheetFormatPr defaultRowHeight="14.25"/>
  <cols>
    <col min="1" max="3" width="4.875" style="90" customWidth="1"/>
    <col min="4" max="4" width="18" style="90" customWidth="1"/>
    <col min="5" max="11" width="13.5" style="90" customWidth="1"/>
    <col min="12" max="16384" width="9" style="90"/>
  </cols>
  <sheetData>
    <row r="1" spans="1:11" s="6" customFormat="1" ht="29.25" customHeight="1">
      <c r="A1" s="153" t="s">
        <v>124</v>
      </c>
      <c r="B1" s="153"/>
      <c r="C1" s="153"/>
      <c r="D1" s="153"/>
      <c r="E1" s="153"/>
      <c r="F1" s="153"/>
      <c r="G1" s="153"/>
      <c r="H1" s="153"/>
      <c r="I1" s="153"/>
      <c r="J1" s="153"/>
      <c r="K1" s="153"/>
    </row>
    <row r="2" spans="1:11" s="6" customFormat="1" ht="18" customHeight="1">
      <c r="A2" s="19"/>
      <c r="B2" s="19"/>
      <c r="C2" s="19"/>
      <c r="D2" s="19"/>
      <c r="E2" s="19"/>
      <c r="F2" s="19"/>
      <c r="G2" s="19"/>
      <c r="H2" s="19"/>
      <c r="I2" s="19"/>
      <c r="J2" s="19"/>
      <c r="K2" s="38" t="s">
        <v>125</v>
      </c>
    </row>
    <row r="3" spans="1:11" s="6" customFormat="1" ht="18" customHeight="1">
      <c r="A3" s="154" t="s">
        <v>510</v>
      </c>
      <c r="B3" s="154"/>
      <c r="C3" s="154"/>
      <c r="D3" s="154"/>
      <c r="E3" s="19"/>
      <c r="F3" s="19"/>
      <c r="G3" s="19"/>
      <c r="H3" s="91"/>
      <c r="I3" s="19"/>
      <c r="J3" s="19"/>
      <c r="K3" s="38" t="s">
        <v>4</v>
      </c>
    </row>
    <row r="4" spans="1:11" s="6" customFormat="1" ht="24" customHeight="1">
      <c r="A4" s="155" t="s">
        <v>126</v>
      </c>
      <c r="B4" s="155" t="s">
        <v>127</v>
      </c>
      <c r="C4" s="155" t="s">
        <v>127</v>
      </c>
      <c r="D4" s="155" t="s">
        <v>127</v>
      </c>
      <c r="E4" s="156" t="s">
        <v>87</v>
      </c>
      <c r="F4" s="156" t="s">
        <v>128</v>
      </c>
      <c r="G4" s="156" t="s">
        <v>129</v>
      </c>
      <c r="H4" s="157" t="s">
        <v>130</v>
      </c>
      <c r="I4" s="156" t="s">
        <v>131</v>
      </c>
      <c r="J4" s="156" t="s">
        <v>132</v>
      </c>
      <c r="K4" s="157" t="s">
        <v>133</v>
      </c>
    </row>
    <row r="5" spans="1:11" s="6" customFormat="1" ht="47.25" customHeight="1">
      <c r="A5" s="156" t="s">
        <v>134</v>
      </c>
      <c r="B5" s="156" t="s">
        <v>127</v>
      </c>
      <c r="C5" s="156" t="s">
        <v>127</v>
      </c>
      <c r="D5" s="95" t="s">
        <v>135</v>
      </c>
      <c r="E5" s="156" t="s">
        <v>127</v>
      </c>
      <c r="F5" s="156" t="s">
        <v>127</v>
      </c>
      <c r="G5" s="156" t="s">
        <v>127</v>
      </c>
      <c r="H5" s="158"/>
      <c r="I5" s="156" t="s">
        <v>127</v>
      </c>
      <c r="J5" s="156" t="s">
        <v>127</v>
      </c>
      <c r="K5" s="158"/>
    </row>
    <row r="6" spans="1:11" s="6" customFormat="1" ht="18" customHeight="1">
      <c r="A6" s="155" t="s">
        <v>136</v>
      </c>
      <c r="B6" s="155" t="s">
        <v>137</v>
      </c>
      <c r="C6" s="155" t="s">
        <v>138</v>
      </c>
      <c r="D6" s="24" t="s">
        <v>139</v>
      </c>
      <c r="E6" s="23" t="s">
        <v>11</v>
      </c>
      <c r="F6" s="23" t="s">
        <v>12</v>
      </c>
      <c r="G6" s="23" t="s">
        <v>20</v>
      </c>
      <c r="H6" s="23" t="s">
        <v>24</v>
      </c>
      <c r="I6" s="23" t="s">
        <v>32</v>
      </c>
      <c r="J6" s="23" t="s">
        <v>36</v>
      </c>
      <c r="K6" s="23" t="s">
        <v>39</v>
      </c>
    </row>
    <row r="7" spans="1:11" s="6" customFormat="1" ht="18" customHeight="1">
      <c r="A7" s="155" t="s">
        <v>127</v>
      </c>
      <c r="B7" s="155" t="s">
        <v>127</v>
      </c>
      <c r="C7" s="155" t="s">
        <v>127</v>
      </c>
      <c r="D7" s="24" t="s">
        <v>140</v>
      </c>
      <c r="E7" s="92">
        <f>SUM(F7:K7)</f>
        <v>14572.087599999999</v>
      </c>
      <c r="F7" s="92">
        <f>SUM(F8,F11,F16,F27)</f>
        <v>14572.087599999999</v>
      </c>
      <c r="G7" s="25"/>
      <c r="H7" s="25"/>
      <c r="I7" s="25"/>
      <c r="J7" s="25"/>
      <c r="K7" s="92"/>
    </row>
    <row r="8" spans="1:11" s="6" customFormat="1" ht="21" customHeight="1">
      <c r="A8" s="159">
        <v>208</v>
      </c>
      <c r="B8" s="159"/>
      <c r="C8" s="159"/>
      <c r="D8" s="115" t="s">
        <v>532</v>
      </c>
      <c r="E8" s="92">
        <f>SUM(F8:K8)</f>
        <v>115.8784</v>
      </c>
      <c r="F8" s="92">
        <f>SUM(F9)</f>
        <v>115.8784</v>
      </c>
      <c r="G8" s="25"/>
      <c r="H8" s="25"/>
      <c r="I8" s="25"/>
      <c r="J8" s="25"/>
      <c r="K8" s="25"/>
    </row>
    <row r="9" spans="1:11" s="6" customFormat="1" ht="21" customHeight="1">
      <c r="A9" s="159">
        <v>20805</v>
      </c>
      <c r="B9" s="159"/>
      <c r="C9" s="159"/>
      <c r="D9" s="115" t="s">
        <v>511</v>
      </c>
      <c r="E9" s="92">
        <f t="shared" ref="E9:E30" si="0">SUM(F9:K9)</f>
        <v>115.8784</v>
      </c>
      <c r="F9" s="92">
        <f>SUM(F10)</f>
        <v>115.8784</v>
      </c>
      <c r="G9" s="25"/>
      <c r="H9" s="25"/>
      <c r="I9" s="25"/>
      <c r="J9" s="25"/>
      <c r="K9" s="25"/>
    </row>
    <row r="10" spans="1:11" s="6" customFormat="1" ht="21" customHeight="1">
      <c r="A10" s="159">
        <v>2080505</v>
      </c>
      <c r="B10" s="159"/>
      <c r="C10" s="159"/>
      <c r="D10" s="115" t="s">
        <v>512</v>
      </c>
      <c r="E10" s="92">
        <f t="shared" si="0"/>
        <v>115.8784</v>
      </c>
      <c r="F10" s="92">
        <v>115.8784</v>
      </c>
      <c r="G10" s="25"/>
      <c r="H10" s="25"/>
      <c r="I10" s="25"/>
      <c r="J10" s="25"/>
      <c r="K10" s="25"/>
    </row>
    <row r="11" spans="1:11" s="6" customFormat="1" ht="21" customHeight="1">
      <c r="A11" s="159">
        <v>210</v>
      </c>
      <c r="B11" s="159"/>
      <c r="C11" s="159"/>
      <c r="D11" s="115" t="s">
        <v>513</v>
      </c>
      <c r="E11" s="92">
        <f t="shared" si="0"/>
        <v>105.86109999999999</v>
      </c>
      <c r="F11" s="92">
        <f>SUM(F12,F14)</f>
        <v>105.86109999999999</v>
      </c>
      <c r="G11" s="25"/>
      <c r="H11" s="25"/>
      <c r="I11" s="25"/>
      <c r="J11" s="25"/>
      <c r="K11" s="25"/>
    </row>
    <row r="12" spans="1:11" s="6" customFormat="1" ht="21" customHeight="1">
      <c r="A12" s="159">
        <v>21011</v>
      </c>
      <c r="B12" s="159"/>
      <c r="C12" s="159"/>
      <c r="D12" s="115" t="s">
        <v>514</v>
      </c>
      <c r="E12" s="92">
        <f t="shared" si="0"/>
        <v>44.670499999999997</v>
      </c>
      <c r="F12" s="92">
        <f>SUM(F13)</f>
        <v>44.670499999999997</v>
      </c>
      <c r="G12" s="25"/>
      <c r="H12" s="25"/>
      <c r="I12" s="25"/>
      <c r="J12" s="25"/>
      <c r="K12" s="25"/>
    </row>
    <row r="13" spans="1:11" s="6" customFormat="1" ht="21" customHeight="1">
      <c r="A13" s="159">
        <v>2101103</v>
      </c>
      <c r="B13" s="159"/>
      <c r="C13" s="159"/>
      <c r="D13" s="115" t="s">
        <v>515</v>
      </c>
      <c r="E13" s="92">
        <f t="shared" si="0"/>
        <v>44.670499999999997</v>
      </c>
      <c r="F13" s="92">
        <v>44.670499999999997</v>
      </c>
      <c r="G13" s="25"/>
      <c r="H13" s="25"/>
      <c r="I13" s="25"/>
      <c r="J13" s="25"/>
      <c r="K13" s="25"/>
    </row>
    <row r="14" spans="1:11" s="6" customFormat="1" ht="21" customHeight="1">
      <c r="A14" s="159">
        <v>21012</v>
      </c>
      <c r="B14" s="159"/>
      <c r="C14" s="159"/>
      <c r="D14" s="115" t="s">
        <v>516</v>
      </c>
      <c r="E14" s="92">
        <f t="shared" si="0"/>
        <v>61.190600000000003</v>
      </c>
      <c r="F14" s="92">
        <f>SUM(F15)</f>
        <v>61.190600000000003</v>
      </c>
      <c r="G14" s="25"/>
      <c r="H14" s="25"/>
      <c r="I14" s="25"/>
      <c r="J14" s="25"/>
      <c r="K14" s="25"/>
    </row>
    <row r="15" spans="1:11" s="6" customFormat="1" ht="21" customHeight="1">
      <c r="A15" s="160">
        <v>2101201</v>
      </c>
      <c r="B15" s="161"/>
      <c r="C15" s="162"/>
      <c r="D15" s="115" t="s">
        <v>517</v>
      </c>
      <c r="E15" s="92">
        <f t="shared" si="0"/>
        <v>61.190600000000003</v>
      </c>
      <c r="F15" s="92">
        <v>61.190600000000003</v>
      </c>
      <c r="G15" s="25"/>
      <c r="H15" s="25"/>
      <c r="I15" s="25"/>
      <c r="J15" s="25"/>
      <c r="K15" s="25"/>
    </row>
    <row r="16" spans="1:11" s="6" customFormat="1" ht="21" customHeight="1">
      <c r="A16" s="160">
        <v>214</v>
      </c>
      <c r="B16" s="161"/>
      <c r="C16" s="162"/>
      <c r="D16" s="115" t="s">
        <v>518</v>
      </c>
      <c r="E16" s="92">
        <f t="shared" si="0"/>
        <v>14264.876199999999</v>
      </c>
      <c r="F16" s="92">
        <f>SUM(F17,F21,F25)</f>
        <v>14264.876199999999</v>
      </c>
      <c r="G16" s="25"/>
      <c r="H16" s="25"/>
      <c r="I16" s="25"/>
      <c r="J16" s="25"/>
      <c r="K16" s="25"/>
    </row>
    <row r="17" spans="1:11" s="6" customFormat="1" ht="21" customHeight="1">
      <c r="A17" s="160">
        <v>21401</v>
      </c>
      <c r="B17" s="161"/>
      <c r="C17" s="162"/>
      <c r="D17" s="115" t="s">
        <v>519</v>
      </c>
      <c r="E17" s="92">
        <f t="shared" si="0"/>
        <v>4078.1761999999999</v>
      </c>
      <c r="F17" s="92">
        <f>SUM(F18:F20)</f>
        <v>4078.1761999999999</v>
      </c>
      <c r="G17" s="25"/>
      <c r="H17" s="25"/>
      <c r="I17" s="25"/>
      <c r="J17" s="25"/>
      <c r="K17" s="25"/>
    </row>
    <row r="18" spans="1:11" s="6" customFormat="1" ht="21" customHeight="1">
      <c r="A18" s="160">
        <v>2140101</v>
      </c>
      <c r="B18" s="161"/>
      <c r="C18" s="162"/>
      <c r="D18" s="115" t="s">
        <v>520</v>
      </c>
      <c r="E18" s="92">
        <f t="shared" si="0"/>
        <v>1333.1762000000001</v>
      </c>
      <c r="F18" s="92">
        <v>1333.1762000000001</v>
      </c>
      <c r="G18" s="25"/>
      <c r="H18" s="25"/>
      <c r="I18" s="25"/>
      <c r="J18" s="25"/>
      <c r="K18" s="25"/>
    </row>
    <row r="19" spans="1:11" s="6" customFormat="1" ht="21" customHeight="1">
      <c r="A19" s="160">
        <v>2140104</v>
      </c>
      <c r="B19" s="161"/>
      <c r="C19" s="162"/>
      <c r="D19" s="115" t="s">
        <v>521</v>
      </c>
      <c r="E19" s="92">
        <f t="shared" si="0"/>
        <v>2436</v>
      </c>
      <c r="F19" s="92">
        <v>2436</v>
      </c>
      <c r="G19" s="25"/>
      <c r="H19" s="25"/>
      <c r="I19" s="25"/>
      <c r="J19" s="25"/>
      <c r="K19" s="25"/>
    </row>
    <row r="20" spans="1:11" s="6" customFormat="1" ht="21" customHeight="1">
      <c r="A20" s="160">
        <v>2140106</v>
      </c>
      <c r="B20" s="161"/>
      <c r="C20" s="162"/>
      <c r="D20" s="115" t="s">
        <v>522</v>
      </c>
      <c r="E20" s="92">
        <f t="shared" si="0"/>
        <v>309</v>
      </c>
      <c r="F20" s="92">
        <v>309</v>
      </c>
      <c r="G20" s="25"/>
      <c r="H20" s="25"/>
      <c r="I20" s="25"/>
      <c r="J20" s="25"/>
      <c r="K20" s="25"/>
    </row>
    <row r="21" spans="1:11" s="6" customFormat="1" ht="21" customHeight="1">
      <c r="A21" s="160">
        <v>21404</v>
      </c>
      <c r="B21" s="161"/>
      <c r="C21" s="162"/>
      <c r="D21" s="115" t="s">
        <v>523</v>
      </c>
      <c r="E21" s="92">
        <f t="shared" si="0"/>
        <v>1947.6999999999998</v>
      </c>
      <c r="F21" s="92">
        <f>SUM(F22:F24)</f>
        <v>1947.6999999999998</v>
      </c>
      <c r="G21" s="25"/>
      <c r="H21" s="25"/>
      <c r="I21" s="25"/>
      <c r="J21" s="25"/>
      <c r="K21" s="25"/>
    </row>
    <row r="22" spans="1:11" s="6" customFormat="1" ht="21" customHeight="1">
      <c r="A22" s="160">
        <v>2140401</v>
      </c>
      <c r="B22" s="163"/>
      <c r="C22" s="164"/>
      <c r="D22" s="115" t="s">
        <v>524</v>
      </c>
      <c r="E22" s="92">
        <f t="shared" si="0"/>
        <v>1444.97</v>
      </c>
      <c r="F22" s="92">
        <v>1444.97</v>
      </c>
      <c r="G22" s="25"/>
      <c r="H22" s="25"/>
      <c r="I22" s="25"/>
      <c r="J22" s="25"/>
      <c r="K22" s="25"/>
    </row>
    <row r="23" spans="1:11" s="6" customFormat="1" ht="21" customHeight="1">
      <c r="A23" s="160">
        <v>2140402</v>
      </c>
      <c r="B23" s="163"/>
      <c r="C23" s="164"/>
      <c r="D23" s="115" t="s">
        <v>525</v>
      </c>
      <c r="E23" s="92">
        <f t="shared" si="0"/>
        <v>36.83</v>
      </c>
      <c r="F23" s="92">
        <v>36.83</v>
      </c>
      <c r="G23" s="25"/>
      <c r="H23" s="25"/>
      <c r="I23" s="25"/>
      <c r="J23" s="25"/>
      <c r="K23" s="25"/>
    </row>
    <row r="24" spans="1:11" s="6" customFormat="1" ht="21" customHeight="1">
      <c r="A24" s="160">
        <v>2140499</v>
      </c>
      <c r="B24" s="163"/>
      <c r="C24" s="164"/>
      <c r="D24" s="115" t="s">
        <v>526</v>
      </c>
      <c r="E24" s="92">
        <f t="shared" si="0"/>
        <v>465.9</v>
      </c>
      <c r="F24" s="92">
        <v>465.9</v>
      </c>
      <c r="G24" s="25"/>
      <c r="H24" s="25"/>
      <c r="I24" s="25"/>
      <c r="J24" s="25"/>
      <c r="K24" s="25"/>
    </row>
    <row r="25" spans="1:11" s="6" customFormat="1" ht="21" customHeight="1">
      <c r="A25" s="160">
        <v>21406</v>
      </c>
      <c r="B25" s="163"/>
      <c r="C25" s="164"/>
      <c r="D25" s="115" t="s">
        <v>527</v>
      </c>
      <c r="E25" s="92">
        <f t="shared" si="0"/>
        <v>8239</v>
      </c>
      <c r="F25" s="92">
        <f>SUM(F26)</f>
        <v>8239</v>
      </c>
      <c r="G25" s="25"/>
      <c r="H25" s="25"/>
      <c r="I25" s="25"/>
      <c r="J25" s="25"/>
      <c r="K25" s="25"/>
    </row>
    <row r="26" spans="1:11" s="6" customFormat="1" ht="21" customHeight="1">
      <c r="A26" s="160">
        <v>2140602</v>
      </c>
      <c r="B26" s="163"/>
      <c r="C26" s="164"/>
      <c r="D26" s="115" t="s">
        <v>528</v>
      </c>
      <c r="E26" s="92">
        <f t="shared" si="0"/>
        <v>8239</v>
      </c>
      <c r="F26" s="92">
        <v>8239</v>
      </c>
      <c r="G26" s="25"/>
      <c r="H26" s="25"/>
      <c r="I26" s="25"/>
      <c r="J26" s="25"/>
      <c r="K26" s="25"/>
    </row>
    <row r="27" spans="1:11" s="6" customFormat="1" ht="21" customHeight="1">
      <c r="A27" s="160">
        <v>221</v>
      </c>
      <c r="B27" s="163"/>
      <c r="C27" s="164"/>
      <c r="D27" s="115" t="s">
        <v>529</v>
      </c>
      <c r="E27" s="92">
        <f t="shared" si="0"/>
        <v>85.471899999999991</v>
      </c>
      <c r="F27" s="92">
        <f>SUM(F28)</f>
        <v>85.471899999999991</v>
      </c>
      <c r="G27" s="25"/>
      <c r="H27" s="25"/>
      <c r="I27" s="25"/>
      <c r="J27" s="25"/>
      <c r="K27" s="25"/>
    </row>
    <row r="28" spans="1:11" s="6" customFormat="1" ht="21" customHeight="1">
      <c r="A28" s="160">
        <v>22102</v>
      </c>
      <c r="B28" s="163"/>
      <c r="C28" s="164"/>
      <c r="D28" s="115" t="s">
        <v>530</v>
      </c>
      <c r="E28" s="92">
        <f t="shared" si="0"/>
        <v>85.471899999999991</v>
      </c>
      <c r="F28" s="92">
        <f>SUM(F29:F30)</f>
        <v>85.471899999999991</v>
      </c>
      <c r="G28" s="25"/>
      <c r="H28" s="25"/>
      <c r="I28" s="25"/>
      <c r="J28" s="25"/>
      <c r="K28" s="25"/>
    </row>
    <row r="29" spans="1:11" s="6" customFormat="1" ht="21" customHeight="1">
      <c r="A29" s="160">
        <v>2210201</v>
      </c>
      <c r="B29" s="163"/>
      <c r="C29" s="164"/>
      <c r="D29" s="115" t="s">
        <v>264</v>
      </c>
      <c r="E29" s="92">
        <f t="shared" si="0"/>
        <v>76.336699999999993</v>
      </c>
      <c r="F29" s="92">
        <v>76.336699999999993</v>
      </c>
      <c r="G29" s="25"/>
      <c r="H29" s="25"/>
      <c r="I29" s="25"/>
      <c r="J29" s="25"/>
      <c r="K29" s="25"/>
    </row>
    <row r="30" spans="1:11" s="6" customFormat="1" ht="21" customHeight="1">
      <c r="A30" s="160">
        <v>2210203</v>
      </c>
      <c r="B30" s="163"/>
      <c r="C30" s="164"/>
      <c r="D30" s="115" t="s">
        <v>531</v>
      </c>
      <c r="E30" s="92">
        <f t="shared" si="0"/>
        <v>9.1351999999999993</v>
      </c>
      <c r="F30" s="92">
        <v>9.1351999999999993</v>
      </c>
      <c r="G30" s="25"/>
      <c r="H30" s="25"/>
      <c r="I30" s="25"/>
      <c r="J30" s="25"/>
      <c r="K30" s="25"/>
    </row>
    <row r="31" spans="1:11" ht="21" customHeight="1">
      <c r="A31" s="165" t="s">
        <v>141</v>
      </c>
      <c r="B31" s="165"/>
      <c r="C31" s="165"/>
      <c r="D31" s="165"/>
      <c r="E31" s="165"/>
      <c r="F31" s="165"/>
      <c r="G31" s="165"/>
      <c r="H31" s="165"/>
      <c r="I31" s="165"/>
      <c r="J31" s="165"/>
      <c r="K31" s="165"/>
    </row>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19.899999999999999" customHeight="1"/>
    <row r="246" ht="19.899999999999999" customHeight="1"/>
    <row r="247" ht="19.899999999999999" customHeight="1"/>
    <row r="248" ht="19.899999999999999" customHeight="1"/>
  </sheetData>
  <mergeCells count="38">
    <mergeCell ref="A22:C22"/>
    <mergeCell ref="A23:C23"/>
    <mergeCell ref="A31:K31"/>
    <mergeCell ref="A6:A7"/>
    <mergeCell ref="B6:B7"/>
    <mergeCell ref="C6:C7"/>
    <mergeCell ref="A15:C15"/>
    <mergeCell ref="A16:C16"/>
    <mergeCell ref="A17:C17"/>
    <mergeCell ref="A24:C24"/>
    <mergeCell ref="A9:C9"/>
    <mergeCell ref="A28:C28"/>
    <mergeCell ref="E4:E5"/>
    <mergeCell ref="A13:C13"/>
    <mergeCell ref="A30:C30"/>
    <mergeCell ref="A25:C25"/>
    <mergeCell ref="A26:C26"/>
    <mergeCell ref="A27:C27"/>
    <mergeCell ref="A14:C14"/>
    <mergeCell ref="A29:C29"/>
    <mergeCell ref="A20:C20"/>
    <mergeCell ref="A21:C21"/>
    <mergeCell ref="A10:C10"/>
    <mergeCell ref="A11:C11"/>
    <mergeCell ref="A12:C12"/>
    <mergeCell ref="A18:C18"/>
    <mergeCell ref="A19:C19"/>
    <mergeCell ref="A8:C8"/>
    <mergeCell ref="A1:K1"/>
    <mergeCell ref="A3:D3"/>
    <mergeCell ref="A4:D4"/>
    <mergeCell ref="A5:C5"/>
    <mergeCell ref="H4:H5"/>
    <mergeCell ref="I4:I5"/>
    <mergeCell ref="J4:J5"/>
    <mergeCell ref="K4:K5"/>
    <mergeCell ref="G4:G5"/>
    <mergeCell ref="F4:F5"/>
  </mergeCells>
  <phoneticPr fontId="24" type="noConversion"/>
  <pageMargins left="0.30972222222222201" right="0.279861111111111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J194"/>
  <sheetViews>
    <sheetView topLeftCell="A4" workbookViewId="0">
      <selection activeCell="D21" sqref="D21"/>
    </sheetView>
  </sheetViews>
  <sheetFormatPr defaultRowHeight="14.25"/>
  <cols>
    <col min="1" max="2" width="6" style="90" customWidth="1"/>
    <col min="3" max="3" width="5.5" style="90" customWidth="1"/>
    <col min="4" max="4" width="20.125" style="90" customWidth="1"/>
    <col min="5" max="10" width="13.25" style="90" customWidth="1"/>
    <col min="11" max="16384" width="9" style="90"/>
  </cols>
  <sheetData>
    <row r="1" spans="1:10" s="6" customFormat="1" ht="15" customHeight="1">
      <c r="A1" s="153" t="s">
        <v>142</v>
      </c>
      <c r="B1" s="153"/>
      <c r="C1" s="153"/>
      <c r="D1" s="153"/>
      <c r="E1" s="153"/>
      <c r="F1" s="153"/>
      <c r="G1" s="153"/>
      <c r="H1" s="153"/>
      <c r="I1" s="153"/>
      <c r="J1" s="153"/>
    </row>
    <row r="2" spans="1:10" s="6" customFormat="1" ht="8.25" customHeight="1">
      <c r="A2" s="19"/>
      <c r="B2" s="19"/>
      <c r="C2" s="19"/>
      <c r="D2" s="19"/>
      <c r="E2" s="19"/>
      <c r="F2" s="19"/>
      <c r="G2" s="19"/>
      <c r="H2" s="19"/>
      <c r="I2" s="93"/>
      <c r="J2" s="94" t="s">
        <v>143</v>
      </c>
    </row>
    <row r="3" spans="1:10" s="6" customFormat="1" ht="14.25" customHeight="1">
      <c r="A3" s="166" t="s">
        <v>534</v>
      </c>
      <c r="B3" s="166"/>
      <c r="C3" s="166"/>
      <c r="D3" s="166"/>
      <c r="E3" s="19"/>
      <c r="F3" s="91"/>
      <c r="G3" s="19"/>
      <c r="H3" s="19"/>
      <c r="I3" s="93"/>
      <c r="J3" s="94" t="s">
        <v>4</v>
      </c>
    </row>
    <row r="4" spans="1:10" s="6" customFormat="1" ht="12" customHeight="1">
      <c r="A4" s="155" t="s">
        <v>126</v>
      </c>
      <c r="B4" s="155" t="s">
        <v>127</v>
      </c>
      <c r="C4" s="155" t="s">
        <v>127</v>
      </c>
      <c r="D4" s="155" t="s">
        <v>127</v>
      </c>
      <c r="E4" s="156" t="s">
        <v>89</v>
      </c>
      <c r="F4" s="156" t="s">
        <v>144</v>
      </c>
      <c r="G4" s="156" t="s">
        <v>145</v>
      </c>
      <c r="H4" s="156" t="s">
        <v>146</v>
      </c>
      <c r="I4" s="156" t="s">
        <v>147</v>
      </c>
      <c r="J4" s="156" t="s">
        <v>148</v>
      </c>
    </row>
    <row r="5" spans="1:10" s="6" customFormat="1" ht="15" customHeight="1">
      <c r="A5" s="156" t="s">
        <v>134</v>
      </c>
      <c r="B5" s="156" t="s">
        <v>127</v>
      </c>
      <c r="C5" s="156" t="s">
        <v>127</v>
      </c>
      <c r="D5" s="24" t="s">
        <v>135</v>
      </c>
      <c r="E5" s="156" t="s">
        <v>127</v>
      </c>
      <c r="F5" s="156" t="s">
        <v>127</v>
      </c>
      <c r="G5" s="156" t="s">
        <v>127</v>
      </c>
      <c r="H5" s="156" t="s">
        <v>127</v>
      </c>
      <c r="I5" s="156" t="s">
        <v>127</v>
      </c>
      <c r="J5" s="156" t="s">
        <v>127</v>
      </c>
    </row>
    <row r="6" spans="1:10" s="6" customFormat="1" ht="12" customHeight="1">
      <c r="A6" s="155" t="s">
        <v>136</v>
      </c>
      <c r="B6" s="155" t="s">
        <v>137</v>
      </c>
      <c r="C6" s="155" t="s">
        <v>138</v>
      </c>
      <c r="D6" s="24" t="s">
        <v>139</v>
      </c>
      <c r="E6" s="23" t="s">
        <v>11</v>
      </c>
      <c r="F6" s="23" t="s">
        <v>12</v>
      </c>
      <c r="G6" s="23" t="s">
        <v>20</v>
      </c>
      <c r="H6" s="23" t="s">
        <v>24</v>
      </c>
      <c r="I6" s="23" t="s">
        <v>28</v>
      </c>
      <c r="J6" s="23" t="s">
        <v>32</v>
      </c>
    </row>
    <row r="7" spans="1:10" s="6" customFormat="1" ht="16.5" customHeight="1">
      <c r="A7" s="155" t="s">
        <v>127</v>
      </c>
      <c r="B7" s="155" t="s">
        <v>127</v>
      </c>
      <c r="C7" s="155" t="s">
        <v>127</v>
      </c>
      <c r="D7" s="24" t="s">
        <v>140</v>
      </c>
      <c r="E7" s="116">
        <f>SUM(F7:J7)</f>
        <v>14558.903600000001</v>
      </c>
      <c r="F7" s="116">
        <f>SUM(F8,F16,F28,F11)</f>
        <v>1269.2036000000001</v>
      </c>
      <c r="G7" s="116">
        <f>SUM(G8,G16,G28,G11)</f>
        <v>13289.7</v>
      </c>
      <c r="H7" s="116"/>
      <c r="I7" s="116"/>
      <c r="J7" s="116" t="s">
        <v>127</v>
      </c>
    </row>
    <row r="8" spans="1:10" s="6" customFormat="1" ht="16.5" customHeight="1">
      <c r="A8" s="159">
        <v>208</v>
      </c>
      <c r="B8" s="159"/>
      <c r="C8" s="159"/>
      <c r="D8" s="29" t="s">
        <v>533</v>
      </c>
      <c r="E8" s="116">
        <f>SUM(F8:J8)</f>
        <v>115.21429999999999</v>
      </c>
      <c r="F8" s="116">
        <f>SUM(F9)</f>
        <v>115.21429999999999</v>
      </c>
      <c r="G8" s="116"/>
      <c r="H8" s="116"/>
      <c r="I8" s="116"/>
      <c r="J8" s="116"/>
    </row>
    <row r="9" spans="1:10" s="6" customFormat="1" ht="18" customHeight="1">
      <c r="A9" s="159">
        <v>20805</v>
      </c>
      <c r="B9" s="159"/>
      <c r="C9" s="159"/>
      <c r="D9" s="29" t="s">
        <v>535</v>
      </c>
      <c r="E9" s="116">
        <f t="shared" ref="E9:E31" si="0">SUM(F9:J9)</f>
        <v>115.21429999999999</v>
      </c>
      <c r="F9" s="116">
        <f>SUM(F10)</f>
        <v>115.21429999999999</v>
      </c>
      <c r="G9" s="116"/>
      <c r="H9" s="116"/>
      <c r="I9" s="116"/>
      <c r="J9" s="116"/>
    </row>
    <row r="10" spans="1:10" s="6" customFormat="1" ht="17.25" customHeight="1">
      <c r="A10" s="159">
        <v>2080505</v>
      </c>
      <c r="B10" s="159"/>
      <c r="C10" s="159"/>
      <c r="D10" s="117" t="s">
        <v>512</v>
      </c>
      <c r="E10" s="116">
        <f t="shared" si="0"/>
        <v>115.21429999999999</v>
      </c>
      <c r="F10" s="116">
        <v>115.21429999999999</v>
      </c>
      <c r="G10" s="116"/>
      <c r="H10" s="116"/>
      <c r="I10" s="116"/>
      <c r="J10" s="116"/>
    </row>
    <row r="11" spans="1:10" s="6" customFormat="1" ht="21.75" customHeight="1">
      <c r="A11" s="159">
        <v>210</v>
      </c>
      <c r="B11" s="159"/>
      <c r="C11" s="159"/>
      <c r="D11" s="117" t="s">
        <v>513</v>
      </c>
      <c r="E11" s="116">
        <f t="shared" si="0"/>
        <v>109.08330000000001</v>
      </c>
      <c r="F11" s="116">
        <f>SUM(F12,F14)</f>
        <v>109.08330000000001</v>
      </c>
      <c r="G11" s="116"/>
      <c r="H11" s="116"/>
      <c r="I11" s="116"/>
      <c r="J11" s="116"/>
    </row>
    <row r="12" spans="1:10" s="6" customFormat="1" ht="21.75" customHeight="1">
      <c r="A12" s="159">
        <v>21011</v>
      </c>
      <c r="B12" s="159"/>
      <c r="C12" s="159"/>
      <c r="D12" s="117" t="s">
        <v>514</v>
      </c>
      <c r="E12" s="116">
        <f t="shared" si="0"/>
        <v>44.670499999999997</v>
      </c>
      <c r="F12" s="116">
        <f>SUM(F13)</f>
        <v>44.670499999999997</v>
      </c>
      <c r="G12" s="116"/>
      <c r="H12" s="116"/>
      <c r="I12" s="116"/>
      <c r="J12" s="116"/>
    </row>
    <row r="13" spans="1:10" s="6" customFormat="1" ht="15" customHeight="1">
      <c r="A13" s="159">
        <v>2101103</v>
      </c>
      <c r="B13" s="159"/>
      <c r="C13" s="159"/>
      <c r="D13" s="117" t="s">
        <v>515</v>
      </c>
      <c r="E13" s="116">
        <f t="shared" si="0"/>
        <v>44.670499999999997</v>
      </c>
      <c r="F13" s="116">
        <v>44.670499999999997</v>
      </c>
      <c r="G13" s="116"/>
      <c r="H13" s="116"/>
      <c r="I13" s="116"/>
      <c r="J13" s="116"/>
    </row>
    <row r="14" spans="1:10" s="6" customFormat="1" ht="14.25" customHeight="1">
      <c r="A14" s="159">
        <v>21012</v>
      </c>
      <c r="B14" s="159"/>
      <c r="C14" s="159"/>
      <c r="D14" s="117" t="s">
        <v>516</v>
      </c>
      <c r="E14" s="116">
        <f t="shared" si="0"/>
        <v>64.412800000000004</v>
      </c>
      <c r="F14" s="116">
        <f>SUM(F15)</f>
        <v>64.412800000000004</v>
      </c>
      <c r="G14" s="116"/>
      <c r="H14" s="116"/>
      <c r="I14" s="116"/>
      <c r="J14" s="116"/>
    </row>
    <row r="15" spans="1:10" s="6" customFormat="1" ht="21.75" customHeight="1">
      <c r="A15" s="159">
        <v>2101201</v>
      </c>
      <c r="B15" s="159"/>
      <c r="C15" s="159"/>
      <c r="D15" s="117" t="s">
        <v>517</v>
      </c>
      <c r="E15" s="116">
        <f t="shared" si="0"/>
        <v>64.412800000000004</v>
      </c>
      <c r="F15" s="116">
        <v>64.412800000000004</v>
      </c>
      <c r="G15" s="116"/>
      <c r="H15" s="116"/>
      <c r="I15" s="116"/>
      <c r="J15" s="116"/>
    </row>
    <row r="16" spans="1:10" s="6" customFormat="1" ht="21.75" customHeight="1">
      <c r="A16" s="159">
        <v>214</v>
      </c>
      <c r="B16" s="159"/>
      <c r="C16" s="159"/>
      <c r="D16" s="117" t="s">
        <v>518</v>
      </c>
      <c r="E16" s="116">
        <f t="shared" si="0"/>
        <v>14249.134100000001</v>
      </c>
      <c r="F16" s="116">
        <f>SUM(F17,F22,F26)</f>
        <v>959.43410000000006</v>
      </c>
      <c r="G16" s="116">
        <f>SUM(G17,G22,G26)</f>
        <v>13289.7</v>
      </c>
      <c r="H16" s="116"/>
      <c r="I16" s="116"/>
      <c r="J16" s="116"/>
    </row>
    <row r="17" spans="1:10" s="6" customFormat="1" ht="19.5" customHeight="1">
      <c r="A17" s="159">
        <v>21401</v>
      </c>
      <c r="B17" s="159"/>
      <c r="C17" s="159"/>
      <c r="D17" s="117" t="s">
        <v>519</v>
      </c>
      <c r="E17" s="116">
        <f t="shared" si="0"/>
        <v>4062.4340999999999</v>
      </c>
      <c r="F17" s="116">
        <f>SUM(F18:F21)</f>
        <v>959.43410000000006</v>
      </c>
      <c r="G17" s="116">
        <f>SUM(G18:G21)</f>
        <v>3103</v>
      </c>
      <c r="H17" s="116"/>
      <c r="I17" s="116"/>
      <c r="J17" s="116"/>
    </row>
    <row r="18" spans="1:10" s="6" customFormat="1" ht="15" customHeight="1">
      <c r="A18" s="159">
        <v>2140101</v>
      </c>
      <c r="B18" s="159"/>
      <c r="C18" s="159"/>
      <c r="D18" s="117" t="s">
        <v>520</v>
      </c>
      <c r="E18" s="116">
        <f t="shared" si="0"/>
        <v>1299.5407</v>
      </c>
      <c r="F18" s="116">
        <v>941.54070000000002</v>
      </c>
      <c r="G18" s="116">
        <v>358</v>
      </c>
      <c r="H18" s="116"/>
      <c r="I18" s="116"/>
      <c r="J18" s="116"/>
    </row>
    <row r="19" spans="1:10" s="6" customFormat="1" ht="17.25" customHeight="1">
      <c r="A19" s="159">
        <v>2140104</v>
      </c>
      <c r="B19" s="159"/>
      <c r="C19" s="159"/>
      <c r="D19" s="117" t="s">
        <v>521</v>
      </c>
      <c r="E19" s="116">
        <f>SUM(G19:J19)</f>
        <v>2436</v>
      </c>
      <c r="F19" s="118"/>
      <c r="G19" s="116">
        <v>2436</v>
      </c>
      <c r="H19" s="116"/>
      <c r="I19" s="116"/>
      <c r="J19" s="116"/>
    </row>
    <row r="20" spans="1:10" s="6" customFormat="1" ht="20.25" customHeight="1">
      <c r="A20" s="159">
        <v>2140106</v>
      </c>
      <c r="B20" s="159"/>
      <c r="C20" s="159"/>
      <c r="D20" s="117" t="s">
        <v>522</v>
      </c>
      <c r="E20" s="116">
        <f>SUM(G20:J20)</f>
        <v>309</v>
      </c>
      <c r="F20" s="118"/>
      <c r="G20" s="116">
        <v>309</v>
      </c>
      <c r="H20" s="116"/>
      <c r="I20" s="116"/>
      <c r="J20" s="116"/>
    </row>
    <row r="21" spans="1:10" s="6" customFormat="1" ht="20.25" customHeight="1">
      <c r="A21" s="159">
        <v>2140199</v>
      </c>
      <c r="B21" s="159"/>
      <c r="C21" s="159"/>
      <c r="D21" s="117" t="s">
        <v>536</v>
      </c>
      <c r="E21" s="116">
        <f t="shared" si="0"/>
        <v>17.8934</v>
      </c>
      <c r="F21" s="116">
        <v>17.8934</v>
      </c>
      <c r="G21" s="116"/>
      <c r="H21" s="116"/>
      <c r="I21" s="116"/>
      <c r="J21" s="116"/>
    </row>
    <row r="22" spans="1:10" s="6" customFormat="1" ht="16.5" customHeight="1">
      <c r="A22" s="159">
        <v>21404</v>
      </c>
      <c r="B22" s="159"/>
      <c r="C22" s="159"/>
      <c r="D22" s="117" t="s">
        <v>523</v>
      </c>
      <c r="E22" s="116">
        <f t="shared" si="0"/>
        <v>1947.6999999999998</v>
      </c>
      <c r="F22" s="116"/>
      <c r="G22" s="116">
        <f>SUM(G23:G25)</f>
        <v>1947.6999999999998</v>
      </c>
      <c r="H22" s="116"/>
      <c r="I22" s="116"/>
      <c r="J22" s="116"/>
    </row>
    <row r="23" spans="1:10" s="6" customFormat="1" ht="18.75" customHeight="1">
      <c r="A23" s="159">
        <v>2140401</v>
      </c>
      <c r="B23" s="159"/>
      <c r="C23" s="159"/>
      <c r="D23" s="117" t="s">
        <v>524</v>
      </c>
      <c r="E23" s="116">
        <f t="shared" si="0"/>
        <v>1444.97</v>
      </c>
      <c r="F23" s="116"/>
      <c r="G23" s="116">
        <v>1444.97</v>
      </c>
      <c r="H23" s="116"/>
      <c r="I23" s="116"/>
      <c r="J23" s="116"/>
    </row>
    <row r="24" spans="1:10" s="6" customFormat="1" ht="19.5" customHeight="1">
      <c r="A24" s="159">
        <v>2140402</v>
      </c>
      <c r="B24" s="159"/>
      <c r="C24" s="159"/>
      <c r="D24" s="117" t="s">
        <v>525</v>
      </c>
      <c r="E24" s="116">
        <f t="shared" si="0"/>
        <v>36.83</v>
      </c>
      <c r="F24" s="116"/>
      <c r="G24" s="116">
        <v>36.83</v>
      </c>
      <c r="H24" s="116"/>
      <c r="I24" s="116"/>
      <c r="J24" s="116"/>
    </row>
    <row r="25" spans="1:10" s="6" customFormat="1" ht="18.75" customHeight="1">
      <c r="A25" s="159">
        <v>2140499</v>
      </c>
      <c r="B25" s="159"/>
      <c r="C25" s="159"/>
      <c r="D25" s="117" t="s">
        <v>526</v>
      </c>
      <c r="E25" s="116">
        <f t="shared" si="0"/>
        <v>465.9</v>
      </c>
      <c r="F25" s="116"/>
      <c r="G25" s="116">
        <v>465.9</v>
      </c>
      <c r="H25" s="116"/>
      <c r="I25" s="116"/>
      <c r="J25" s="116"/>
    </row>
    <row r="26" spans="1:10" s="6" customFormat="1" ht="17.25" customHeight="1">
      <c r="A26" s="159">
        <v>21406</v>
      </c>
      <c r="B26" s="159"/>
      <c r="C26" s="159"/>
      <c r="D26" s="117" t="s">
        <v>527</v>
      </c>
      <c r="E26" s="116">
        <f t="shared" si="0"/>
        <v>8239</v>
      </c>
      <c r="F26" s="116"/>
      <c r="G26" s="116">
        <f>SUM(G27)</f>
        <v>8239</v>
      </c>
      <c r="H26" s="116"/>
      <c r="I26" s="116"/>
      <c r="J26" s="116"/>
    </row>
    <row r="27" spans="1:10" s="6" customFormat="1" ht="17.25" customHeight="1">
      <c r="A27" s="159">
        <v>2140602</v>
      </c>
      <c r="B27" s="159"/>
      <c r="C27" s="159"/>
      <c r="D27" s="117" t="s">
        <v>528</v>
      </c>
      <c r="E27" s="116">
        <f t="shared" si="0"/>
        <v>8239</v>
      </c>
      <c r="F27" s="116"/>
      <c r="G27" s="116">
        <v>8239</v>
      </c>
      <c r="H27" s="116"/>
      <c r="I27" s="116"/>
      <c r="J27" s="116"/>
    </row>
    <row r="28" spans="1:10" s="6" customFormat="1" ht="16.5" customHeight="1">
      <c r="A28" s="159">
        <v>221</v>
      </c>
      <c r="B28" s="159"/>
      <c r="C28" s="159"/>
      <c r="D28" s="117" t="s">
        <v>529</v>
      </c>
      <c r="E28" s="116">
        <f t="shared" si="0"/>
        <v>85.471899999999991</v>
      </c>
      <c r="F28" s="116">
        <f>SUM(F29)</f>
        <v>85.471899999999991</v>
      </c>
      <c r="G28" s="116"/>
      <c r="H28" s="116"/>
      <c r="I28" s="116"/>
      <c r="J28" s="116"/>
    </row>
    <row r="29" spans="1:10" s="6" customFormat="1" ht="14.25" customHeight="1">
      <c r="A29" s="159">
        <v>22102</v>
      </c>
      <c r="B29" s="159"/>
      <c r="C29" s="159"/>
      <c r="D29" s="117" t="s">
        <v>530</v>
      </c>
      <c r="E29" s="116">
        <f t="shared" si="0"/>
        <v>85.471899999999991</v>
      </c>
      <c r="F29" s="116">
        <f>SUM(F30:F31)</f>
        <v>85.471899999999991</v>
      </c>
      <c r="G29" s="116"/>
      <c r="H29" s="116"/>
      <c r="I29" s="116"/>
      <c r="J29" s="116"/>
    </row>
    <row r="30" spans="1:10" s="6" customFormat="1" ht="16.5" customHeight="1">
      <c r="A30" s="159">
        <v>2210201</v>
      </c>
      <c r="B30" s="159"/>
      <c r="C30" s="159"/>
      <c r="D30" s="117" t="s">
        <v>264</v>
      </c>
      <c r="E30" s="116">
        <f t="shared" si="0"/>
        <v>76.336699999999993</v>
      </c>
      <c r="F30" s="116">
        <v>76.336699999999993</v>
      </c>
      <c r="G30" s="116"/>
      <c r="H30" s="116"/>
      <c r="I30" s="116"/>
      <c r="J30" s="116"/>
    </row>
    <row r="31" spans="1:10" s="6" customFormat="1" ht="16.5" customHeight="1">
      <c r="A31" s="159">
        <v>2210203</v>
      </c>
      <c r="B31" s="159"/>
      <c r="C31" s="159"/>
      <c r="D31" s="117" t="s">
        <v>531</v>
      </c>
      <c r="E31" s="116">
        <f t="shared" si="0"/>
        <v>9.1351999999999993</v>
      </c>
      <c r="F31" s="116">
        <v>9.1351999999999993</v>
      </c>
      <c r="G31" s="116"/>
      <c r="H31" s="116"/>
      <c r="I31" s="116"/>
      <c r="J31" s="116"/>
    </row>
    <row r="32" spans="1:10" s="6" customFormat="1" ht="20.25" customHeight="1">
      <c r="A32" s="167" t="s">
        <v>149</v>
      </c>
      <c r="B32" s="167"/>
      <c r="C32" s="167"/>
      <c r="D32" s="167"/>
      <c r="E32" s="167"/>
      <c r="F32" s="167"/>
      <c r="G32" s="167"/>
      <c r="H32" s="167"/>
      <c r="I32" s="167"/>
      <c r="J32" s="167"/>
    </row>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19.899999999999999" customHeight="1"/>
    <row r="192" ht="19.899999999999999" customHeight="1"/>
    <row r="193" ht="19.899999999999999" customHeight="1"/>
    <row r="194" ht="19.899999999999999" customHeight="1"/>
  </sheetData>
  <mergeCells count="38">
    <mergeCell ref="A11:C11"/>
    <mergeCell ref="A28:C28"/>
    <mergeCell ref="A29:C29"/>
    <mergeCell ref="A12:C12"/>
    <mergeCell ref="A13:C13"/>
    <mergeCell ref="A14:C14"/>
    <mergeCell ref="A15:C15"/>
    <mergeCell ref="A16:C16"/>
    <mergeCell ref="A32:J32"/>
    <mergeCell ref="A6:A7"/>
    <mergeCell ref="B6:B7"/>
    <mergeCell ref="C6:C7"/>
    <mergeCell ref="A9:C9"/>
    <mergeCell ref="A10:C10"/>
    <mergeCell ref="A30:C30"/>
    <mergeCell ref="A19:C19"/>
    <mergeCell ref="A20:C20"/>
    <mergeCell ref="A21:C21"/>
    <mergeCell ref="A22:C22"/>
    <mergeCell ref="A17:C17"/>
    <mergeCell ref="A18:C18"/>
    <mergeCell ref="A1:J1"/>
    <mergeCell ref="A3:D3"/>
    <mergeCell ref="A4:D4"/>
    <mergeCell ref="A5:C5"/>
    <mergeCell ref="A8:C8"/>
    <mergeCell ref="E4:E5"/>
    <mergeCell ref="F4:F5"/>
    <mergeCell ref="G4:G5"/>
    <mergeCell ref="H4:H5"/>
    <mergeCell ref="I4:I5"/>
    <mergeCell ref="J4:J5"/>
    <mergeCell ref="A31:C31"/>
    <mergeCell ref="A24:C24"/>
    <mergeCell ref="A27:C27"/>
    <mergeCell ref="A23:C23"/>
    <mergeCell ref="A25:C25"/>
    <mergeCell ref="A26:C26"/>
  </mergeCells>
  <phoneticPr fontId="24" type="noConversion"/>
  <pageMargins left="0.30972222222222201" right="0.27986111111111101" top="0.23" bottom="0.2" header="0.56999999999999995" footer="0.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topLeftCell="A25" workbookViewId="0">
      <selection activeCell="A3" sqref="A3"/>
    </sheetView>
  </sheetViews>
  <sheetFormatPr defaultRowHeight="14.25"/>
  <cols>
    <col min="1" max="1" width="20.75" style="6" customWidth="1"/>
    <col min="2" max="2" width="4.125" style="6" customWidth="1"/>
    <col min="3" max="3" width="11.625" style="6" customWidth="1"/>
    <col min="4" max="4" width="20.875" style="6" customWidth="1"/>
    <col min="5" max="5" width="5.375" style="6" customWidth="1"/>
    <col min="6" max="6" width="5.625" style="6" customWidth="1"/>
    <col min="7" max="8" width="8.625" style="6" customWidth="1"/>
    <col min="9" max="16384" width="9" style="6"/>
  </cols>
  <sheetData>
    <row r="1" spans="1:8" ht="25.5" customHeight="1">
      <c r="A1" s="153" t="s">
        <v>150</v>
      </c>
      <c r="B1" s="153"/>
      <c r="C1" s="153"/>
      <c r="D1" s="153"/>
      <c r="E1" s="153"/>
      <c r="F1" s="153"/>
      <c r="G1" s="153"/>
      <c r="H1" s="153"/>
    </row>
    <row r="2" spans="1:8" ht="18" customHeight="1">
      <c r="A2" s="70"/>
      <c r="B2" s="70"/>
      <c r="C2" s="70"/>
      <c r="D2" s="70"/>
      <c r="E2" s="70"/>
      <c r="F2" s="70"/>
      <c r="G2" s="70"/>
      <c r="H2" s="71" t="s">
        <v>151</v>
      </c>
    </row>
    <row r="3" spans="1:8" ht="18" customHeight="1">
      <c r="A3" s="72" t="s">
        <v>534</v>
      </c>
      <c r="B3" s="70"/>
      <c r="C3" s="70"/>
      <c r="D3" s="70"/>
      <c r="E3" s="70"/>
      <c r="F3" s="73"/>
      <c r="G3" s="70"/>
      <c r="H3" s="71" t="s">
        <v>4</v>
      </c>
    </row>
    <row r="4" spans="1:8" ht="18" customHeight="1">
      <c r="A4" s="168" t="s">
        <v>5</v>
      </c>
      <c r="B4" s="168" t="s">
        <v>127</v>
      </c>
      <c r="C4" s="168" t="s">
        <v>127</v>
      </c>
      <c r="D4" s="168" t="s">
        <v>6</v>
      </c>
      <c r="E4" s="168" t="s">
        <v>127</v>
      </c>
      <c r="F4" s="168" t="s">
        <v>127</v>
      </c>
      <c r="G4" s="168" t="s">
        <v>127</v>
      </c>
      <c r="H4" s="168" t="s">
        <v>127</v>
      </c>
    </row>
    <row r="5" spans="1:8" ht="39.75" customHeight="1">
      <c r="A5" s="75" t="s">
        <v>7</v>
      </c>
      <c r="B5" s="75" t="s">
        <v>8</v>
      </c>
      <c r="C5" s="75" t="s">
        <v>152</v>
      </c>
      <c r="D5" s="75" t="s">
        <v>153</v>
      </c>
      <c r="E5" s="75" t="s">
        <v>8</v>
      </c>
      <c r="F5" s="74" t="s">
        <v>140</v>
      </c>
      <c r="G5" s="75" t="s">
        <v>154</v>
      </c>
      <c r="H5" s="75" t="s">
        <v>155</v>
      </c>
    </row>
    <row r="6" spans="1:8" ht="18" customHeight="1">
      <c r="A6" s="74" t="s">
        <v>10</v>
      </c>
      <c r="B6" s="74" t="s">
        <v>127</v>
      </c>
      <c r="C6" s="74">
        <v>1</v>
      </c>
      <c r="D6" s="74" t="s">
        <v>10</v>
      </c>
      <c r="E6" s="74" t="s">
        <v>127</v>
      </c>
      <c r="F6" s="74">
        <v>2</v>
      </c>
      <c r="G6" s="74">
        <v>3</v>
      </c>
      <c r="H6" s="74">
        <v>4</v>
      </c>
    </row>
    <row r="7" spans="1:8" ht="18" customHeight="1">
      <c r="A7" s="76" t="s">
        <v>156</v>
      </c>
      <c r="B7" s="74" t="s">
        <v>11</v>
      </c>
      <c r="C7" s="77">
        <v>14572.087600000001</v>
      </c>
      <c r="D7" s="78" t="s">
        <v>14</v>
      </c>
      <c r="E7" s="74">
        <v>29</v>
      </c>
      <c r="F7" s="77"/>
      <c r="G7" s="77"/>
      <c r="H7" s="79"/>
    </row>
    <row r="8" spans="1:8" ht="18" customHeight="1">
      <c r="A8" s="76" t="s">
        <v>157</v>
      </c>
      <c r="B8" s="74" t="s">
        <v>12</v>
      </c>
      <c r="C8" s="79"/>
      <c r="D8" s="78" t="s">
        <v>17</v>
      </c>
      <c r="E8" s="74">
        <v>30</v>
      </c>
      <c r="F8" s="79"/>
      <c r="G8" s="79"/>
      <c r="H8" s="79"/>
    </row>
    <row r="9" spans="1:8" ht="18" customHeight="1">
      <c r="A9" s="76" t="s">
        <v>127</v>
      </c>
      <c r="B9" s="74" t="s">
        <v>20</v>
      </c>
      <c r="C9" s="79"/>
      <c r="D9" s="78" t="s">
        <v>21</v>
      </c>
      <c r="E9" s="74">
        <v>31</v>
      </c>
      <c r="F9" s="79"/>
      <c r="G9" s="79"/>
      <c r="H9" s="79"/>
    </row>
    <row r="10" spans="1:8" ht="18" customHeight="1">
      <c r="A10" s="76" t="s">
        <v>127</v>
      </c>
      <c r="B10" s="74" t="s">
        <v>24</v>
      </c>
      <c r="C10" s="79"/>
      <c r="D10" s="78" t="s">
        <v>25</v>
      </c>
      <c r="E10" s="74">
        <v>32</v>
      </c>
      <c r="F10" s="79"/>
      <c r="G10" s="79"/>
      <c r="H10" s="79"/>
    </row>
    <row r="11" spans="1:8" ht="18" customHeight="1">
      <c r="A11" s="76" t="s">
        <v>127</v>
      </c>
      <c r="B11" s="74" t="s">
        <v>28</v>
      </c>
      <c r="C11" s="79"/>
      <c r="D11" s="78" t="s">
        <v>29</v>
      </c>
      <c r="E11" s="74">
        <v>33</v>
      </c>
      <c r="F11" s="79"/>
      <c r="G11" s="79"/>
      <c r="H11" s="79"/>
    </row>
    <row r="12" spans="1:8" ht="18" customHeight="1">
      <c r="A12" s="76" t="s">
        <v>127</v>
      </c>
      <c r="B12" s="74" t="s">
        <v>32</v>
      </c>
      <c r="C12" s="79"/>
      <c r="D12" s="78" t="s">
        <v>33</v>
      </c>
      <c r="E12" s="74">
        <v>34</v>
      </c>
      <c r="F12" s="79"/>
      <c r="G12" s="79"/>
      <c r="H12" s="79"/>
    </row>
    <row r="13" spans="1:8" ht="18" customHeight="1">
      <c r="A13" s="76" t="s">
        <v>127</v>
      </c>
      <c r="B13" s="74" t="s">
        <v>36</v>
      </c>
      <c r="C13" s="79"/>
      <c r="D13" s="78" t="s">
        <v>37</v>
      </c>
      <c r="E13" s="74">
        <v>35</v>
      </c>
      <c r="F13" s="79"/>
      <c r="G13" s="79"/>
      <c r="H13" s="79"/>
    </row>
    <row r="14" spans="1:8" ht="18" customHeight="1">
      <c r="A14" s="76" t="s">
        <v>127</v>
      </c>
      <c r="B14" s="74" t="s">
        <v>39</v>
      </c>
      <c r="C14" s="79"/>
      <c r="D14" s="78" t="s">
        <v>40</v>
      </c>
      <c r="E14" s="74">
        <v>36</v>
      </c>
      <c r="F14" s="77"/>
      <c r="G14" s="119">
        <v>115.214</v>
      </c>
      <c r="H14" s="119"/>
    </row>
    <row r="15" spans="1:8" ht="18" customHeight="1">
      <c r="A15" s="76" t="s">
        <v>127</v>
      </c>
      <c r="B15" s="74" t="s">
        <v>42</v>
      </c>
      <c r="C15" s="79"/>
      <c r="D15" s="78" t="s">
        <v>43</v>
      </c>
      <c r="E15" s="74">
        <v>37</v>
      </c>
      <c r="F15" s="79"/>
      <c r="G15" s="119">
        <v>109.08329999999999</v>
      </c>
      <c r="H15" s="119"/>
    </row>
    <row r="16" spans="1:8" ht="18" customHeight="1">
      <c r="A16" s="76" t="s">
        <v>127</v>
      </c>
      <c r="B16" s="74" t="s">
        <v>45</v>
      </c>
      <c r="C16" s="79"/>
      <c r="D16" s="78" t="s">
        <v>46</v>
      </c>
      <c r="E16" s="74">
        <v>38</v>
      </c>
      <c r="F16" s="79"/>
      <c r="G16" s="119"/>
      <c r="H16" s="119"/>
    </row>
    <row r="17" spans="1:8" ht="18" customHeight="1">
      <c r="A17" s="76" t="s">
        <v>127</v>
      </c>
      <c r="B17" s="74" t="s">
        <v>48</v>
      </c>
      <c r="C17" s="79"/>
      <c r="D17" s="78" t="s">
        <v>49</v>
      </c>
      <c r="E17" s="74">
        <v>39</v>
      </c>
      <c r="F17" s="79"/>
      <c r="G17" s="119"/>
      <c r="H17" s="119"/>
    </row>
    <row r="18" spans="1:8" ht="18" customHeight="1">
      <c r="A18" s="76" t="s">
        <v>127</v>
      </c>
      <c r="B18" s="74" t="s">
        <v>51</v>
      </c>
      <c r="C18" s="79"/>
      <c r="D18" s="78" t="s">
        <v>52</v>
      </c>
      <c r="E18" s="74">
        <v>40</v>
      </c>
      <c r="F18" s="77"/>
      <c r="G18" s="119"/>
      <c r="H18" s="119"/>
    </row>
    <row r="19" spans="1:8" ht="18" customHeight="1">
      <c r="A19" s="76" t="s">
        <v>127</v>
      </c>
      <c r="B19" s="74" t="s">
        <v>54</v>
      </c>
      <c r="C19" s="79"/>
      <c r="D19" s="78" t="s">
        <v>55</v>
      </c>
      <c r="E19" s="74">
        <v>41</v>
      </c>
      <c r="F19" s="79"/>
      <c r="G19" s="119">
        <v>14249.134099999999</v>
      </c>
      <c r="H19" s="119"/>
    </row>
    <row r="20" spans="1:8" ht="18" customHeight="1">
      <c r="A20" s="76" t="s">
        <v>127</v>
      </c>
      <c r="B20" s="74" t="s">
        <v>57</v>
      </c>
      <c r="C20" s="79"/>
      <c r="D20" s="78" t="s">
        <v>58</v>
      </c>
      <c r="E20" s="74">
        <v>42</v>
      </c>
      <c r="F20" s="79"/>
      <c r="G20" s="119"/>
      <c r="H20" s="119"/>
    </row>
    <row r="21" spans="1:8" ht="18" customHeight="1">
      <c r="A21" s="76" t="s">
        <v>127</v>
      </c>
      <c r="B21" s="74" t="s">
        <v>60</v>
      </c>
      <c r="C21" s="79"/>
      <c r="D21" s="78" t="s">
        <v>61</v>
      </c>
      <c r="E21" s="74">
        <v>43</v>
      </c>
      <c r="F21" s="79"/>
      <c r="G21" s="119"/>
      <c r="H21" s="119"/>
    </row>
    <row r="22" spans="1:8" ht="18" customHeight="1">
      <c r="A22" s="76" t="s">
        <v>127</v>
      </c>
      <c r="B22" s="74" t="s">
        <v>63</v>
      </c>
      <c r="C22" s="79"/>
      <c r="D22" s="78" t="s">
        <v>64</v>
      </c>
      <c r="E22" s="74">
        <v>44</v>
      </c>
      <c r="F22" s="79"/>
      <c r="G22" s="119"/>
      <c r="H22" s="119"/>
    </row>
    <row r="23" spans="1:8" ht="18" customHeight="1">
      <c r="A23" s="76" t="s">
        <v>127</v>
      </c>
      <c r="B23" s="74" t="s">
        <v>66</v>
      </c>
      <c r="C23" s="79"/>
      <c r="D23" s="78" t="s">
        <v>67</v>
      </c>
      <c r="E23" s="74">
        <v>45</v>
      </c>
      <c r="F23" s="79"/>
      <c r="G23" s="119"/>
      <c r="H23" s="119"/>
    </row>
    <row r="24" spans="1:8" ht="18" customHeight="1">
      <c r="A24" s="76" t="s">
        <v>127</v>
      </c>
      <c r="B24" s="74" t="s">
        <v>69</v>
      </c>
      <c r="C24" s="79"/>
      <c r="D24" s="78" t="s">
        <v>70</v>
      </c>
      <c r="E24" s="74">
        <v>46</v>
      </c>
      <c r="F24" s="79"/>
      <c r="G24" s="119"/>
      <c r="H24" s="119"/>
    </row>
    <row r="25" spans="1:8" ht="18" customHeight="1">
      <c r="A25" s="76" t="s">
        <v>127</v>
      </c>
      <c r="B25" s="74" t="s">
        <v>72</v>
      </c>
      <c r="C25" s="79"/>
      <c r="D25" s="78" t="s">
        <v>73</v>
      </c>
      <c r="E25" s="74">
        <v>47</v>
      </c>
      <c r="F25" s="77"/>
      <c r="G25" s="119">
        <v>85.471900000000005</v>
      </c>
      <c r="H25" s="119"/>
    </row>
    <row r="26" spans="1:8" ht="18" customHeight="1">
      <c r="A26" s="76" t="s">
        <v>127</v>
      </c>
      <c r="B26" s="74" t="s">
        <v>75</v>
      </c>
      <c r="C26" s="79"/>
      <c r="D26" s="78" t="s">
        <v>76</v>
      </c>
      <c r="E26" s="74">
        <v>48</v>
      </c>
      <c r="F26" s="79"/>
      <c r="G26" s="119"/>
      <c r="H26" s="119"/>
    </row>
    <row r="27" spans="1:8" ht="18" customHeight="1">
      <c r="A27" s="76" t="s">
        <v>127</v>
      </c>
      <c r="B27" s="74" t="s">
        <v>78</v>
      </c>
      <c r="C27" s="79"/>
      <c r="D27" s="78" t="s">
        <v>79</v>
      </c>
      <c r="E27" s="74">
        <v>49</v>
      </c>
      <c r="F27" s="79" t="s">
        <v>127</v>
      </c>
      <c r="G27" s="119" t="s">
        <v>127</v>
      </c>
      <c r="H27" s="119" t="s">
        <v>127</v>
      </c>
    </row>
    <row r="28" spans="1:8" ht="18" customHeight="1">
      <c r="A28" s="76" t="s">
        <v>127</v>
      </c>
      <c r="B28" s="74" t="s">
        <v>81</v>
      </c>
      <c r="C28" s="79"/>
      <c r="D28" s="78" t="s">
        <v>82</v>
      </c>
      <c r="E28" s="74">
        <v>50</v>
      </c>
      <c r="F28" s="79" t="s">
        <v>127</v>
      </c>
      <c r="G28" s="119" t="s">
        <v>127</v>
      </c>
      <c r="H28" s="119" t="s">
        <v>127</v>
      </c>
    </row>
    <row r="29" spans="1:8" ht="18" customHeight="1">
      <c r="A29" s="76" t="s">
        <v>127</v>
      </c>
      <c r="B29" s="74" t="s">
        <v>84</v>
      </c>
      <c r="C29" s="79"/>
      <c r="D29" s="78" t="s">
        <v>85</v>
      </c>
      <c r="E29" s="74">
        <v>51</v>
      </c>
      <c r="F29" s="79" t="s">
        <v>127</v>
      </c>
      <c r="G29" s="119" t="s">
        <v>127</v>
      </c>
      <c r="H29" s="119" t="s">
        <v>127</v>
      </c>
    </row>
    <row r="30" spans="1:8" ht="18" customHeight="1">
      <c r="A30" s="80" t="s">
        <v>87</v>
      </c>
      <c r="B30" s="74" t="s">
        <v>88</v>
      </c>
      <c r="C30" s="77">
        <f>SUM(C7:C29)</f>
        <v>14572.087600000001</v>
      </c>
      <c r="D30" s="80" t="s">
        <v>89</v>
      </c>
      <c r="E30" s="74">
        <v>52</v>
      </c>
      <c r="F30" s="81" t="s">
        <v>127</v>
      </c>
      <c r="G30" s="120">
        <f>SUM(G7:G29)</f>
        <v>14558.9033</v>
      </c>
      <c r="H30" s="120" t="s">
        <v>127</v>
      </c>
    </row>
    <row r="31" spans="1:8" ht="18" customHeight="1">
      <c r="A31" s="76" t="s">
        <v>158</v>
      </c>
      <c r="B31" s="74" t="s">
        <v>92</v>
      </c>
      <c r="C31" s="77">
        <v>25.802600000000002</v>
      </c>
      <c r="D31" s="82" t="s">
        <v>159</v>
      </c>
      <c r="E31" s="74">
        <v>53</v>
      </c>
      <c r="F31" s="82" t="s">
        <v>127</v>
      </c>
      <c r="G31" s="121">
        <v>38.986499999999999</v>
      </c>
      <c r="H31" s="121" t="s">
        <v>127</v>
      </c>
    </row>
    <row r="32" spans="1:8" ht="18" customHeight="1">
      <c r="A32" s="76" t="s">
        <v>160</v>
      </c>
      <c r="B32" s="74" t="s">
        <v>96</v>
      </c>
      <c r="C32" s="77"/>
      <c r="D32" s="82"/>
      <c r="E32" s="74">
        <v>54</v>
      </c>
      <c r="F32" s="82"/>
      <c r="G32" s="121"/>
      <c r="H32" s="121"/>
    </row>
    <row r="33" spans="1:8" ht="18" customHeight="1">
      <c r="A33" s="83" t="s">
        <v>161</v>
      </c>
      <c r="B33" s="84" t="s">
        <v>100</v>
      </c>
      <c r="C33" s="85"/>
      <c r="D33" s="86"/>
      <c r="E33" s="84">
        <v>55</v>
      </c>
      <c r="F33" s="86"/>
      <c r="G33" s="122"/>
      <c r="H33" s="121"/>
    </row>
    <row r="34" spans="1:8" ht="18" customHeight="1">
      <c r="A34" s="87" t="s">
        <v>140</v>
      </c>
      <c r="B34" s="84" t="s">
        <v>104</v>
      </c>
      <c r="C34" s="88">
        <f>SUM(C30:C31)</f>
        <v>14597.890200000002</v>
      </c>
      <c r="D34" s="87" t="s">
        <v>140</v>
      </c>
      <c r="E34" s="84">
        <v>56</v>
      </c>
      <c r="F34" s="89" t="s">
        <v>127</v>
      </c>
      <c r="G34" s="123">
        <f>SUM(G30:G33)</f>
        <v>14597.889800000001</v>
      </c>
      <c r="H34" s="120" t="s">
        <v>127</v>
      </c>
    </row>
    <row r="35" spans="1:8" ht="17.25" customHeight="1">
      <c r="A35" s="169" t="s">
        <v>162</v>
      </c>
      <c r="B35" s="170"/>
      <c r="C35" s="170"/>
      <c r="D35" s="170"/>
      <c r="E35" s="170"/>
      <c r="F35" s="170"/>
      <c r="G35" s="170"/>
      <c r="H35" s="170"/>
    </row>
  </sheetData>
  <mergeCells count="4">
    <mergeCell ref="A1:H1"/>
    <mergeCell ref="A4:C4"/>
    <mergeCell ref="D4:H4"/>
    <mergeCell ref="A35:H35"/>
  </mergeCells>
  <phoneticPr fontId="24" type="noConversion"/>
  <pageMargins left="0.28000000000000003" right="0.23" top="0.63" bottom="0.75" header="0.30972222222222201" footer="0.30972222222222201"/>
  <pageSetup paperSize="9" orientation="portrait" r:id="rId1"/>
</worksheet>
</file>

<file path=xl/worksheets/sheet5.xml><?xml version="1.0" encoding="utf-8"?>
<worksheet xmlns="http://schemas.openxmlformats.org/spreadsheetml/2006/main" xmlns:r="http://schemas.openxmlformats.org/officeDocument/2006/relationships">
  <sheetPr>
    <tabColor theme="3" tint="0.59999389629810485"/>
  </sheetPr>
  <dimension ref="A1:Q33"/>
  <sheetViews>
    <sheetView workbookViewId="0">
      <pane xSplit="3" ySplit="8" topLeftCell="D12" activePane="bottomRight" state="frozen"/>
      <selection pane="topRight" activeCell="D1" sqref="D1"/>
      <selection pane="bottomLeft" activeCell="A9" sqref="A9"/>
      <selection pane="bottomRight" activeCell="A3" sqref="A3:G3"/>
    </sheetView>
  </sheetViews>
  <sheetFormatPr defaultRowHeight="14.25" customHeight="1"/>
  <cols>
    <col min="1" max="3" width="3.75" style="61" customWidth="1"/>
    <col min="4" max="4" width="15.375" style="61" customWidth="1"/>
    <col min="5" max="6" width="8.25" style="61" customWidth="1"/>
    <col min="7" max="7" width="5.375" style="61" customWidth="1"/>
    <col min="8" max="8" width="9.5" style="61" customWidth="1"/>
    <col min="9" max="9" width="8.25" style="61" customWidth="1"/>
    <col min="10" max="10" width="10.25" style="61" customWidth="1"/>
    <col min="11" max="11" width="10" style="61" customWidth="1"/>
    <col min="12" max="12" width="8.25" style="61" customWidth="1"/>
    <col min="13" max="13" width="10.125" style="61" customWidth="1"/>
    <col min="14" max="15" width="8.25" style="61" customWidth="1"/>
    <col min="16" max="16" width="5.375" style="61" customWidth="1"/>
    <col min="17" max="17" width="5.5" style="61" customWidth="1"/>
    <col min="18" max="16384" width="9" style="61"/>
  </cols>
  <sheetData>
    <row r="1" spans="1:17" ht="23.25" customHeight="1">
      <c r="A1" s="184" t="s">
        <v>163</v>
      </c>
      <c r="B1" s="184"/>
      <c r="C1" s="184"/>
      <c r="D1" s="184"/>
      <c r="E1" s="184"/>
      <c r="F1" s="184"/>
      <c r="G1" s="184"/>
      <c r="H1" s="184"/>
      <c r="I1" s="184"/>
      <c r="J1" s="184"/>
      <c r="K1" s="184"/>
      <c r="L1" s="184"/>
      <c r="M1" s="184"/>
      <c r="N1" s="184"/>
      <c r="O1" s="184"/>
      <c r="P1" s="184"/>
      <c r="Q1" s="184"/>
    </row>
    <row r="2" spans="1:17" ht="15" customHeight="1">
      <c r="A2" s="62"/>
      <c r="B2" s="62"/>
      <c r="C2" s="62"/>
      <c r="D2" s="62"/>
      <c r="E2" s="62"/>
      <c r="F2" s="62"/>
      <c r="G2" s="62"/>
      <c r="H2" s="62"/>
      <c r="I2" s="62"/>
      <c r="J2" s="62"/>
      <c r="K2" s="62"/>
      <c r="L2" s="62"/>
      <c r="M2" s="62"/>
      <c r="N2" s="64"/>
      <c r="O2" s="65"/>
      <c r="P2" s="185" t="s">
        <v>164</v>
      </c>
      <c r="Q2" s="185"/>
    </row>
    <row r="3" spans="1:17" s="57" customFormat="1" ht="19.5" customHeight="1">
      <c r="A3" s="188" t="s">
        <v>534</v>
      </c>
      <c r="B3" s="188"/>
      <c r="C3" s="188"/>
      <c r="D3" s="189"/>
      <c r="E3" s="189"/>
      <c r="F3" s="189"/>
      <c r="G3" s="189"/>
      <c r="H3" s="63"/>
      <c r="I3" s="66"/>
      <c r="J3" s="66"/>
      <c r="K3" s="67"/>
      <c r="L3" s="186"/>
      <c r="M3" s="186"/>
      <c r="N3" s="68"/>
      <c r="O3" s="69"/>
      <c r="P3" s="187" t="s">
        <v>4</v>
      </c>
      <c r="Q3" s="187"/>
    </row>
    <row r="4" spans="1:17" s="58" customFormat="1" ht="11.25" customHeight="1">
      <c r="A4" s="182" t="s">
        <v>126</v>
      </c>
      <c r="B4" s="182"/>
      <c r="C4" s="182"/>
      <c r="D4" s="182"/>
      <c r="E4" s="182" t="s">
        <v>95</v>
      </c>
      <c r="F4" s="182"/>
      <c r="G4" s="182"/>
      <c r="H4" s="171" t="s">
        <v>165</v>
      </c>
      <c r="I4" s="172"/>
      <c r="J4" s="173"/>
      <c r="K4" s="182" t="s">
        <v>166</v>
      </c>
      <c r="L4" s="182"/>
      <c r="M4" s="182"/>
      <c r="N4" s="183" t="s">
        <v>112</v>
      </c>
      <c r="O4" s="183"/>
      <c r="P4" s="183"/>
      <c r="Q4" s="183"/>
    </row>
    <row r="5" spans="1:17" s="59" customFormat="1" ht="26.25" customHeight="1">
      <c r="A5" s="174" t="s">
        <v>134</v>
      </c>
      <c r="B5" s="175"/>
      <c r="C5" s="176"/>
      <c r="D5" s="192" t="s">
        <v>135</v>
      </c>
      <c r="E5" s="192" t="s">
        <v>140</v>
      </c>
      <c r="F5" s="192" t="s">
        <v>167</v>
      </c>
      <c r="G5" s="192" t="s">
        <v>168</v>
      </c>
      <c r="H5" s="190" t="s">
        <v>140</v>
      </c>
      <c r="I5" s="192" t="s">
        <v>144</v>
      </c>
      <c r="J5" s="192" t="s">
        <v>145</v>
      </c>
      <c r="K5" s="198" t="s">
        <v>140</v>
      </c>
      <c r="L5" s="182" t="s">
        <v>144</v>
      </c>
      <c r="M5" s="182" t="s">
        <v>145</v>
      </c>
      <c r="N5" s="197" t="s">
        <v>140</v>
      </c>
      <c r="O5" s="183" t="s">
        <v>167</v>
      </c>
      <c r="P5" s="183" t="s">
        <v>168</v>
      </c>
      <c r="Q5" s="183"/>
    </row>
    <row r="6" spans="1:17" s="59" customFormat="1" ht="29.25" customHeight="1">
      <c r="A6" s="177"/>
      <c r="B6" s="178"/>
      <c r="C6" s="179"/>
      <c r="D6" s="193"/>
      <c r="E6" s="193"/>
      <c r="F6" s="193"/>
      <c r="G6" s="193"/>
      <c r="H6" s="191"/>
      <c r="I6" s="193"/>
      <c r="J6" s="193"/>
      <c r="K6" s="198"/>
      <c r="L6" s="182"/>
      <c r="M6" s="182"/>
      <c r="N6" s="197"/>
      <c r="O6" s="183"/>
      <c r="P6" s="34" t="s">
        <v>169</v>
      </c>
      <c r="Q6" s="43" t="s">
        <v>170</v>
      </c>
    </row>
    <row r="7" spans="1:17" s="59" customFormat="1" ht="22.5" customHeight="1">
      <c r="A7" s="182" t="s">
        <v>136</v>
      </c>
      <c r="B7" s="182" t="s">
        <v>137</v>
      </c>
      <c r="C7" s="182" t="s">
        <v>138</v>
      </c>
      <c r="D7" s="20" t="s">
        <v>139</v>
      </c>
      <c r="E7" s="20">
        <v>1</v>
      </c>
      <c r="F7" s="20">
        <v>2</v>
      </c>
      <c r="G7" s="20">
        <v>3</v>
      </c>
      <c r="H7" s="20">
        <v>4</v>
      </c>
      <c r="I7" s="20">
        <v>5</v>
      </c>
      <c r="J7" s="20">
        <v>6</v>
      </c>
      <c r="K7" s="20">
        <v>7</v>
      </c>
      <c r="L7" s="20">
        <v>8</v>
      </c>
      <c r="M7" s="20">
        <v>9</v>
      </c>
      <c r="N7" s="20">
        <v>10</v>
      </c>
      <c r="O7" s="20">
        <v>11</v>
      </c>
      <c r="P7" s="20">
        <v>12</v>
      </c>
      <c r="Q7" s="20">
        <v>13</v>
      </c>
    </row>
    <row r="8" spans="1:17" s="59" customFormat="1" ht="22.5" customHeight="1">
      <c r="A8" s="182"/>
      <c r="B8" s="182"/>
      <c r="C8" s="182"/>
      <c r="D8" s="20" t="s">
        <v>140</v>
      </c>
      <c r="E8" s="124">
        <f>SUM(F8:G8)</f>
        <v>25.8004</v>
      </c>
      <c r="F8" s="124">
        <f>SUM(F9,F12,F17,F29)</f>
        <v>25.8004</v>
      </c>
      <c r="G8" s="124"/>
      <c r="H8" s="124">
        <f>SUM(I8:J8)</f>
        <v>14572.087000000001</v>
      </c>
      <c r="I8" s="124">
        <f>SUM(I9,I12,I17,I29)</f>
        <v>1282.3870000000002</v>
      </c>
      <c r="J8" s="124">
        <f>SUM(J9,J12,J17,J29)</f>
        <v>13289.7</v>
      </c>
      <c r="K8" s="124">
        <f>SUM(L8:M8)</f>
        <v>14558.902600000001</v>
      </c>
      <c r="L8" s="124">
        <f t="shared" ref="L8:Q8" si="0">SUM(L9,L12,L17,L29)</f>
        <v>1269.2026000000001</v>
      </c>
      <c r="M8" s="124">
        <f t="shared" si="0"/>
        <v>13289.7</v>
      </c>
      <c r="N8" s="124">
        <f t="shared" si="0"/>
        <v>38.98700000000008</v>
      </c>
      <c r="O8" s="124">
        <f t="shared" si="0"/>
        <v>38.98700000000008</v>
      </c>
      <c r="P8" s="124">
        <f t="shared" si="0"/>
        <v>0</v>
      </c>
      <c r="Q8" s="124">
        <f t="shared" si="0"/>
        <v>0</v>
      </c>
    </row>
    <row r="9" spans="1:17" s="59" customFormat="1" ht="22.5" customHeight="1">
      <c r="A9" s="171">
        <v>208</v>
      </c>
      <c r="B9" s="172"/>
      <c r="C9" s="173"/>
      <c r="D9" s="115" t="s">
        <v>532</v>
      </c>
      <c r="E9" s="124">
        <f t="shared" ref="E9:E32" si="1">SUM(F9:G9)</f>
        <v>0.23139999999999999</v>
      </c>
      <c r="F9" s="124">
        <f>SUM(F10)</f>
        <v>0.23139999999999999</v>
      </c>
      <c r="G9" s="124">
        <f t="shared" ref="G9:Q10" si="2">SUM(G10)</f>
        <v>0</v>
      </c>
      <c r="H9" s="124">
        <f t="shared" si="2"/>
        <v>115.878</v>
      </c>
      <c r="I9" s="124">
        <f t="shared" si="2"/>
        <v>115.878</v>
      </c>
      <c r="J9" s="124">
        <f t="shared" si="2"/>
        <v>0</v>
      </c>
      <c r="K9" s="124">
        <f t="shared" si="2"/>
        <v>115.214</v>
      </c>
      <c r="L9" s="124">
        <f t="shared" si="2"/>
        <v>115.214</v>
      </c>
      <c r="M9" s="124">
        <f t="shared" si="2"/>
        <v>0</v>
      </c>
      <c r="N9" s="124">
        <f t="shared" si="2"/>
        <v>0.89539999999999509</v>
      </c>
      <c r="O9" s="124">
        <f t="shared" si="2"/>
        <v>0.89539999999999509</v>
      </c>
      <c r="P9" s="124">
        <f t="shared" si="2"/>
        <v>0</v>
      </c>
      <c r="Q9" s="124">
        <f t="shared" si="2"/>
        <v>0</v>
      </c>
    </row>
    <row r="10" spans="1:17" s="59" customFormat="1" ht="22.5" customHeight="1">
      <c r="A10" s="171">
        <v>20805</v>
      </c>
      <c r="B10" s="172"/>
      <c r="C10" s="173"/>
      <c r="D10" s="115" t="s">
        <v>511</v>
      </c>
      <c r="E10" s="124">
        <f t="shared" si="1"/>
        <v>0.23139999999999999</v>
      </c>
      <c r="F10" s="124">
        <f>SUM(F11)</f>
        <v>0.23139999999999999</v>
      </c>
      <c r="G10" s="124">
        <f t="shared" si="2"/>
        <v>0</v>
      </c>
      <c r="H10" s="124">
        <f t="shared" si="2"/>
        <v>115.878</v>
      </c>
      <c r="I10" s="124">
        <f t="shared" si="2"/>
        <v>115.878</v>
      </c>
      <c r="J10" s="124">
        <f t="shared" si="2"/>
        <v>0</v>
      </c>
      <c r="K10" s="124">
        <f t="shared" si="2"/>
        <v>115.214</v>
      </c>
      <c r="L10" s="124">
        <f t="shared" si="2"/>
        <v>115.214</v>
      </c>
      <c r="M10" s="124">
        <f t="shared" si="2"/>
        <v>0</v>
      </c>
      <c r="N10" s="124">
        <f t="shared" si="2"/>
        <v>0.89539999999999509</v>
      </c>
      <c r="O10" s="124">
        <f t="shared" si="2"/>
        <v>0.89539999999999509</v>
      </c>
      <c r="P10" s="124">
        <f t="shared" si="2"/>
        <v>0</v>
      </c>
      <c r="Q10" s="124">
        <f t="shared" si="2"/>
        <v>0</v>
      </c>
    </row>
    <row r="11" spans="1:17" s="59" customFormat="1" ht="22.5" customHeight="1">
      <c r="A11" s="171">
        <v>2080505</v>
      </c>
      <c r="B11" s="172"/>
      <c r="C11" s="173"/>
      <c r="D11" s="115" t="s">
        <v>512</v>
      </c>
      <c r="E11" s="124">
        <f t="shared" si="1"/>
        <v>0.23139999999999999</v>
      </c>
      <c r="F11" s="124">
        <v>0.23139999999999999</v>
      </c>
      <c r="G11" s="124"/>
      <c r="H11" s="124">
        <f>SUM(I11:J11)</f>
        <v>115.878</v>
      </c>
      <c r="I11" s="124">
        <v>115.878</v>
      </c>
      <c r="J11" s="124"/>
      <c r="K11" s="124">
        <f>SUM(L11:M11)</f>
        <v>115.214</v>
      </c>
      <c r="L11" s="124">
        <v>115.214</v>
      </c>
      <c r="M11" s="124"/>
      <c r="N11" s="125">
        <f>SUM(O11:Q11)</f>
        <v>0.89539999999999509</v>
      </c>
      <c r="O11" s="125">
        <f>SUM(F11+H11-K11)</f>
        <v>0.89539999999999509</v>
      </c>
      <c r="P11" s="125"/>
      <c r="Q11" s="125"/>
    </row>
    <row r="12" spans="1:17" s="59" customFormat="1" ht="22.5" customHeight="1">
      <c r="A12" s="171">
        <v>210</v>
      </c>
      <c r="B12" s="172"/>
      <c r="C12" s="173"/>
      <c r="D12" s="115" t="s">
        <v>513</v>
      </c>
      <c r="E12" s="124">
        <f t="shared" si="1"/>
        <v>3.22</v>
      </c>
      <c r="F12" s="124">
        <f>SUM(F15,F13)</f>
        <v>3.22</v>
      </c>
      <c r="G12" s="124">
        <f t="shared" ref="G12:Q12" si="3">SUM(G15,G13)</f>
        <v>0</v>
      </c>
      <c r="H12" s="124">
        <f t="shared" si="3"/>
        <v>105.86109999999999</v>
      </c>
      <c r="I12" s="124">
        <f t="shared" si="3"/>
        <v>105.86109999999999</v>
      </c>
      <c r="J12" s="124">
        <f t="shared" si="3"/>
        <v>0</v>
      </c>
      <c r="K12" s="124">
        <f t="shared" si="3"/>
        <v>109.08330000000001</v>
      </c>
      <c r="L12" s="124">
        <f t="shared" si="3"/>
        <v>109.08330000000001</v>
      </c>
      <c r="M12" s="124">
        <f t="shared" si="3"/>
        <v>0</v>
      </c>
      <c r="N12" s="124">
        <f>SUM(N15,N13)</f>
        <v>0</v>
      </c>
      <c r="O12" s="124">
        <f>SUM(O15,O13)</f>
        <v>0</v>
      </c>
      <c r="P12" s="124">
        <f t="shared" si="3"/>
        <v>0</v>
      </c>
      <c r="Q12" s="124">
        <f t="shared" si="3"/>
        <v>0</v>
      </c>
    </row>
    <row r="13" spans="1:17" s="59" customFormat="1" ht="22.5" customHeight="1">
      <c r="A13" s="171">
        <v>21011</v>
      </c>
      <c r="B13" s="172"/>
      <c r="C13" s="173"/>
      <c r="D13" s="115" t="s">
        <v>514</v>
      </c>
      <c r="E13" s="124">
        <f t="shared" si="1"/>
        <v>0</v>
      </c>
      <c r="F13" s="124">
        <f>SUM(F14)</f>
        <v>0</v>
      </c>
      <c r="G13" s="124">
        <f t="shared" ref="G13:Q13" si="4">SUM(G14)</f>
        <v>0</v>
      </c>
      <c r="H13" s="124">
        <f t="shared" si="4"/>
        <v>44.670499999999997</v>
      </c>
      <c r="I13" s="124">
        <f t="shared" si="4"/>
        <v>44.670499999999997</v>
      </c>
      <c r="J13" s="124">
        <f t="shared" si="4"/>
        <v>0</v>
      </c>
      <c r="K13" s="124">
        <f t="shared" si="4"/>
        <v>44.670499999999997</v>
      </c>
      <c r="L13" s="124">
        <f t="shared" si="4"/>
        <v>44.670499999999997</v>
      </c>
      <c r="M13" s="124">
        <f t="shared" si="4"/>
        <v>0</v>
      </c>
      <c r="N13" s="124">
        <f t="shared" si="4"/>
        <v>0</v>
      </c>
      <c r="O13" s="124">
        <f t="shared" si="4"/>
        <v>0</v>
      </c>
      <c r="P13" s="124">
        <f t="shared" si="4"/>
        <v>0</v>
      </c>
      <c r="Q13" s="124">
        <f t="shared" si="4"/>
        <v>0</v>
      </c>
    </row>
    <row r="14" spans="1:17" s="59" customFormat="1" ht="22.5" customHeight="1">
      <c r="A14" s="171">
        <v>2101103</v>
      </c>
      <c r="B14" s="172"/>
      <c r="C14" s="173"/>
      <c r="D14" s="115" t="s">
        <v>515</v>
      </c>
      <c r="E14" s="124">
        <f t="shared" si="1"/>
        <v>0</v>
      </c>
      <c r="F14" s="124"/>
      <c r="G14" s="124"/>
      <c r="H14" s="124">
        <f>SUM(I14:J14)</f>
        <v>44.670499999999997</v>
      </c>
      <c r="I14" s="124">
        <v>44.670499999999997</v>
      </c>
      <c r="J14" s="124"/>
      <c r="K14" s="124">
        <f>SUM(L14:M14)</f>
        <v>44.670499999999997</v>
      </c>
      <c r="L14" s="124">
        <v>44.670499999999997</v>
      </c>
      <c r="M14" s="124"/>
      <c r="N14" s="125">
        <f>SUM(O14:Q14)</f>
        <v>0</v>
      </c>
      <c r="O14" s="125"/>
      <c r="P14" s="125"/>
      <c r="Q14" s="125"/>
    </row>
    <row r="15" spans="1:17" s="59" customFormat="1" ht="21.75" customHeight="1">
      <c r="A15" s="171">
        <v>21012</v>
      </c>
      <c r="B15" s="172"/>
      <c r="C15" s="173"/>
      <c r="D15" s="115" t="s">
        <v>516</v>
      </c>
      <c r="E15" s="124">
        <f t="shared" si="1"/>
        <v>3.22</v>
      </c>
      <c r="F15" s="124">
        <f>SUM(F16)</f>
        <v>3.22</v>
      </c>
      <c r="G15" s="124">
        <f t="shared" ref="G15:Q15" si="5">SUM(G16)</f>
        <v>0</v>
      </c>
      <c r="H15" s="124">
        <f t="shared" si="5"/>
        <v>61.190600000000003</v>
      </c>
      <c r="I15" s="124">
        <f t="shared" si="5"/>
        <v>61.190600000000003</v>
      </c>
      <c r="J15" s="124">
        <f t="shared" si="5"/>
        <v>0</v>
      </c>
      <c r="K15" s="124">
        <f t="shared" si="5"/>
        <v>64.412800000000004</v>
      </c>
      <c r="L15" s="124">
        <f t="shared" si="5"/>
        <v>64.412800000000004</v>
      </c>
      <c r="M15" s="124">
        <f t="shared" si="5"/>
        <v>0</v>
      </c>
      <c r="N15" s="124">
        <f t="shared" si="5"/>
        <v>0</v>
      </c>
      <c r="O15" s="124">
        <f t="shared" si="5"/>
        <v>0</v>
      </c>
      <c r="P15" s="124">
        <f t="shared" si="5"/>
        <v>0</v>
      </c>
      <c r="Q15" s="124">
        <f t="shared" si="5"/>
        <v>0</v>
      </c>
    </row>
    <row r="16" spans="1:17" s="59" customFormat="1" ht="21.75" customHeight="1">
      <c r="A16" s="171">
        <v>2101201</v>
      </c>
      <c r="B16" s="172"/>
      <c r="C16" s="173"/>
      <c r="D16" s="115" t="s">
        <v>517</v>
      </c>
      <c r="E16" s="124">
        <f t="shared" si="1"/>
        <v>3.22</v>
      </c>
      <c r="F16" s="124">
        <v>3.22</v>
      </c>
      <c r="G16" s="124"/>
      <c r="H16" s="124">
        <f>SUM(I16:J16)</f>
        <v>61.190600000000003</v>
      </c>
      <c r="I16" s="124">
        <v>61.190600000000003</v>
      </c>
      <c r="J16" s="124"/>
      <c r="K16" s="124">
        <f>SUM(L16:M16)</f>
        <v>64.412800000000004</v>
      </c>
      <c r="L16" s="124">
        <v>64.412800000000004</v>
      </c>
      <c r="M16" s="124"/>
      <c r="N16" s="125"/>
      <c r="O16" s="125"/>
      <c r="P16" s="125"/>
      <c r="Q16" s="125"/>
    </row>
    <row r="17" spans="1:17" s="59" customFormat="1" ht="21.75" customHeight="1">
      <c r="A17" s="171">
        <v>214</v>
      </c>
      <c r="B17" s="172"/>
      <c r="C17" s="173"/>
      <c r="D17" s="115" t="s">
        <v>518</v>
      </c>
      <c r="E17" s="124">
        <f t="shared" si="1"/>
        <v>22.349</v>
      </c>
      <c r="F17" s="124">
        <f>SUM(F18)</f>
        <v>22.349</v>
      </c>
      <c r="G17" s="124">
        <f>SUM(G18)</f>
        <v>0</v>
      </c>
      <c r="H17" s="124">
        <f>SUM(H27,H23,H18)</f>
        <v>14264.876</v>
      </c>
      <c r="I17" s="124">
        <f>SUM(I27,I23,I18)</f>
        <v>975.17600000000004</v>
      </c>
      <c r="J17" s="124">
        <f>SUM(J18,J23,J27)</f>
        <v>13289.7</v>
      </c>
      <c r="K17" s="124">
        <f>SUM(K18,K23,K27)</f>
        <v>14249.133399999999</v>
      </c>
      <c r="L17" s="124">
        <f>SUM(L18,L23,L27)</f>
        <v>959.43340000000001</v>
      </c>
      <c r="M17" s="124">
        <f>SUM(M18,M23,M27)</f>
        <v>13289.7</v>
      </c>
      <c r="N17" s="124">
        <f>SUM(N18)</f>
        <v>38.091600000000085</v>
      </c>
      <c r="O17" s="124">
        <f>SUM(O18)</f>
        <v>38.091600000000085</v>
      </c>
      <c r="P17" s="124">
        <f>SUM(P18)</f>
        <v>0</v>
      </c>
      <c r="Q17" s="125"/>
    </row>
    <row r="18" spans="1:17" s="59" customFormat="1" ht="21.75" customHeight="1">
      <c r="A18" s="171">
        <v>21401</v>
      </c>
      <c r="B18" s="172"/>
      <c r="C18" s="173"/>
      <c r="D18" s="115" t="s">
        <v>519</v>
      </c>
      <c r="E18" s="124">
        <f t="shared" si="1"/>
        <v>22.349</v>
      </c>
      <c r="F18" s="124">
        <f>SUM(F19:F22)</f>
        <v>22.349</v>
      </c>
      <c r="G18" s="124">
        <f t="shared" ref="G18:Q18" si="6">SUM(G19:G22)</f>
        <v>0</v>
      </c>
      <c r="H18" s="124">
        <f t="shared" si="6"/>
        <v>4078.1759999999999</v>
      </c>
      <c r="I18" s="124">
        <f t="shared" si="6"/>
        <v>975.17600000000004</v>
      </c>
      <c r="J18" s="124">
        <f t="shared" si="6"/>
        <v>3103</v>
      </c>
      <c r="K18" s="124">
        <f t="shared" si="6"/>
        <v>4062.4333999999999</v>
      </c>
      <c r="L18" s="124">
        <f t="shared" si="6"/>
        <v>959.43340000000001</v>
      </c>
      <c r="M18" s="124">
        <f t="shared" si="6"/>
        <v>3103</v>
      </c>
      <c r="N18" s="124">
        <f t="shared" si="6"/>
        <v>38.091600000000085</v>
      </c>
      <c r="O18" s="124">
        <f t="shared" si="6"/>
        <v>38.091600000000085</v>
      </c>
      <c r="P18" s="124">
        <f t="shared" si="6"/>
        <v>0</v>
      </c>
      <c r="Q18" s="124">
        <f t="shared" si="6"/>
        <v>0</v>
      </c>
    </row>
    <row r="19" spans="1:17" s="59" customFormat="1" ht="21.75" customHeight="1">
      <c r="A19" s="171">
        <v>2140101</v>
      </c>
      <c r="B19" s="172"/>
      <c r="C19" s="173"/>
      <c r="D19" s="115" t="s">
        <v>520</v>
      </c>
      <c r="E19" s="124">
        <f t="shared" si="1"/>
        <v>4.4555999999999996</v>
      </c>
      <c r="F19" s="124">
        <v>4.4555999999999996</v>
      </c>
      <c r="G19" s="124"/>
      <c r="H19" s="124">
        <f>SUM(I19:J19)</f>
        <v>1333.1759999999999</v>
      </c>
      <c r="I19" s="124">
        <v>975.17600000000004</v>
      </c>
      <c r="J19" s="124">
        <v>358</v>
      </c>
      <c r="K19" s="124">
        <f>SUM(L19:M19)</f>
        <v>1299.54</v>
      </c>
      <c r="L19" s="124">
        <v>941.54</v>
      </c>
      <c r="M19" s="124">
        <v>358</v>
      </c>
      <c r="N19" s="125">
        <f>SUM(O19:Q19)</f>
        <v>38.091600000000085</v>
      </c>
      <c r="O19" s="125">
        <f>SUM(F19+I19-L19)</f>
        <v>38.091600000000085</v>
      </c>
      <c r="P19" s="125"/>
      <c r="Q19" s="125"/>
    </row>
    <row r="20" spans="1:17" s="59" customFormat="1" ht="21.75" customHeight="1">
      <c r="A20" s="171">
        <v>2140104</v>
      </c>
      <c r="B20" s="172"/>
      <c r="C20" s="173"/>
      <c r="D20" s="115" t="s">
        <v>521</v>
      </c>
      <c r="E20" s="124">
        <f t="shared" si="1"/>
        <v>0</v>
      </c>
      <c r="F20" s="124"/>
      <c r="G20" s="124"/>
      <c r="H20" s="124">
        <f>SUM(I20:J20)</f>
        <v>2436</v>
      </c>
      <c r="I20" s="124"/>
      <c r="J20" s="124">
        <v>2436</v>
      </c>
      <c r="K20" s="124">
        <f>SUM(L20:M20)</f>
        <v>2436</v>
      </c>
      <c r="L20" s="124"/>
      <c r="M20" s="124">
        <v>2436</v>
      </c>
      <c r="N20" s="125">
        <f>SUM(O20:Q20)</f>
        <v>0</v>
      </c>
      <c r="O20" s="125"/>
      <c r="P20" s="125"/>
      <c r="Q20" s="125"/>
    </row>
    <row r="21" spans="1:17" s="59" customFormat="1" ht="21.75" customHeight="1">
      <c r="A21" s="171">
        <v>2140106</v>
      </c>
      <c r="B21" s="172"/>
      <c r="C21" s="173"/>
      <c r="D21" s="115" t="s">
        <v>522</v>
      </c>
      <c r="E21" s="124">
        <f t="shared" si="1"/>
        <v>0</v>
      </c>
      <c r="F21" s="124"/>
      <c r="G21" s="124"/>
      <c r="H21" s="124">
        <f>SUM(I21:J21)</f>
        <v>309</v>
      </c>
      <c r="I21" s="124"/>
      <c r="J21" s="124">
        <v>309</v>
      </c>
      <c r="K21" s="124">
        <f>SUM(L21:M21)</f>
        <v>309</v>
      </c>
      <c r="L21" s="124"/>
      <c r="M21" s="124">
        <v>309</v>
      </c>
      <c r="N21" s="125">
        <f>SUM(O21:Q21)</f>
        <v>0</v>
      </c>
      <c r="O21" s="125"/>
      <c r="P21" s="125"/>
      <c r="Q21" s="125"/>
    </row>
    <row r="22" spans="1:17" s="59" customFormat="1" ht="21.75" customHeight="1">
      <c r="A22" s="171">
        <v>2140199</v>
      </c>
      <c r="B22" s="180"/>
      <c r="C22" s="181"/>
      <c r="D22" s="117" t="s">
        <v>536</v>
      </c>
      <c r="E22" s="124">
        <f t="shared" si="1"/>
        <v>17.8934</v>
      </c>
      <c r="F22" s="124">
        <v>17.8934</v>
      </c>
      <c r="G22" s="124"/>
      <c r="H22" s="124">
        <f>SUM(I22:J22)</f>
        <v>0</v>
      </c>
      <c r="I22" s="124"/>
      <c r="J22" s="124"/>
      <c r="K22" s="124">
        <f>SUM(L22:M22)</f>
        <v>17.8934</v>
      </c>
      <c r="L22" s="124">
        <v>17.8934</v>
      </c>
      <c r="M22" s="124"/>
      <c r="N22" s="125">
        <f>SUM(O22:Q22)</f>
        <v>0</v>
      </c>
      <c r="O22" s="125"/>
      <c r="P22" s="125"/>
      <c r="Q22" s="125"/>
    </row>
    <row r="23" spans="1:17" s="59" customFormat="1" ht="21.75" customHeight="1">
      <c r="A23" s="171">
        <v>21404</v>
      </c>
      <c r="B23" s="172"/>
      <c r="C23" s="173"/>
      <c r="D23" s="115" t="s">
        <v>523</v>
      </c>
      <c r="E23" s="124">
        <f t="shared" si="1"/>
        <v>0</v>
      </c>
      <c r="F23" s="124"/>
      <c r="G23" s="124"/>
      <c r="H23" s="124">
        <f t="shared" ref="H23:M23" si="7">SUM(H24:H26)</f>
        <v>1947.6999999999998</v>
      </c>
      <c r="I23" s="124">
        <f t="shared" si="7"/>
        <v>0</v>
      </c>
      <c r="J23" s="124">
        <f t="shared" si="7"/>
        <v>1947.6999999999998</v>
      </c>
      <c r="K23" s="124">
        <f t="shared" si="7"/>
        <v>1947.6999999999998</v>
      </c>
      <c r="L23" s="124">
        <f t="shared" si="7"/>
        <v>0</v>
      </c>
      <c r="M23" s="124">
        <f t="shared" si="7"/>
        <v>1947.6999999999998</v>
      </c>
      <c r="N23" s="125"/>
      <c r="O23" s="125"/>
      <c r="P23" s="125"/>
      <c r="Q23" s="125"/>
    </row>
    <row r="24" spans="1:17" s="59" customFormat="1" ht="21.75" customHeight="1">
      <c r="A24" s="171">
        <v>2140401</v>
      </c>
      <c r="B24" s="172"/>
      <c r="C24" s="173"/>
      <c r="D24" s="115" t="s">
        <v>524</v>
      </c>
      <c r="E24" s="124">
        <f t="shared" si="1"/>
        <v>0</v>
      </c>
      <c r="F24" s="124"/>
      <c r="G24" s="124"/>
      <c r="H24" s="124">
        <f>SUM(I24:J24)</f>
        <v>1444.97</v>
      </c>
      <c r="I24" s="124"/>
      <c r="J24" s="124">
        <v>1444.97</v>
      </c>
      <c r="K24" s="124">
        <f>SUM(L24:M24)</f>
        <v>1444.97</v>
      </c>
      <c r="L24" s="124"/>
      <c r="M24" s="124">
        <v>1444.97</v>
      </c>
      <c r="N24" s="125"/>
      <c r="O24" s="125"/>
      <c r="P24" s="125"/>
      <c r="Q24" s="125"/>
    </row>
    <row r="25" spans="1:17" s="59" customFormat="1" ht="21.75" customHeight="1">
      <c r="A25" s="171">
        <v>2140402</v>
      </c>
      <c r="B25" s="172"/>
      <c r="C25" s="173"/>
      <c r="D25" s="115" t="s">
        <v>525</v>
      </c>
      <c r="E25" s="124">
        <f t="shared" si="1"/>
        <v>0</v>
      </c>
      <c r="F25" s="124"/>
      <c r="G25" s="124"/>
      <c r="H25" s="124">
        <f>SUM(I25:J25)</f>
        <v>36.83</v>
      </c>
      <c r="I25" s="124"/>
      <c r="J25" s="124">
        <v>36.83</v>
      </c>
      <c r="K25" s="124">
        <f>SUM(L25:M25)</f>
        <v>36.83</v>
      </c>
      <c r="L25" s="124"/>
      <c r="M25" s="124">
        <v>36.83</v>
      </c>
      <c r="N25" s="125"/>
      <c r="O25" s="125"/>
      <c r="P25" s="125"/>
      <c r="Q25" s="125"/>
    </row>
    <row r="26" spans="1:17" s="59" customFormat="1" ht="21.75" customHeight="1">
      <c r="A26" s="171">
        <v>2140499</v>
      </c>
      <c r="B26" s="172"/>
      <c r="C26" s="173"/>
      <c r="D26" s="115" t="s">
        <v>526</v>
      </c>
      <c r="E26" s="124">
        <f t="shared" si="1"/>
        <v>0</v>
      </c>
      <c r="F26" s="124"/>
      <c r="G26" s="124"/>
      <c r="H26" s="124">
        <f>SUM(I26:J26)</f>
        <v>465.9</v>
      </c>
      <c r="I26" s="124"/>
      <c r="J26" s="124">
        <v>465.9</v>
      </c>
      <c r="K26" s="124">
        <f>SUM(L26:M26)</f>
        <v>465.9</v>
      </c>
      <c r="L26" s="124"/>
      <c r="M26" s="124">
        <v>465.9</v>
      </c>
      <c r="N26" s="125"/>
      <c r="O26" s="125"/>
      <c r="P26" s="125"/>
      <c r="Q26" s="125"/>
    </row>
    <row r="27" spans="1:17" s="59" customFormat="1" ht="21.75" customHeight="1">
      <c r="A27" s="171">
        <v>21406</v>
      </c>
      <c r="B27" s="172"/>
      <c r="C27" s="173"/>
      <c r="D27" s="115" t="s">
        <v>527</v>
      </c>
      <c r="E27" s="124">
        <f t="shared" si="1"/>
        <v>0</v>
      </c>
      <c r="F27" s="124"/>
      <c r="G27" s="124"/>
      <c r="H27" s="124">
        <f>SUM(H28)</f>
        <v>8239</v>
      </c>
      <c r="I27" s="124"/>
      <c r="J27" s="124">
        <f>SUM(J28)</f>
        <v>8239</v>
      </c>
      <c r="K27" s="124">
        <f>SUM(L27:M27)</f>
        <v>8239</v>
      </c>
      <c r="L27" s="124"/>
      <c r="M27" s="124">
        <f>SUM(M28)</f>
        <v>8239</v>
      </c>
      <c r="N27" s="125"/>
      <c r="O27" s="125"/>
      <c r="P27" s="125"/>
      <c r="Q27" s="125"/>
    </row>
    <row r="28" spans="1:17" s="59" customFormat="1" ht="21.75" customHeight="1">
      <c r="A28" s="171">
        <v>2140602</v>
      </c>
      <c r="B28" s="172"/>
      <c r="C28" s="173"/>
      <c r="D28" s="115" t="s">
        <v>528</v>
      </c>
      <c r="E28" s="124">
        <f t="shared" si="1"/>
        <v>0</v>
      </c>
      <c r="F28" s="124"/>
      <c r="G28" s="124"/>
      <c r="H28" s="124">
        <f>SUM(I28:J28)</f>
        <v>8239</v>
      </c>
      <c r="I28" s="124"/>
      <c r="J28" s="124">
        <v>8239</v>
      </c>
      <c r="K28" s="124">
        <f>SUM(L28:M28)</f>
        <v>8239</v>
      </c>
      <c r="L28" s="124"/>
      <c r="M28" s="124">
        <v>8239</v>
      </c>
      <c r="N28" s="125"/>
      <c r="O28" s="125"/>
      <c r="P28" s="125"/>
      <c r="Q28" s="125"/>
    </row>
    <row r="29" spans="1:17" s="59" customFormat="1" ht="21.75" customHeight="1">
      <c r="A29" s="171">
        <v>221</v>
      </c>
      <c r="B29" s="172"/>
      <c r="C29" s="173"/>
      <c r="D29" s="115" t="s">
        <v>529</v>
      </c>
      <c r="E29" s="124">
        <f t="shared" si="1"/>
        <v>0</v>
      </c>
      <c r="F29" s="124"/>
      <c r="G29" s="124"/>
      <c r="H29" s="124">
        <f>SUM(I29:J29)</f>
        <v>85.471899999999991</v>
      </c>
      <c r="I29" s="124">
        <f>SUM(I30)</f>
        <v>85.471899999999991</v>
      </c>
      <c r="J29" s="124">
        <f t="shared" ref="J29:Q29" si="8">SUM(J30)</f>
        <v>0</v>
      </c>
      <c r="K29" s="124">
        <f t="shared" si="8"/>
        <v>85.471899999999991</v>
      </c>
      <c r="L29" s="124">
        <f t="shared" si="8"/>
        <v>85.471899999999991</v>
      </c>
      <c r="M29" s="124">
        <f t="shared" si="8"/>
        <v>0</v>
      </c>
      <c r="N29" s="124">
        <f t="shared" si="8"/>
        <v>0</v>
      </c>
      <c r="O29" s="124">
        <f t="shared" si="8"/>
        <v>0</v>
      </c>
      <c r="P29" s="124">
        <f t="shared" si="8"/>
        <v>0</v>
      </c>
      <c r="Q29" s="124">
        <f t="shared" si="8"/>
        <v>0</v>
      </c>
    </row>
    <row r="30" spans="1:17" s="59" customFormat="1" ht="21.75" customHeight="1">
      <c r="A30" s="171">
        <v>22102</v>
      </c>
      <c r="B30" s="172"/>
      <c r="C30" s="173"/>
      <c r="D30" s="115" t="s">
        <v>530</v>
      </c>
      <c r="E30" s="124">
        <f t="shared" si="1"/>
        <v>0</v>
      </c>
      <c r="F30" s="124"/>
      <c r="G30" s="124"/>
      <c r="H30" s="124">
        <f>SUM(I30:J30)</f>
        <v>85.471899999999991</v>
      </c>
      <c r="I30" s="124">
        <f>SUM(I31:I32)</f>
        <v>85.471899999999991</v>
      </c>
      <c r="J30" s="124"/>
      <c r="K30" s="124">
        <f>SUM(L30:M30)</f>
        <v>85.471899999999991</v>
      </c>
      <c r="L30" s="124">
        <f>SUM(L31:L32)</f>
        <v>85.471899999999991</v>
      </c>
      <c r="M30" s="124">
        <f>SUM(M31:M32)</f>
        <v>0</v>
      </c>
      <c r="N30" s="125">
        <f>SUM(O30:Q30)</f>
        <v>0</v>
      </c>
      <c r="O30" s="125"/>
      <c r="P30" s="125"/>
      <c r="Q30" s="125"/>
    </row>
    <row r="31" spans="1:17" s="59" customFormat="1" ht="21.75" customHeight="1">
      <c r="A31" s="171">
        <v>2210201</v>
      </c>
      <c r="B31" s="172"/>
      <c r="C31" s="173"/>
      <c r="D31" s="115" t="s">
        <v>264</v>
      </c>
      <c r="E31" s="124">
        <f t="shared" si="1"/>
        <v>0</v>
      </c>
      <c r="F31" s="124"/>
      <c r="G31" s="124"/>
      <c r="H31" s="124">
        <f>SUM(I31:J31)</f>
        <v>76.336699999999993</v>
      </c>
      <c r="I31" s="124">
        <v>76.336699999999993</v>
      </c>
      <c r="J31" s="124"/>
      <c r="K31" s="124">
        <f>SUM(L31:M31)</f>
        <v>76.336699999999993</v>
      </c>
      <c r="L31" s="124">
        <v>76.336699999999993</v>
      </c>
      <c r="M31" s="124"/>
      <c r="N31" s="125">
        <f>SUM(O31:Q31)</f>
        <v>0</v>
      </c>
      <c r="O31" s="125"/>
      <c r="P31" s="125"/>
      <c r="Q31" s="125"/>
    </row>
    <row r="32" spans="1:17" s="59" customFormat="1" ht="21.75" customHeight="1">
      <c r="A32" s="171">
        <v>2210203</v>
      </c>
      <c r="B32" s="172"/>
      <c r="C32" s="173"/>
      <c r="D32" s="115" t="s">
        <v>531</v>
      </c>
      <c r="E32" s="124">
        <f t="shared" si="1"/>
        <v>0</v>
      </c>
      <c r="F32" s="124"/>
      <c r="G32" s="124"/>
      <c r="H32" s="124">
        <f>SUM(I32:J32)</f>
        <v>9.1351999999999993</v>
      </c>
      <c r="I32" s="124">
        <v>9.1351999999999993</v>
      </c>
      <c r="J32" s="124"/>
      <c r="K32" s="124">
        <f>SUM(L32:M32)</f>
        <v>9.1351999999999993</v>
      </c>
      <c r="L32" s="124">
        <v>9.1351999999999993</v>
      </c>
      <c r="M32" s="124"/>
      <c r="N32" s="125">
        <f>SUM(O32:Q32)</f>
        <v>0</v>
      </c>
      <c r="O32" s="125"/>
      <c r="P32" s="125"/>
      <c r="Q32" s="125"/>
    </row>
    <row r="33" spans="1:16" s="60" customFormat="1" ht="24" customHeight="1">
      <c r="A33" s="194" t="s">
        <v>171</v>
      </c>
      <c r="B33" s="195"/>
      <c r="C33" s="195"/>
      <c r="D33" s="195"/>
      <c r="E33" s="195"/>
      <c r="F33" s="195"/>
      <c r="G33" s="195"/>
      <c r="H33" s="195"/>
      <c r="I33" s="195"/>
      <c r="J33" s="195"/>
      <c r="K33" s="196"/>
      <c r="L33" s="196"/>
      <c r="M33" s="196"/>
      <c r="N33" s="196"/>
      <c r="O33" s="196"/>
      <c r="P33" s="196"/>
    </row>
  </sheetData>
  <mergeCells count="52">
    <mergeCell ref="I5:I6"/>
    <mergeCell ref="J5:J6"/>
    <mergeCell ref="K5:K6"/>
    <mergeCell ref="D5:D6"/>
    <mergeCell ref="E5:E6"/>
    <mergeCell ref="P5:Q5"/>
    <mergeCell ref="F5:F6"/>
    <mergeCell ref="G5:G6"/>
    <mergeCell ref="A33:P33"/>
    <mergeCell ref="A7:A8"/>
    <mergeCell ref="B7:B8"/>
    <mergeCell ref="C7:C8"/>
    <mergeCell ref="M5:M6"/>
    <mergeCell ref="N5:N6"/>
    <mergeCell ref="A30:C30"/>
    <mergeCell ref="A1:Q1"/>
    <mergeCell ref="P2:Q2"/>
    <mergeCell ref="L3:M3"/>
    <mergeCell ref="P3:Q3"/>
    <mergeCell ref="A3:G3"/>
    <mergeCell ref="A31:C31"/>
    <mergeCell ref="L5:L6"/>
    <mergeCell ref="A15:C15"/>
    <mergeCell ref="A16:C16"/>
    <mergeCell ref="A17:C17"/>
    <mergeCell ref="H4:J4"/>
    <mergeCell ref="K4:M4"/>
    <mergeCell ref="N4:Q4"/>
    <mergeCell ref="O5:O6"/>
    <mergeCell ref="A12:C12"/>
    <mergeCell ref="A13:C13"/>
    <mergeCell ref="A4:D4"/>
    <mergeCell ref="E4:G4"/>
    <mergeCell ref="H5:H6"/>
    <mergeCell ref="A9:C9"/>
    <mergeCell ref="A32:C32"/>
    <mergeCell ref="A22:C22"/>
    <mergeCell ref="A28:C28"/>
    <mergeCell ref="A29:C29"/>
    <mergeCell ref="A25:C25"/>
    <mergeCell ref="A26:C26"/>
    <mergeCell ref="A27:C27"/>
    <mergeCell ref="A24:C24"/>
    <mergeCell ref="A14:C14"/>
    <mergeCell ref="A5:C6"/>
    <mergeCell ref="A19:C19"/>
    <mergeCell ref="A20:C20"/>
    <mergeCell ref="A21:C21"/>
    <mergeCell ref="A23:C23"/>
    <mergeCell ref="A18:C18"/>
    <mergeCell ref="A10:C10"/>
    <mergeCell ref="A11:C11"/>
  </mergeCells>
  <phoneticPr fontId="24" type="noConversion"/>
  <pageMargins left="0.17" right="0.27986111111111101" top="0.48" bottom="0.42986111111111103" header="0.18" footer="0.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topLeftCell="A7" workbookViewId="0">
      <selection activeCell="C1" sqref="C1:L1"/>
    </sheetView>
  </sheetViews>
  <sheetFormatPr defaultColWidth="9" defaultRowHeight="14.25"/>
  <cols>
    <col min="1" max="1" width="5.625" customWidth="1"/>
    <col min="2" max="2" width="17.25" customWidth="1"/>
    <col min="3" max="3" width="8.625" customWidth="1"/>
    <col min="4" max="4" width="5.625" customWidth="1"/>
    <col min="5" max="5" width="14.75" customWidth="1"/>
    <col min="6" max="6" width="8.875" customWidth="1"/>
    <col min="7" max="7" width="7.375" customWidth="1"/>
    <col min="8" max="8" width="15.75" customWidth="1"/>
    <col min="9" max="9" width="5.875" customWidth="1"/>
    <col min="10" max="10" width="6.375" customWidth="1"/>
    <col min="11" max="11" width="20.375" customWidth="1"/>
    <col min="12" max="12" width="11.75" customWidth="1"/>
  </cols>
  <sheetData>
    <row r="1" spans="1:12" s="44" customFormat="1" ht="9" customHeight="1">
      <c r="A1" s="49"/>
      <c r="B1" s="49"/>
      <c r="C1" s="199" t="s">
        <v>172</v>
      </c>
      <c r="D1" s="199"/>
      <c r="E1" s="199"/>
      <c r="F1" s="199"/>
      <c r="G1" s="199"/>
      <c r="H1" s="199"/>
      <c r="I1" s="199"/>
      <c r="J1" s="199"/>
      <c r="K1" s="199"/>
      <c r="L1" s="199"/>
    </row>
    <row r="2" spans="1:12" s="45" customFormat="1" ht="14.1" customHeight="1">
      <c r="A2" s="49"/>
      <c r="B2" s="49"/>
      <c r="C2" s="49"/>
      <c r="D2" s="49"/>
      <c r="E2" s="49"/>
      <c r="F2" s="49"/>
      <c r="G2" s="49"/>
      <c r="H2" s="49"/>
      <c r="I2" s="49"/>
      <c r="J2" s="49"/>
      <c r="K2" s="49"/>
      <c r="L2" s="56" t="s">
        <v>173</v>
      </c>
    </row>
    <row r="3" spans="1:12" s="46" customFormat="1" ht="14.1" customHeight="1">
      <c r="A3" s="50" t="s">
        <v>3</v>
      </c>
      <c r="B3" s="126" t="s">
        <v>537</v>
      </c>
      <c r="C3" s="49"/>
      <c r="D3" s="49"/>
      <c r="E3" s="49"/>
      <c r="F3" s="49"/>
      <c r="G3" s="49"/>
      <c r="H3" s="49"/>
      <c r="I3" s="49"/>
      <c r="J3" s="49"/>
      <c r="K3" s="49"/>
      <c r="L3" s="56" t="s">
        <v>4</v>
      </c>
    </row>
    <row r="4" spans="1:12" s="46" customFormat="1" ht="14.1" customHeight="1">
      <c r="A4" s="200" t="s">
        <v>174</v>
      </c>
      <c r="B4" s="201"/>
      <c r="C4" s="201"/>
      <c r="D4" s="201" t="s">
        <v>175</v>
      </c>
      <c r="E4" s="202"/>
      <c r="F4" s="202" t="s">
        <v>127</v>
      </c>
      <c r="G4" s="202" t="s">
        <v>127</v>
      </c>
      <c r="H4" s="201" t="s">
        <v>127</v>
      </c>
      <c r="I4" s="201" t="s">
        <v>127</v>
      </c>
      <c r="J4" s="201" t="s">
        <v>127</v>
      </c>
      <c r="K4" s="201" t="s">
        <v>127</v>
      </c>
      <c r="L4" s="201" t="s">
        <v>127</v>
      </c>
    </row>
    <row r="5" spans="1:12" s="46" customFormat="1" ht="14.1" customHeight="1">
      <c r="A5" s="209" t="s">
        <v>176</v>
      </c>
      <c r="B5" s="205" t="s">
        <v>135</v>
      </c>
      <c r="C5" s="205" t="s">
        <v>9</v>
      </c>
      <c r="D5" s="205" t="s">
        <v>176</v>
      </c>
      <c r="E5" s="205" t="s">
        <v>135</v>
      </c>
      <c r="F5" s="205" t="s">
        <v>9</v>
      </c>
      <c r="G5" s="205" t="s">
        <v>176</v>
      </c>
      <c r="H5" s="205" t="s">
        <v>135</v>
      </c>
      <c r="I5" s="205" t="s">
        <v>9</v>
      </c>
      <c r="J5" s="205" t="s">
        <v>176</v>
      </c>
      <c r="K5" s="205" t="s">
        <v>135</v>
      </c>
      <c r="L5" s="205" t="s">
        <v>9</v>
      </c>
    </row>
    <row r="6" spans="1:12" s="46" customFormat="1" ht="14.1" customHeight="1">
      <c r="A6" s="209"/>
      <c r="B6" s="205" t="s">
        <v>127</v>
      </c>
      <c r="C6" s="205" t="s">
        <v>127</v>
      </c>
      <c r="D6" s="205" t="s">
        <v>127</v>
      </c>
      <c r="E6" s="205" t="s">
        <v>127</v>
      </c>
      <c r="F6" s="205" t="s">
        <v>127</v>
      </c>
      <c r="G6" s="205" t="s">
        <v>127</v>
      </c>
      <c r="H6" s="205" t="s">
        <v>127</v>
      </c>
      <c r="I6" s="205" t="s">
        <v>127</v>
      </c>
      <c r="J6" s="205" t="s">
        <v>127</v>
      </c>
      <c r="K6" s="205" t="s">
        <v>127</v>
      </c>
      <c r="L6" s="205" t="s">
        <v>127</v>
      </c>
    </row>
    <row r="7" spans="1:12" s="46" customFormat="1" ht="14.1" customHeight="1">
      <c r="A7" s="51" t="s">
        <v>177</v>
      </c>
      <c r="B7" s="52" t="s">
        <v>178</v>
      </c>
      <c r="C7" s="53">
        <f>SUM(C8:C20)</f>
        <v>1077.4712</v>
      </c>
      <c r="D7" s="52" t="s">
        <v>179</v>
      </c>
      <c r="E7" s="52" t="s">
        <v>180</v>
      </c>
      <c r="F7" s="53">
        <f>SUM(F8:F39)</f>
        <v>150.9812</v>
      </c>
      <c r="G7" s="52" t="s">
        <v>181</v>
      </c>
      <c r="H7" s="52" t="s">
        <v>182</v>
      </c>
      <c r="I7" s="55"/>
      <c r="J7" s="52" t="s">
        <v>183</v>
      </c>
      <c r="K7" s="52" t="s">
        <v>184</v>
      </c>
      <c r="L7" s="55"/>
    </row>
    <row r="8" spans="1:12" s="46" customFormat="1" ht="14.1" customHeight="1">
      <c r="A8" s="51" t="s">
        <v>185</v>
      </c>
      <c r="B8" s="52" t="s">
        <v>186</v>
      </c>
      <c r="C8" s="53">
        <v>230.6009</v>
      </c>
      <c r="D8" s="52" t="s">
        <v>187</v>
      </c>
      <c r="E8" s="52" t="s">
        <v>188</v>
      </c>
      <c r="F8" s="53">
        <v>15.464600000000001</v>
      </c>
      <c r="G8" s="52" t="s">
        <v>189</v>
      </c>
      <c r="H8" s="52" t="s">
        <v>190</v>
      </c>
      <c r="I8" s="55"/>
      <c r="J8" s="52" t="s">
        <v>191</v>
      </c>
      <c r="K8" s="52" t="s">
        <v>192</v>
      </c>
      <c r="L8" s="55"/>
    </row>
    <row r="9" spans="1:12" s="47" customFormat="1" ht="14.1" customHeight="1">
      <c r="A9" s="51" t="s">
        <v>193</v>
      </c>
      <c r="B9" s="52" t="s">
        <v>194</v>
      </c>
      <c r="C9" s="53">
        <v>382.99939999999998</v>
      </c>
      <c r="D9" s="52" t="s">
        <v>195</v>
      </c>
      <c r="E9" s="52" t="s">
        <v>196</v>
      </c>
      <c r="F9" s="53"/>
      <c r="G9" s="52" t="s">
        <v>197</v>
      </c>
      <c r="H9" s="52" t="s">
        <v>198</v>
      </c>
      <c r="I9" s="55"/>
      <c r="J9" s="52" t="s">
        <v>199</v>
      </c>
      <c r="K9" s="52" t="s">
        <v>200</v>
      </c>
      <c r="L9" s="55"/>
    </row>
    <row r="10" spans="1:12" s="47" customFormat="1" ht="14.1" customHeight="1">
      <c r="A10" s="51" t="s">
        <v>201</v>
      </c>
      <c r="B10" s="52" t="s">
        <v>202</v>
      </c>
      <c r="C10" s="53">
        <v>38.765700000000002</v>
      </c>
      <c r="D10" s="52" t="s">
        <v>203</v>
      </c>
      <c r="E10" s="52" t="s">
        <v>204</v>
      </c>
      <c r="F10" s="53"/>
      <c r="G10" s="52" t="s">
        <v>205</v>
      </c>
      <c r="H10" s="52" t="s">
        <v>206</v>
      </c>
      <c r="I10" s="55"/>
      <c r="J10" s="52" t="s">
        <v>207</v>
      </c>
      <c r="K10" s="52" t="s">
        <v>208</v>
      </c>
      <c r="L10" s="53"/>
    </row>
    <row r="11" spans="1:12" s="47" customFormat="1" ht="14.1" customHeight="1">
      <c r="A11" s="51" t="s">
        <v>209</v>
      </c>
      <c r="B11" s="52" t="s">
        <v>210</v>
      </c>
      <c r="C11" s="53"/>
      <c r="D11" s="52" t="s">
        <v>211</v>
      </c>
      <c r="E11" s="52" t="s">
        <v>212</v>
      </c>
      <c r="F11" s="53"/>
      <c r="G11" s="52" t="s">
        <v>213</v>
      </c>
      <c r="H11" s="52" t="s">
        <v>214</v>
      </c>
      <c r="I11" s="55"/>
      <c r="J11" s="52" t="s">
        <v>215</v>
      </c>
      <c r="K11" s="52" t="s">
        <v>192</v>
      </c>
      <c r="L11" s="53"/>
    </row>
    <row r="12" spans="1:12" s="47" customFormat="1" ht="14.1" customHeight="1">
      <c r="A12" s="51" t="s">
        <v>216</v>
      </c>
      <c r="B12" s="52" t="s">
        <v>217</v>
      </c>
      <c r="C12" s="53">
        <v>124.4714</v>
      </c>
      <c r="D12" s="52" t="s">
        <v>218</v>
      </c>
      <c r="E12" s="52" t="s">
        <v>219</v>
      </c>
      <c r="F12" s="53">
        <v>0.94569999999999999</v>
      </c>
      <c r="G12" s="52" t="s">
        <v>220</v>
      </c>
      <c r="H12" s="52" t="s">
        <v>221</v>
      </c>
      <c r="I12" s="55"/>
      <c r="J12" s="52" t="s">
        <v>222</v>
      </c>
      <c r="K12" s="52" t="s">
        <v>223</v>
      </c>
      <c r="L12" s="53"/>
    </row>
    <row r="13" spans="1:12" s="47" customFormat="1" ht="14.1" customHeight="1">
      <c r="A13" s="51" t="s">
        <v>224</v>
      </c>
      <c r="B13" s="52" t="s">
        <v>225</v>
      </c>
      <c r="C13" s="53">
        <v>115.21429999999999</v>
      </c>
      <c r="D13" s="52" t="s">
        <v>226</v>
      </c>
      <c r="E13" s="52" t="s">
        <v>227</v>
      </c>
      <c r="F13" s="53">
        <v>1.1816</v>
      </c>
      <c r="G13" s="52" t="s">
        <v>228</v>
      </c>
      <c r="H13" s="52" t="s">
        <v>229</v>
      </c>
      <c r="I13" s="55"/>
      <c r="J13" s="52" t="s">
        <v>230</v>
      </c>
      <c r="K13" s="52" t="s">
        <v>231</v>
      </c>
      <c r="L13" s="53"/>
    </row>
    <row r="14" spans="1:12" s="47" customFormat="1" ht="14.1" customHeight="1">
      <c r="A14" s="51" t="s">
        <v>232</v>
      </c>
      <c r="B14" s="52" t="s">
        <v>233</v>
      </c>
      <c r="C14" s="53"/>
      <c r="D14" s="52" t="s">
        <v>234</v>
      </c>
      <c r="E14" s="52" t="s">
        <v>235</v>
      </c>
      <c r="F14" s="53">
        <v>1.4903</v>
      </c>
      <c r="G14" s="52" t="s">
        <v>236</v>
      </c>
      <c r="H14" s="52" t="s">
        <v>237</v>
      </c>
      <c r="I14" s="55"/>
      <c r="J14" s="52" t="s">
        <v>238</v>
      </c>
      <c r="K14" s="52" t="s">
        <v>239</v>
      </c>
      <c r="L14" s="53"/>
    </row>
    <row r="15" spans="1:12" s="47" customFormat="1" ht="14.1" customHeight="1">
      <c r="A15" s="51" t="s">
        <v>240</v>
      </c>
      <c r="B15" s="52" t="s">
        <v>241</v>
      </c>
      <c r="C15" s="53">
        <v>64.412800000000004</v>
      </c>
      <c r="D15" s="52" t="s">
        <v>242</v>
      </c>
      <c r="E15" s="52" t="s">
        <v>243</v>
      </c>
      <c r="F15" s="53"/>
      <c r="G15" s="52" t="s">
        <v>244</v>
      </c>
      <c r="H15" s="52" t="s">
        <v>245</v>
      </c>
      <c r="I15" s="55"/>
      <c r="J15" s="52" t="s">
        <v>246</v>
      </c>
      <c r="K15" s="52" t="s">
        <v>200</v>
      </c>
      <c r="L15" s="53"/>
    </row>
    <row r="16" spans="1:12" s="47" customFormat="1" ht="14.1" customHeight="1">
      <c r="A16" s="51" t="s">
        <v>247</v>
      </c>
      <c r="B16" s="52" t="s">
        <v>248</v>
      </c>
      <c r="C16" s="53">
        <v>44.67</v>
      </c>
      <c r="D16" s="52" t="s">
        <v>249</v>
      </c>
      <c r="E16" s="52" t="s">
        <v>250</v>
      </c>
      <c r="F16" s="53">
        <v>2.4</v>
      </c>
      <c r="G16" s="52" t="s">
        <v>251</v>
      </c>
      <c r="H16" s="52" t="s">
        <v>252</v>
      </c>
      <c r="I16" s="55"/>
      <c r="J16" s="52" t="s">
        <v>253</v>
      </c>
      <c r="K16" s="52" t="s">
        <v>254</v>
      </c>
      <c r="L16" s="55"/>
    </row>
    <row r="17" spans="1:12" s="47" customFormat="1" ht="14.1" customHeight="1">
      <c r="A17" s="51" t="s">
        <v>255</v>
      </c>
      <c r="B17" s="52" t="s">
        <v>256</v>
      </c>
      <c r="C17" s="53"/>
      <c r="D17" s="52" t="s">
        <v>257</v>
      </c>
      <c r="E17" s="52" t="s">
        <v>258</v>
      </c>
      <c r="F17" s="53">
        <v>8.5010999999999992</v>
      </c>
      <c r="G17" s="52" t="s">
        <v>259</v>
      </c>
      <c r="H17" s="52" t="s">
        <v>260</v>
      </c>
      <c r="I17" s="55"/>
      <c r="J17" s="52" t="s">
        <v>261</v>
      </c>
      <c r="K17" s="52" t="s">
        <v>262</v>
      </c>
      <c r="L17" s="55"/>
    </row>
    <row r="18" spans="1:12" s="47" customFormat="1" ht="14.1" customHeight="1">
      <c r="A18" s="51" t="s">
        <v>263</v>
      </c>
      <c r="B18" s="52" t="s">
        <v>264</v>
      </c>
      <c r="C18" s="53">
        <v>76.336699999999993</v>
      </c>
      <c r="D18" s="52" t="s">
        <v>265</v>
      </c>
      <c r="E18" s="52" t="s">
        <v>266</v>
      </c>
      <c r="F18" s="53"/>
      <c r="G18" s="52" t="s">
        <v>267</v>
      </c>
      <c r="H18" s="52" t="s">
        <v>268</v>
      </c>
      <c r="I18" s="55"/>
      <c r="J18" s="52" t="s">
        <v>269</v>
      </c>
      <c r="K18" s="52" t="s">
        <v>270</v>
      </c>
      <c r="L18" s="55"/>
    </row>
    <row r="19" spans="1:12" s="47" customFormat="1" ht="14.1" customHeight="1">
      <c r="A19" s="51" t="s">
        <v>271</v>
      </c>
      <c r="B19" s="52" t="s">
        <v>272</v>
      </c>
      <c r="C19" s="53"/>
      <c r="D19" s="52" t="s">
        <v>273</v>
      </c>
      <c r="E19" s="52" t="s">
        <v>274</v>
      </c>
      <c r="F19" s="53"/>
      <c r="G19" s="52" t="s">
        <v>275</v>
      </c>
      <c r="H19" s="52" t="s">
        <v>276</v>
      </c>
      <c r="I19" s="55"/>
      <c r="J19" s="52" t="s">
        <v>277</v>
      </c>
      <c r="K19" s="52" t="s">
        <v>278</v>
      </c>
      <c r="L19" s="53"/>
    </row>
    <row r="20" spans="1:12" s="47" customFormat="1" ht="14.1" customHeight="1">
      <c r="A20" s="51" t="s">
        <v>279</v>
      </c>
      <c r="B20" s="52" t="s">
        <v>280</v>
      </c>
      <c r="C20" s="53"/>
      <c r="D20" s="52" t="s">
        <v>281</v>
      </c>
      <c r="E20" s="52" t="s">
        <v>282</v>
      </c>
      <c r="F20" s="53"/>
      <c r="G20" s="52" t="s">
        <v>283</v>
      </c>
      <c r="H20" s="52" t="s">
        <v>284</v>
      </c>
      <c r="I20" s="53"/>
      <c r="J20" s="52" t="s">
        <v>285</v>
      </c>
      <c r="K20" s="52" t="s">
        <v>286</v>
      </c>
      <c r="L20" s="53"/>
    </row>
    <row r="21" spans="1:12" s="47" customFormat="1" ht="14.1" customHeight="1">
      <c r="A21" s="51" t="s">
        <v>287</v>
      </c>
      <c r="B21" s="52" t="s">
        <v>288</v>
      </c>
      <c r="C21" s="53">
        <f>SUM(C22:C32)</f>
        <v>40.747999999999998</v>
      </c>
      <c r="D21" s="52" t="s">
        <v>289</v>
      </c>
      <c r="E21" s="52" t="s">
        <v>290</v>
      </c>
      <c r="F21" s="53">
        <v>3.12</v>
      </c>
      <c r="G21" s="52" t="s">
        <v>291</v>
      </c>
      <c r="H21" s="52" t="s">
        <v>190</v>
      </c>
      <c r="I21" s="53"/>
      <c r="J21" s="52" t="s">
        <v>292</v>
      </c>
      <c r="K21" s="52" t="s">
        <v>293</v>
      </c>
      <c r="L21" s="53"/>
    </row>
    <row r="22" spans="1:12" s="47" customFormat="1" ht="14.1" customHeight="1">
      <c r="A22" s="51" t="s">
        <v>294</v>
      </c>
      <c r="B22" s="52" t="s">
        <v>295</v>
      </c>
      <c r="C22" s="53">
        <v>22.500399999999999</v>
      </c>
      <c r="D22" s="52" t="s">
        <v>296</v>
      </c>
      <c r="E22" s="52" t="s">
        <v>297</v>
      </c>
      <c r="F22" s="53">
        <v>4.0860000000000003</v>
      </c>
      <c r="G22" s="52" t="s">
        <v>298</v>
      </c>
      <c r="H22" s="52" t="s">
        <v>198</v>
      </c>
      <c r="I22" s="53"/>
      <c r="J22" s="52" t="s">
        <v>299</v>
      </c>
      <c r="K22" s="52" t="s">
        <v>300</v>
      </c>
      <c r="L22" s="53"/>
    </row>
    <row r="23" spans="1:12" s="47" customFormat="1" ht="14.1" customHeight="1">
      <c r="A23" s="51" t="s">
        <v>301</v>
      </c>
      <c r="B23" s="52" t="s">
        <v>302</v>
      </c>
      <c r="C23" s="53"/>
      <c r="D23" s="52" t="s">
        <v>303</v>
      </c>
      <c r="E23" s="52" t="s">
        <v>304</v>
      </c>
      <c r="F23" s="53">
        <v>3.6</v>
      </c>
      <c r="G23" s="52" t="s">
        <v>305</v>
      </c>
      <c r="H23" s="52" t="s">
        <v>206</v>
      </c>
      <c r="I23" s="53"/>
      <c r="J23" s="52" t="s">
        <v>306</v>
      </c>
      <c r="K23" s="52" t="s">
        <v>307</v>
      </c>
      <c r="L23" s="53"/>
    </row>
    <row r="24" spans="1:12" s="47" customFormat="1" ht="14.1" customHeight="1">
      <c r="A24" s="51" t="s">
        <v>308</v>
      </c>
      <c r="B24" s="52" t="s">
        <v>309</v>
      </c>
      <c r="C24" s="53"/>
      <c r="D24" s="52" t="s">
        <v>310</v>
      </c>
      <c r="E24" s="52" t="s">
        <v>311</v>
      </c>
      <c r="F24" s="53"/>
      <c r="G24" s="52" t="s">
        <v>312</v>
      </c>
      <c r="H24" s="52" t="s">
        <v>214</v>
      </c>
      <c r="I24" s="53"/>
      <c r="J24" s="52" t="s">
        <v>127</v>
      </c>
      <c r="K24" s="52" t="s">
        <v>127</v>
      </c>
      <c r="L24" s="54"/>
    </row>
    <row r="25" spans="1:12" s="47" customFormat="1" ht="14.1" customHeight="1">
      <c r="A25" s="51" t="s">
        <v>313</v>
      </c>
      <c r="B25" s="52" t="s">
        <v>314</v>
      </c>
      <c r="C25" s="53"/>
      <c r="D25" s="52" t="s">
        <v>315</v>
      </c>
      <c r="E25" s="52" t="s">
        <v>316</v>
      </c>
      <c r="F25" s="53"/>
      <c r="G25" s="52" t="s">
        <v>317</v>
      </c>
      <c r="H25" s="52" t="s">
        <v>221</v>
      </c>
      <c r="I25" s="53"/>
      <c r="J25" s="52" t="s">
        <v>127</v>
      </c>
      <c r="K25" s="52" t="s">
        <v>127</v>
      </c>
      <c r="L25" s="54"/>
    </row>
    <row r="26" spans="1:12" s="47" customFormat="1" ht="14.1" customHeight="1">
      <c r="A26" s="51" t="s">
        <v>318</v>
      </c>
      <c r="B26" s="52" t="s">
        <v>319</v>
      </c>
      <c r="C26" s="53">
        <v>9.1123999999999992</v>
      </c>
      <c r="D26" s="52" t="s">
        <v>320</v>
      </c>
      <c r="E26" s="52" t="s">
        <v>321</v>
      </c>
      <c r="F26" s="53"/>
      <c r="G26" s="52" t="s">
        <v>322</v>
      </c>
      <c r="H26" s="52" t="s">
        <v>229</v>
      </c>
      <c r="I26" s="53"/>
      <c r="J26" s="52" t="s">
        <v>127</v>
      </c>
      <c r="K26" s="52" t="s">
        <v>127</v>
      </c>
      <c r="L26" s="54"/>
    </row>
    <row r="27" spans="1:12" s="47" customFormat="1" ht="14.1" customHeight="1">
      <c r="A27" s="51" t="s">
        <v>323</v>
      </c>
      <c r="B27" s="52" t="s">
        <v>324</v>
      </c>
      <c r="C27" s="53"/>
      <c r="D27" s="52" t="s">
        <v>325</v>
      </c>
      <c r="E27" s="52" t="s">
        <v>326</v>
      </c>
      <c r="F27" s="53"/>
      <c r="G27" s="52" t="s">
        <v>327</v>
      </c>
      <c r="H27" s="52" t="s">
        <v>237</v>
      </c>
      <c r="I27" s="53"/>
      <c r="J27" s="52" t="s">
        <v>127</v>
      </c>
      <c r="K27" s="52" t="s">
        <v>127</v>
      </c>
      <c r="L27" s="54"/>
    </row>
    <row r="28" spans="1:12" s="47" customFormat="1" ht="14.1" customHeight="1">
      <c r="A28" s="51" t="s">
        <v>328</v>
      </c>
      <c r="B28" s="52" t="s">
        <v>329</v>
      </c>
      <c r="C28" s="53"/>
      <c r="D28" s="52" t="s">
        <v>330</v>
      </c>
      <c r="E28" s="52" t="s">
        <v>331</v>
      </c>
      <c r="F28" s="53"/>
      <c r="G28" s="52" t="s">
        <v>332</v>
      </c>
      <c r="H28" s="52" t="s">
        <v>333</v>
      </c>
      <c r="I28" s="53"/>
      <c r="J28" s="52" t="s">
        <v>127</v>
      </c>
      <c r="K28" s="52" t="s">
        <v>127</v>
      </c>
      <c r="L28" s="54"/>
    </row>
    <row r="29" spans="1:12" s="47" customFormat="1" ht="14.1" customHeight="1">
      <c r="A29" s="51" t="s">
        <v>334</v>
      </c>
      <c r="B29" s="52" t="s">
        <v>335</v>
      </c>
      <c r="C29" s="53"/>
      <c r="D29" s="52" t="s">
        <v>336</v>
      </c>
      <c r="E29" s="52" t="s">
        <v>337</v>
      </c>
      <c r="F29" s="53">
        <v>24.64</v>
      </c>
      <c r="G29" s="52" t="s">
        <v>338</v>
      </c>
      <c r="H29" s="52" t="s">
        <v>339</v>
      </c>
      <c r="I29" s="53"/>
      <c r="J29" s="52" t="s">
        <v>127</v>
      </c>
      <c r="K29" s="52" t="s">
        <v>127</v>
      </c>
      <c r="L29" s="54"/>
    </row>
    <row r="30" spans="1:12" s="47" customFormat="1" ht="14.1" customHeight="1">
      <c r="A30" s="51" t="s">
        <v>340</v>
      </c>
      <c r="B30" s="52" t="s">
        <v>341</v>
      </c>
      <c r="C30" s="53"/>
      <c r="D30" s="52" t="s">
        <v>342</v>
      </c>
      <c r="E30" s="52" t="s">
        <v>343</v>
      </c>
      <c r="F30" s="53">
        <v>12.238</v>
      </c>
      <c r="G30" s="52" t="s">
        <v>344</v>
      </c>
      <c r="H30" s="52" t="s">
        <v>345</v>
      </c>
      <c r="I30" s="53"/>
      <c r="J30" s="52" t="s">
        <v>127</v>
      </c>
      <c r="K30" s="52" t="s">
        <v>127</v>
      </c>
      <c r="L30" s="54"/>
    </row>
    <row r="31" spans="1:12" s="47" customFormat="1" ht="14.1" customHeight="1">
      <c r="A31" s="51" t="s">
        <v>346</v>
      </c>
      <c r="B31" s="52" t="s">
        <v>347</v>
      </c>
      <c r="C31" s="53"/>
      <c r="D31" s="52" t="s">
        <v>348</v>
      </c>
      <c r="E31" s="52" t="s">
        <v>349</v>
      </c>
      <c r="F31" s="53">
        <v>5.7</v>
      </c>
      <c r="G31" s="52" t="s">
        <v>350</v>
      </c>
      <c r="H31" s="52" t="s">
        <v>351</v>
      </c>
      <c r="I31" s="53"/>
      <c r="J31" s="52" t="s">
        <v>127</v>
      </c>
      <c r="K31" s="52" t="s">
        <v>127</v>
      </c>
      <c r="L31" s="54"/>
    </row>
    <row r="32" spans="1:12" s="47" customFormat="1" ht="14.1" customHeight="1">
      <c r="A32" s="51" t="s">
        <v>352</v>
      </c>
      <c r="B32" s="52" t="s">
        <v>353</v>
      </c>
      <c r="C32" s="53">
        <v>9.1351999999999993</v>
      </c>
      <c r="D32" s="52" t="s">
        <v>354</v>
      </c>
      <c r="E32" s="52" t="s">
        <v>355</v>
      </c>
      <c r="F32" s="53">
        <v>24.678000000000001</v>
      </c>
      <c r="G32" s="52" t="s">
        <v>356</v>
      </c>
      <c r="H32" s="52" t="s">
        <v>245</v>
      </c>
      <c r="I32" s="53"/>
      <c r="J32" s="52" t="s">
        <v>127</v>
      </c>
      <c r="K32" s="52" t="s">
        <v>127</v>
      </c>
      <c r="L32" s="54"/>
    </row>
    <row r="33" spans="1:12" s="47" customFormat="1" ht="14.1" customHeight="1">
      <c r="A33" s="51" t="s">
        <v>127</v>
      </c>
      <c r="B33" s="52" t="s">
        <v>127</v>
      </c>
      <c r="C33" s="54"/>
      <c r="D33" s="52" t="s">
        <v>357</v>
      </c>
      <c r="E33" s="52" t="s">
        <v>358</v>
      </c>
      <c r="F33" s="53"/>
      <c r="G33" s="52" t="s">
        <v>359</v>
      </c>
      <c r="H33" s="52" t="s">
        <v>252</v>
      </c>
      <c r="I33" s="53"/>
      <c r="J33" s="52" t="s">
        <v>127</v>
      </c>
      <c r="K33" s="52" t="s">
        <v>127</v>
      </c>
      <c r="L33" s="54"/>
    </row>
    <row r="34" spans="1:12" s="47" customFormat="1" ht="14.1" customHeight="1">
      <c r="A34" s="51" t="s">
        <v>127</v>
      </c>
      <c r="B34" s="52" t="s">
        <v>127</v>
      </c>
      <c r="C34" s="54"/>
      <c r="D34" s="52" t="s">
        <v>360</v>
      </c>
      <c r="E34" s="52" t="s">
        <v>361</v>
      </c>
      <c r="F34" s="53">
        <v>42.935899999999997</v>
      </c>
      <c r="G34" s="52" t="s">
        <v>362</v>
      </c>
      <c r="H34" s="52" t="s">
        <v>260</v>
      </c>
      <c r="I34" s="53"/>
      <c r="J34" s="52" t="s">
        <v>127</v>
      </c>
      <c r="K34" s="52" t="s">
        <v>127</v>
      </c>
      <c r="L34" s="54"/>
    </row>
    <row r="35" spans="1:12" s="47" customFormat="1" ht="14.1" customHeight="1">
      <c r="A35" s="51" t="s">
        <v>127</v>
      </c>
      <c r="B35" s="52" t="s">
        <v>127</v>
      </c>
      <c r="C35" s="54"/>
      <c r="D35" s="52" t="s">
        <v>363</v>
      </c>
      <c r="E35" s="52" t="s">
        <v>364</v>
      </c>
      <c r="F35" s="53"/>
      <c r="G35" s="52" t="s">
        <v>365</v>
      </c>
      <c r="H35" s="52" t="s">
        <v>268</v>
      </c>
      <c r="I35" s="53"/>
      <c r="J35" s="52" t="s">
        <v>127</v>
      </c>
      <c r="K35" s="52" t="s">
        <v>127</v>
      </c>
      <c r="L35" s="54"/>
    </row>
    <row r="36" spans="1:12" s="48" customFormat="1" ht="14.1" customHeight="1">
      <c r="A36" s="51" t="s">
        <v>127</v>
      </c>
      <c r="B36" s="52" t="s">
        <v>127</v>
      </c>
      <c r="C36" s="54"/>
      <c r="D36" s="52" t="s">
        <v>366</v>
      </c>
      <c r="E36" s="52" t="s">
        <v>367</v>
      </c>
      <c r="F36" s="53"/>
      <c r="G36" s="52" t="s">
        <v>127</v>
      </c>
      <c r="H36" s="52" t="s">
        <v>127</v>
      </c>
      <c r="I36" s="52"/>
      <c r="J36" s="52" t="s">
        <v>127</v>
      </c>
      <c r="K36" s="52" t="s">
        <v>127</v>
      </c>
      <c r="L36" s="54" t="s">
        <v>127</v>
      </c>
    </row>
    <row r="37" spans="1:12" s="48" customFormat="1" ht="14.1" customHeight="1">
      <c r="A37" s="51" t="s">
        <v>127</v>
      </c>
      <c r="B37" s="52" t="s">
        <v>127</v>
      </c>
      <c r="C37" s="54"/>
      <c r="D37" s="52" t="s">
        <v>368</v>
      </c>
      <c r="E37" s="52" t="s">
        <v>369</v>
      </c>
      <c r="F37" s="53"/>
      <c r="G37" s="52" t="s">
        <v>127</v>
      </c>
      <c r="H37" s="52" t="s">
        <v>127</v>
      </c>
      <c r="I37" s="52"/>
      <c r="J37" s="52" t="s">
        <v>127</v>
      </c>
      <c r="K37" s="52" t="s">
        <v>127</v>
      </c>
      <c r="L37" s="54" t="s">
        <v>127</v>
      </c>
    </row>
    <row r="38" spans="1:12">
      <c r="A38" s="51" t="s">
        <v>127</v>
      </c>
      <c r="B38" s="52" t="s">
        <v>127</v>
      </c>
      <c r="C38" s="54"/>
      <c r="D38" s="52" t="s">
        <v>370</v>
      </c>
      <c r="E38" s="52" t="s">
        <v>371</v>
      </c>
      <c r="F38" s="53"/>
      <c r="G38" s="52" t="s">
        <v>127</v>
      </c>
      <c r="H38" s="52" t="s">
        <v>127</v>
      </c>
      <c r="I38" s="52"/>
      <c r="J38" s="52" t="s">
        <v>127</v>
      </c>
      <c r="K38" s="52" t="s">
        <v>127</v>
      </c>
      <c r="L38" s="54" t="s">
        <v>127</v>
      </c>
    </row>
    <row r="39" spans="1:12">
      <c r="A39" s="51" t="s">
        <v>127</v>
      </c>
      <c r="B39" s="52" t="s">
        <v>127</v>
      </c>
      <c r="C39" s="54"/>
      <c r="D39" s="52" t="s">
        <v>372</v>
      </c>
      <c r="E39" s="52" t="s">
        <v>373</v>
      </c>
      <c r="F39" s="53"/>
      <c r="G39" s="52" t="s">
        <v>127</v>
      </c>
      <c r="H39" s="52" t="s">
        <v>127</v>
      </c>
      <c r="I39" s="52" t="s">
        <v>127</v>
      </c>
      <c r="J39" s="52" t="s">
        <v>127</v>
      </c>
      <c r="K39" s="52" t="s">
        <v>127</v>
      </c>
      <c r="L39" s="54" t="s">
        <v>127</v>
      </c>
    </row>
    <row r="40" spans="1:12">
      <c r="A40" s="203" t="s">
        <v>374</v>
      </c>
      <c r="B40" s="204"/>
      <c r="C40" s="53">
        <f>SUM(C21,C7)</f>
        <v>1118.2192</v>
      </c>
      <c r="D40" s="204" t="s">
        <v>375</v>
      </c>
      <c r="E40" s="204"/>
      <c r="F40" s="204" t="s">
        <v>127</v>
      </c>
      <c r="G40" s="204" t="s">
        <v>127</v>
      </c>
      <c r="H40" s="204" t="s">
        <v>127</v>
      </c>
      <c r="I40" s="204" t="s">
        <v>127</v>
      </c>
      <c r="J40" s="204" t="s">
        <v>127</v>
      </c>
      <c r="K40" s="204" t="s">
        <v>127</v>
      </c>
      <c r="L40" s="53">
        <f>SUM(F7)</f>
        <v>150.9812</v>
      </c>
    </row>
    <row r="41" spans="1:12">
      <c r="A41" s="206" t="s">
        <v>376</v>
      </c>
      <c r="B41" s="207"/>
      <c r="C41" s="207" t="s">
        <v>127</v>
      </c>
      <c r="D41" s="207" t="s">
        <v>127</v>
      </c>
      <c r="E41" s="208" t="s">
        <v>127</v>
      </c>
      <c r="F41" s="208" t="s">
        <v>127</v>
      </c>
      <c r="G41" s="208" t="s">
        <v>127</v>
      </c>
      <c r="H41" s="207" t="s">
        <v>127</v>
      </c>
      <c r="I41" s="207" t="s">
        <v>127</v>
      </c>
      <c r="J41" s="207" t="s">
        <v>127</v>
      </c>
      <c r="K41" s="207" t="s">
        <v>127</v>
      </c>
      <c r="L41" s="207" t="s">
        <v>127</v>
      </c>
    </row>
  </sheetData>
  <mergeCells count="18">
    <mergeCell ref="A41:L41"/>
    <mergeCell ref="A5:A6"/>
    <mergeCell ref="B5:B6"/>
    <mergeCell ref="C5:C6"/>
    <mergeCell ref="D5:D6"/>
    <mergeCell ref="E5:E6"/>
    <mergeCell ref="F5:F6"/>
    <mergeCell ref="G5:G6"/>
    <mergeCell ref="H5:H6"/>
    <mergeCell ref="I5:I6"/>
    <mergeCell ref="C1:L1"/>
    <mergeCell ref="A4:C4"/>
    <mergeCell ref="D4:L4"/>
    <mergeCell ref="A40:B40"/>
    <mergeCell ref="D40:K40"/>
    <mergeCell ref="J5:J6"/>
    <mergeCell ref="K5:K6"/>
    <mergeCell ref="L5:L6"/>
  </mergeCells>
  <phoneticPr fontId="24" type="noConversion"/>
  <pageMargins left="0.28999999999999998" right="0.17" top="0.15972222222222199" bottom="0.15972222222222199" header="0" footer="0"/>
  <pageSetup paperSize="9" scale="97" orientation="landscape" r:id="rId1"/>
</worksheet>
</file>

<file path=xl/worksheets/sheet7.xml><?xml version="1.0" encoding="utf-8"?>
<worksheet xmlns="http://schemas.openxmlformats.org/spreadsheetml/2006/main" xmlns:r="http://schemas.openxmlformats.org/officeDocument/2006/relationships">
  <dimension ref="A1:Q17"/>
  <sheetViews>
    <sheetView workbookViewId="0">
      <selection activeCell="D9" sqref="D9"/>
    </sheetView>
  </sheetViews>
  <sheetFormatPr defaultRowHeight="14.25"/>
  <cols>
    <col min="1" max="3" width="3.75" style="6" customWidth="1"/>
    <col min="4" max="17" width="7.875" style="6" customWidth="1"/>
    <col min="18" max="16384" width="9" style="6"/>
  </cols>
  <sheetData>
    <row r="1" spans="1:17" ht="35.25" customHeight="1">
      <c r="A1" s="153" t="s">
        <v>377</v>
      </c>
      <c r="B1" s="153"/>
      <c r="C1" s="153"/>
      <c r="D1" s="153"/>
      <c r="E1" s="153"/>
      <c r="F1" s="153"/>
      <c r="G1" s="153"/>
      <c r="H1" s="153"/>
      <c r="I1" s="153"/>
      <c r="J1" s="153"/>
      <c r="K1" s="153"/>
      <c r="L1" s="153"/>
      <c r="M1" s="153"/>
      <c r="N1" s="153"/>
      <c r="O1" s="153"/>
      <c r="P1" s="153"/>
      <c r="Q1" s="153"/>
    </row>
    <row r="2" spans="1:17" ht="18" customHeight="1">
      <c r="A2" s="19"/>
      <c r="B2" s="19"/>
      <c r="C2" s="19"/>
      <c r="D2" s="19"/>
      <c r="E2" s="19"/>
      <c r="F2" s="19"/>
      <c r="G2" s="19"/>
      <c r="H2" s="19"/>
      <c r="I2" s="19"/>
      <c r="J2" s="19"/>
      <c r="K2" s="19"/>
      <c r="L2" s="19"/>
      <c r="N2" s="30"/>
      <c r="O2" s="37"/>
      <c r="P2" s="37"/>
      <c r="Q2" s="38" t="s">
        <v>378</v>
      </c>
    </row>
    <row r="3" spans="1:17" ht="18" customHeight="1">
      <c r="A3" s="154" t="s">
        <v>534</v>
      </c>
      <c r="B3" s="154"/>
      <c r="C3" s="154"/>
      <c r="D3" s="154"/>
      <c r="E3" s="210"/>
      <c r="F3" s="210"/>
      <c r="G3" s="210"/>
      <c r="H3" s="19"/>
      <c r="I3" s="19"/>
      <c r="J3" s="19"/>
      <c r="K3" s="19"/>
      <c r="L3" s="19"/>
      <c r="N3" s="41"/>
      <c r="O3" s="37"/>
      <c r="P3" s="37"/>
      <c r="Q3" s="42" t="s">
        <v>4</v>
      </c>
    </row>
    <row r="4" spans="1:17" s="16" customFormat="1" ht="39.75" customHeight="1">
      <c r="A4" s="182" t="s">
        <v>126</v>
      </c>
      <c r="B4" s="182"/>
      <c r="C4" s="182"/>
      <c r="D4" s="182"/>
      <c r="E4" s="182" t="s">
        <v>95</v>
      </c>
      <c r="F4" s="182"/>
      <c r="G4" s="182"/>
      <c r="H4" s="171" t="s">
        <v>165</v>
      </c>
      <c r="I4" s="172"/>
      <c r="J4" s="173"/>
      <c r="K4" s="182" t="s">
        <v>166</v>
      </c>
      <c r="L4" s="182"/>
      <c r="M4" s="182"/>
      <c r="N4" s="183" t="s">
        <v>112</v>
      </c>
      <c r="O4" s="183"/>
      <c r="P4" s="183"/>
      <c r="Q4" s="183"/>
    </row>
    <row r="5" spans="1:17" s="17" customFormat="1" ht="26.25" customHeight="1">
      <c r="A5" s="174" t="s">
        <v>134</v>
      </c>
      <c r="B5" s="175"/>
      <c r="C5" s="176"/>
      <c r="D5" s="192" t="s">
        <v>135</v>
      </c>
      <c r="E5" s="192" t="s">
        <v>140</v>
      </c>
      <c r="F5" s="192" t="s">
        <v>167</v>
      </c>
      <c r="G5" s="192" t="s">
        <v>168</v>
      </c>
      <c r="H5" s="214" t="s">
        <v>140</v>
      </c>
      <c r="I5" s="192" t="s">
        <v>144</v>
      </c>
      <c r="J5" s="192" t="s">
        <v>145</v>
      </c>
      <c r="K5" s="218" t="s">
        <v>140</v>
      </c>
      <c r="L5" s="182" t="s">
        <v>144</v>
      </c>
      <c r="M5" s="182" t="s">
        <v>145</v>
      </c>
      <c r="N5" s="217" t="s">
        <v>140</v>
      </c>
      <c r="O5" s="183" t="s">
        <v>167</v>
      </c>
      <c r="P5" s="183" t="s">
        <v>168</v>
      </c>
      <c r="Q5" s="183"/>
    </row>
    <row r="6" spans="1:17" s="17" customFormat="1" ht="36" customHeight="1">
      <c r="A6" s="177"/>
      <c r="B6" s="178"/>
      <c r="C6" s="179"/>
      <c r="D6" s="193"/>
      <c r="E6" s="193"/>
      <c r="F6" s="193"/>
      <c r="G6" s="193"/>
      <c r="H6" s="215"/>
      <c r="I6" s="193"/>
      <c r="J6" s="193"/>
      <c r="K6" s="218"/>
      <c r="L6" s="182"/>
      <c r="M6" s="182"/>
      <c r="N6" s="217"/>
      <c r="O6" s="183"/>
      <c r="P6" s="34" t="s">
        <v>169</v>
      </c>
      <c r="Q6" s="43" t="s">
        <v>170</v>
      </c>
    </row>
    <row r="7" spans="1:17" ht="19.5" customHeight="1">
      <c r="A7" s="156" t="s">
        <v>136</v>
      </c>
      <c r="B7" s="156" t="s">
        <v>137</v>
      </c>
      <c r="C7" s="156" t="s">
        <v>138</v>
      </c>
      <c r="D7" s="23" t="s">
        <v>139</v>
      </c>
      <c r="E7" s="24" t="s">
        <v>11</v>
      </c>
      <c r="F7" s="24" t="s">
        <v>12</v>
      </c>
      <c r="G7" s="24" t="s">
        <v>20</v>
      </c>
      <c r="H7" s="24" t="s">
        <v>24</v>
      </c>
      <c r="I7" s="24" t="s">
        <v>28</v>
      </c>
      <c r="J7" s="24" t="s">
        <v>32</v>
      </c>
      <c r="K7" s="24" t="s">
        <v>36</v>
      </c>
      <c r="L7" s="24" t="s">
        <v>39</v>
      </c>
      <c r="M7" s="24" t="s">
        <v>42</v>
      </c>
      <c r="N7" s="24" t="s">
        <v>45</v>
      </c>
      <c r="O7" s="24" t="s">
        <v>48</v>
      </c>
      <c r="P7" s="24" t="s">
        <v>51</v>
      </c>
      <c r="Q7" s="24" t="s">
        <v>54</v>
      </c>
    </row>
    <row r="8" spans="1:17" ht="19.5" customHeight="1">
      <c r="A8" s="156" t="s">
        <v>127</v>
      </c>
      <c r="B8" s="156" t="s">
        <v>127</v>
      </c>
      <c r="C8" s="156" t="s">
        <v>127</v>
      </c>
      <c r="D8" s="23" t="s">
        <v>140</v>
      </c>
      <c r="E8" s="25" t="s">
        <v>127</v>
      </c>
      <c r="F8" s="25" t="s">
        <v>127</v>
      </c>
      <c r="G8" s="25" t="s">
        <v>127</v>
      </c>
      <c r="H8" s="25" t="s">
        <v>127</v>
      </c>
      <c r="I8" s="25" t="s">
        <v>127</v>
      </c>
      <c r="J8" s="25" t="s">
        <v>127</v>
      </c>
      <c r="K8" s="25" t="s">
        <v>127</v>
      </c>
      <c r="L8" s="25" t="s">
        <v>127</v>
      </c>
      <c r="M8" s="25" t="s">
        <v>127</v>
      </c>
      <c r="N8" s="25" t="s">
        <v>127</v>
      </c>
      <c r="O8" s="40"/>
      <c r="P8" s="40"/>
      <c r="Q8" s="40"/>
    </row>
    <row r="9" spans="1:17" ht="20.25" customHeight="1">
      <c r="A9" s="211"/>
      <c r="B9" s="212"/>
      <c r="C9" s="213"/>
      <c r="D9" s="146" t="s">
        <v>662</v>
      </c>
      <c r="E9" s="25"/>
      <c r="F9" s="25"/>
      <c r="G9" s="25"/>
      <c r="H9" s="25"/>
      <c r="I9" s="25"/>
      <c r="J9" s="25"/>
      <c r="K9" s="25"/>
      <c r="L9" s="25"/>
      <c r="M9" s="25"/>
      <c r="N9" s="25"/>
      <c r="O9" s="40"/>
      <c r="P9" s="40"/>
      <c r="Q9" s="40"/>
    </row>
    <row r="10" spans="1:17" ht="20.25" customHeight="1">
      <c r="A10" s="211"/>
      <c r="B10" s="212"/>
      <c r="C10" s="213"/>
      <c r="D10" s="23"/>
      <c r="E10" s="25"/>
      <c r="F10" s="25"/>
      <c r="G10" s="25"/>
      <c r="H10" s="25"/>
      <c r="I10" s="25"/>
      <c r="J10" s="25"/>
      <c r="K10" s="25"/>
      <c r="L10" s="25"/>
      <c r="M10" s="25"/>
      <c r="N10" s="25"/>
      <c r="O10" s="40"/>
      <c r="P10" s="40"/>
      <c r="Q10" s="40"/>
    </row>
    <row r="11" spans="1:17" ht="20.25" customHeight="1">
      <c r="A11" s="159" t="s">
        <v>127</v>
      </c>
      <c r="B11" s="159" t="s">
        <v>127</v>
      </c>
      <c r="C11" s="159" t="s">
        <v>127</v>
      </c>
      <c r="D11" s="29" t="s">
        <v>127</v>
      </c>
      <c r="E11" s="25" t="s">
        <v>127</v>
      </c>
      <c r="F11" s="25" t="s">
        <v>127</v>
      </c>
      <c r="G11" s="25" t="s">
        <v>127</v>
      </c>
      <c r="H11" s="25" t="s">
        <v>127</v>
      </c>
      <c r="I11" s="25" t="s">
        <v>127</v>
      </c>
      <c r="J11" s="25" t="s">
        <v>127</v>
      </c>
      <c r="K11" s="25" t="s">
        <v>127</v>
      </c>
      <c r="L11" s="25" t="s">
        <v>127</v>
      </c>
      <c r="M11" s="25" t="s">
        <v>127</v>
      </c>
      <c r="N11" s="25" t="s">
        <v>127</v>
      </c>
      <c r="O11" s="40"/>
      <c r="P11" s="40"/>
      <c r="Q11" s="40"/>
    </row>
    <row r="12" spans="1:17" ht="20.25" customHeight="1">
      <c r="A12" s="159" t="s">
        <v>127</v>
      </c>
      <c r="B12" s="159" t="s">
        <v>127</v>
      </c>
      <c r="C12" s="159" t="s">
        <v>127</v>
      </c>
      <c r="D12" s="29" t="s">
        <v>127</v>
      </c>
      <c r="E12" s="25" t="s">
        <v>127</v>
      </c>
      <c r="F12" s="25" t="s">
        <v>127</v>
      </c>
      <c r="G12" s="25" t="s">
        <v>127</v>
      </c>
      <c r="H12" s="25" t="s">
        <v>127</v>
      </c>
      <c r="I12" s="25" t="s">
        <v>127</v>
      </c>
      <c r="J12" s="25" t="s">
        <v>127</v>
      </c>
      <c r="K12" s="25" t="s">
        <v>127</v>
      </c>
      <c r="L12" s="25" t="s">
        <v>127</v>
      </c>
      <c r="M12" s="25" t="s">
        <v>127</v>
      </c>
      <c r="N12" s="25" t="s">
        <v>127</v>
      </c>
      <c r="O12" s="40"/>
      <c r="P12" s="40"/>
      <c r="Q12" s="40"/>
    </row>
    <row r="13" spans="1:17" ht="20.25" customHeight="1">
      <c r="A13" s="159" t="s">
        <v>127</v>
      </c>
      <c r="B13" s="159" t="s">
        <v>127</v>
      </c>
      <c r="C13" s="159" t="s">
        <v>127</v>
      </c>
      <c r="D13" s="29" t="s">
        <v>127</v>
      </c>
      <c r="E13" s="25" t="s">
        <v>127</v>
      </c>
      <c r="F13" s="25" t="s">
        <v>127</v>
      </c>
      <c r="G13" s="25" t="s">
        <v>127</v>
      </c>
      <c r="H13" s="25" t="s">
        <v>127</v>
      </c>
      <c r="I13" s="25" t="s">
        <v>127</v>
      </c>
      <c r="J13" s="25" t="s">
        <v>127</v>
      </c>
      <c r="K13" s="25" t="s">
        <v>127</v>
      </c>
      <c r="L13" s="25" t="s">
        <v>127</v>
      </c>
      <c r="M13" s="25" t="s">
        <v>127</v>
      </c>
      <c r="N13" s="25" t="s">
        <v>127</v>
      </c>
      <c r="O13" s="40"/>
      <c r="P13" s="40"/>
      <c r="Q13" s="40"/>
    </row>
    <row r="14" spans="1:17" ht="20.25" customHeight="1">
      <c r="A14" s="159" t="s">
        <v>127</v>
      </c>
      <c r="B14" s="159" t="s">
        <v>127</v>
      </c>
      <c r="C14" s="159" t="s">
        <v>127</v>
      </c>
      <c r="D14" s="29" t="s">
        <v>127</v>
      </c>
      <c r="E14" s="25" t="s">
        <v>127</v>
      </c>
      <c r="F14" s="25" t="s">
        <v>127</v>
      </c>
      <c r="G14" s="25" t="s">
        <v>127</v>
      </c>
      <c r="H14" s="25" t="s">
        <v>127</v>
      </c>
      <c r="I14" s="25" t="s">
        <v>127</v>
      </c>
      <c r="J14" s="25" t="s">
        <v>127</v>
      </c>
      <c r="K14" s="25" t="s">
        <v>127</v>
      </c>
      <c r="L14" s="25" t="s">
        <v>127</v>
      </c>
      <c r="M14" s="25" t="s">
        <v>127</v>
      </c>
      <c r="N14" s="25" t="s">
        <v>127</v>
      </c>
      <c r="O14" s="40"/>
      <c r="P14" s="40"/>
      <c r="Q14" s="40"/>
    </row>
    <row r="15" spans="1:17" ht="20.25" customHeight="1">
      <c r="A15" s="159" t="s">
        <v>127</v>
      </c>
      <c r="B15" s="159" t="s">
        <v>127</v>
      </c>
      <c r="C15" s="159" t="s">
        <v>127</v>
      </c>
      <c r="D15" s="29" t="s">
        <v>127</v>
      </c>
      <c r="E15" s="25" t="s">
        <v>127</v>
      </c>
      <c r="F15" s="25" t="s">
        <v>127</v>
      </c>
      <c r="G15" s="25" t="s">
        <v>127</v>
      </c>
      <c r="H15" s="25" t="s">
        <v>127</v>
      </c>
      <c r="I15" s="25" t="s">
        <v>127</v>
      </c>
      <c r="J15" s="25" t="s">
        <v>127</v>
      </c>
      <c r="K15" s="25" t="s">
        <v>127</v>
      </c>
      <c r="L15" s="25" t="s">
        <v>127</v>
      </c>
      <c r="M15" s="25" t="s">
        <v>127</v>
      </c>
      <c r="N15" s="25" t="s">
        <v>127</v>
      </c>
      <c r="O15" s="40"/>
      <c r="P15" s="40"/>
      <c r="Q15" s="40"/>
    </row>
    <row r="16" spans="1:17" ht="20.25" customHeight="1">
      <c r="A16" s="159" t="s">
        <v>127</v>
      </c>
      <c r="B16" s="159" t="s">
        <v>127</v>
      </c>
      <c r="C16" s="159" t="s">
        <v>127</v>
      </c>
      <c r="D16" s="29" t="s">
        <v>127</v>
      </c>
      <c r="E16" s="25" t="s">
        <v>127</v>
      </c>
      <c r="F16" s="25" t="s">
        <v>127</v>
      </c>
      <c r="G16" s="25" t="s">
        <v>127</v>
      </c>
      <c r="H16" s="25" t="s">
        <v>127</v>
      </c>
      <c r="I16" s="25" t="s">
        <v>127</v>
      </c>
      <c r="J16" s="25" t="s">
        <v>127</v>
      </c>
      <c r="K16" s="25" t="s">
        <v>127</v>
      </c>
      <c r="L16" s="25" t="s">
        <v>127</v>
      </c>
      <c r="M16" s="25" t="s">
        <v>127</v>
      </c>
      <c r="N16" s="25" t="s">
        <v>127</v>
      </c>
      <c r="O16" s="40"/>
      <c r="P16" s="40"/>
      <c r="Q16" s="40"/>
    </row>
    <row r="17" spans="1:17" ht="24" customHeight="1">
      <c r="A17" s="167" t="s">
        <v>379</v>
      </c>
      <c r="B17" s="167"/>
      <c r="C17" s="167"/>
      <c r="D17" s="167"/>
      <c r="E17" s="167"/>
      <c r="F17" s="216"/>
      <c r="G17" s="216"/>
      <c r="H17" s="216"/>
      <c r="I17" s="216"/>
      <c r="J17" s="216"/>
      <c r="K17" s="216"/>
      <c r="L17" s="216"/>
      <c r="M17" s="216"/>
      <c r="N17" s="216"/>
      <c r="O17" s="37"/>
      <c r="P17" s="37"/>
      <c r="Q17" s="37"/>
    </row>
  </sheetData>
  <mergeCells count="33">
    <mergeCell ref="A15:C15"/>
    <mergeCell ref="A16:C16"/>
    <mergeCell ref="A17:N17"/>
    <mergeCell ref="L5:L6"/>
    <mergeCell ref="M5:M6"/>
    <mergeCell ref="N5:N6"/>
    <mergeCell ref="J5:J6"/>
    <mergeCell ref="K5:K6"/>
    <mergeCell ref="A13:C13"/>
    <mergeCell ref="A14:C14"/>
    <mergeCell ref="G5:G6"/>
    <mergeCell ref="H5:H6"/>
    <mergeCell ref="I5:I6"/>
    <mergeCell ref="A12:C12"/>
    <mergeCell ref="A7:A8"/>
    <mergeCell ref="B7:B8"/>
    <mergeCell ref="C7:C8"/>
    <mergeCell ref="A9:C9"/>
    <mergeCell ref="A10:C10"/>
    <mergeCell ref="A11:C11"/>
    <mergeCell ref="D5:D6"/>
    <mergeCell ref="E5:E6"/>
    <mergeCell ref="F5:F6"/>
    <mergeCell ref="O5:O6"/>
    <mergeCell ref="A5:C6"/>
    <mergeCell ref="A1:Q1"/>
    <mergeCell ref="A4:D4"/>
    <mergeCell ref="E4:G4"/>
    <mergeCell ref="H4:J4"/>
    <mergeCell ref="K4:M4"/>
    <mergeCell ref="N4:Q4"/>
    <mergeCell ref="A3:G3"/>
    <mergeCell ref="P5:Q5"/>
  </mergeCells>
  <phoneticPr fontId="24" type="noConversion"/>
  <pageMargins left="0.70972222222222203" right="0.70972222222222203" top="0.75" bottom="0.75" header="0.30972222222222201" footer="0.30972222222222201"/>
  <pageSetup paperSize="9" orientation="landscape" r:id="rId1"/>
</worksheet>
</file>

<file path=xl/worksheets/sheet8.xml><?xml version="1.0" encoding="utf-8"?>
<worksheet xmlns="http://schemas.openxmlformats.org/spreadsheetml/2006/main" xmlns:r="http://schemas.openxmlformats.org/officeDocument/2006/relationships">
  <dimension ref="A1:R14"/>
  <sheetViews>
    <sheetView workbookViewId="0">
      <selection activeCell="D8" sqref="D8"/>
    </sheetView>
  </sheetViews>
  <sheetFormatPr defaultRowHeight="14.25"/>
  <cols>
    <col min="1" max="3" width="3.125" style="18" customWidth="1"/>
    <col min="4" max="18" width="7.375" style="18" customWidth="1"/>
    <col min="19" max="16384" width="9" style="6"/>
  </cols>
  <sheetData>
    <row r="1" spans="1:18" ht="22.5">
      <c r="A1" s="219" t="s">
        <v>380</v>
      </c>
      <c r="B1" s="219"/>
      <c r="C1" s="219"/>
      <c r="D1" s="219"/>
      <c r="E1" s="219"/>
      <c r="F1" s="219"/>
      <c r="G1" s="219"/>
      <c r="H1" s="219"/>
      <c r="I1" s="219"/>
      <c r="J1" s="219"/>
      <c r="K1" s="219"/>
      <c r="L1" s="219"/>
      <c r="M1" s="219"/>
      <c r="N1" s="219"/>
      <c r="O1" s="219"/>
      <c r="P1" s="219"/>
      <c r="Q1" s="219"/>
      <c r="R1" s="219"/>
    </row>
    <row r="2" spans="1:18" ht="18" customHeight="1">
      <c r="A2" s="19"/>
      <c r="B2" s="19"/>
      <c r="C2" s="19"/>
      <c r="D2" s="19"/>
      <c r="E2" s="19"/>
      <c r="F2" s="19"/>
      <c r="G2" s="19"/>
      <c r="H2" s="19"/>
      <c r="I2" s="19"/>
      <c r="J2" s="19"/>
      <c r="K2" s="19"/>
      <c r="L2" s="19"/>
      <c r="M2" s="6"/>
      <c r="N2" s="6"/>
      <c r="O2" s="6"/>
      <c r="P2" s="30"/>
      <c r="Q2" s="37"/>
      <c r="R2" s="38" t="s">
        <v>381</v>
      </c>
    </row>
    <row r="3" spans="1:18" ht="18" customHeight="1">
      <c r="A3" s="154" t="s">
        <v>534</v>
      </c>
      <c r="B3" s="154"/>
      <c r="C3" s="154"/>
      <c r="D3" s="154"/>
      <c r="E3" s="210"/>
      <c r="F3" s="210"/>
      <c r="G3" s="210"/>
      <c r="H3" s="19"/>
      <c r="I3" s="19"/>
      <c r="J3" s="19"/>
      <c r="K3" s="19"/>
      <c r="L3" s="19"/>
      <c r="M3" s="6"/>
      <c r="N3" s="6"/>
      <c r="O3" s="6"/>
      <c r="P3" s="31"/>
      <c r="Q3" s="37"/>
      <c r="R3" s="39" t="s">
        <v>4</v>
      </c>
    </row>
    <row r="4" spans="1:18" s="16" customFormat="1" ht="39.75" customHeight="1">
      <c r="A4" s="182" t="s">
        <v>126</v>
      </c>
      <c r="B4" s="182"/>
      <c r="C4" s="182"/>
      <c r="D4" s="182"/>
      <c r="E4" s="182" t="s">
        <v>95</v>
      </c>
      <c r="F4" s="182"/>
      <c r="G4" s="182"/>
      <c r="H4" s="171" t="s">
        <v>165</v>
      </c>
      <c r="I4" s="172"/>
      <c r="J4" s="173"/>
      <c r="K4" s="182" t="s">
        <v>166</v>
      </c>
      <c r="L4" s="182"/>
      <c r="M4" s="182"/>
      <c r="N4" s="218" t="s">
        <v>91</v>
      </c>
      <c r="O4" s="218" t="s">
        <v>93</v>
      </c>
      <c r="P4" s="183" t="s">
        <v>112</v>
      </c>
      <c r="Q4" s="183"/>
      <c r="R4" s="183"/>
    </row>
    <row r="5" spans="1:18" s="17" customFormat="1" ht="46.5" customHeight="1">
      <c r="A5" s="174" t="s">
        <v>134</v>
      </c>
      <c r="B5" s="175"/>
      <c r="C5" s="176"/>
      <c r="D5" s="21" t="s">
        <v>135</v>
      </c>
      <c r="E5" s="21" t="s">
        <v>140</v>
      </c>
      <c r="F5" s="21" t="s">
        <v>167</v>
      </c>
      <c r="G5" s="21" t="s">
        <v>168</v>
      </c>
      <c r="H5" s="22" t="s">
        <v>140</v>
      </c>
      <c r="I5" s="21" t="s">
        <v>144</v>
      </c>
      <c r="J5" s="21" t="s">
        <v>145</v>
      </c>
      <c r="K5" s="32" t="s">
        <v>140</v>
      </c>
      <c r="L5" s="20" t="s">
        <v>144</v>
      </c>
      <c r="M5" s="20" t="s">
        <v>145</v>
      </c>
      <c r="N5" s="218"/>
      <c r="O5" s="218"/>
      <c r="P5" s="34" t="s">
        <v>140</v>
      </c>
      <c r="Q5" s="33" t="s">
        <v>167</v>
      </c>
      <c r="R5" s="33" t="s">
        <v>168</v>
      </c>
    </row>
    <row r="6" spans="1:18" ht="19.5" customHeight="1">
      <c r="A6" s="156" t="s">
        <v>136</v>
      </c>
      <c r="B6" s="156" t="s">
        <v>137</v>
      </c>
      <c r="C6" s="156" t="s">
        <v>138</v>
      </c>
      <c r="D6" s="23" t="s">
        <v>139</v>
      </c>
      <c r="E6" s="24" t="s">
        <v>11</v>
      </c>
      <c r="F6" s="24" t="s">
        <v>12</v>
      </c>
      <c r="G6" s="24" t="s">
        <v>20</v>
      </c>
      <c r="H6" s="24" t="s">
        <v>24</v>
      </c>
      <c r="I6" s="24" t="s">
        <v>28</v>
      </c>
      <c r="J6" s="24" t="s">
        <v>32</v>
      </c>
      <c r="K6" s="24" t="s">
        <v>36</v>
      </c>
      <c r="L6" s="24" t="s">
        <v>39</v>
      </c>
      <c r="M6" s="24" t="s">
        <v>42</v>
      </c>
      <c r="N6" s="24" t="s">
        <v>45</v>
      </c>
      <c r="O6" s="24" t="s">
        <v>48</v>
      </c>
      <c r="P6" s="24" t="s">
        <v>51</v>
      </c>
      <c r="Q6" s="24" t="s">
        <v>54</v>
      </c>
      <c r="R6" s="24" t="s">
        <v>57</v>
      </c>
    </row>
    <row r="7" spans="1:18" ht="19.5" customHeight="1">
      <c r="A7" s="156" t="s">
        <v>127</v>
      </c>
      <c r="B7" s="156" t="s">
        <v>127</v>
      </c>
      <c r="C7" s="156" t="s">
        <v>127</v>
      </c>
      <c r="D7" s="23" t="s">
        <v>140</v>
      </c>
      <c r="E7" s="25" t="s">
        <v>127</v>
      </c>
      <c r="F7" s="25" t="s">
        <v>127</v>
      </c>
      <c r="G7" s="25" t="s">
        <v>127</v>
      </c>
      <c r="H7" s="25" t="s">
        <v>127</v>
      </c>
      <c r="I7" s="25" t="s">
        <v>127</v>
      </c>
      <c r="J7" s="25" t="s">
        <v>127</v>
      </c>
      <c r="K7" s="25" t="s">
        <v>127</v>
      </c>
      <c r="L7" s="25" t="s">
        <v>127</v>
      </c>
      <c r="M7" s="25" t="s">
        <v>127</v>
      </c>
      <c r="N7" s="35"/>
      <c r="O7" s="36"/>
      <c r="P7" s="25" t="s">
        <v>127</v>
      </c>
      <c r="Q7" s="40"/>
      <c r="R7" s="40"/>
    </row>
    <row r="8" spans="1:18" ht="20.25" customHeight="1">
      <c r="A8" s="211"/>
      <c r="B8" s="212"/>
      <c r="C8" s="213"/>
      <c r="D8" s="146" t="s">
        <v>662</v>
      </c>
      <c r="E8" s="25"/>
      <c r="F8" s="25"/>
      <c r="G8" s="25"/>
      <c r="H8" s="25"/>
      <c r="I8" s="25"/>
      <c r="J8" s="25"/>
      <c r="K8" s="25"/>
      <c r="L8" s="25"/>
      <c r="M8" s="25"/>
      <c r="N8" s="25"/>
      <c r="O8" s="25"/>
      <c r="P8" s="25"/>
      <c r="Q8" s="40"/>
      <c r="R8" s="40"/>
    </row>
    <row r="9" spans="1:18" ht="20.25" customHeight="1">
      <c r="A9" s="26"/>
      <c r="B9" s="27"/>
      <c r="C9" s="28"/>
      <c r="D9" s="23"/>
      <c r="E9" s="25"/>
      <c r="F9" s="25"/>
      <c r="G9" s="25"/>
      <c r="H9" s="25"/>
      <c r="I9" s="25"/>
      <c r="J9" s="25"/>
      <c r="K9" s="25"/>
      <c r="L9" s="25"/>
      <c r="M9" s="25"/>
      <c r="N9" s="25"/>
      <c r="O9" s="25"/>
      <c r="P9" s="25"/>
      <c r="Q9" s="40"/>
      <c r="R9" s="40"/>
    </row>
    <row r="10" spans="1:18" ht="20.25" customHeight="1">
      <c r="A10" s="26"/>
      <c r="B10" s="27"/>
      <c r="C10" s="28"/>
      <c r="D10" s="23"/>
      <c r="E10" s="25"/>
      <c r="F10" s="25"/>
      <c r="G10" s="25"/>
      <c r="H10" s="25"/>
      <c r="I10" s="25"/>
      <c r="J10" s="25"/>
      <c r="K10" s="25"/>
      <c r="L10" s="25"/>
      <c r="M10" s="25"/>
      <c r="N10" s="25"/>
      <c r="O10" s="25"/>
      <c r="P10" s="25"/>
      <c r="Q10" s="40"/>
      <c r="R10" s="40"/>
    </row>
    <row r="11" spans="1:18" ht="20.25" customHeight="1">
      <c r="A11" s="26"/>
      <c r="B11" s="27"/>
      <c r="C11" s="28"/>
      <c r="D11" s="23"/>
      <c r="E11" s="25"/>
      <c r="F11" s="25"/>
      <c r="G11" s="25"/>
      <c r="H11" s="25"/>
      <c r="I11" s="25"/>
      <c r="J11" s="25"/>
      <c r="K11" s="25"/>
      <c r="L11" s="25"/>
      <c r="M11" s="25"/>
      <c r="N11" s="25"/>
      <c r="O11" s="25"/>
      <c r="P11" s="25"/>
      <c r="Q11" s="40"/>
      <c r="R11" s="40"/>
    </row>
    <row r="12" spans="1:18" ht="20.25" customHeight="1">
      <c r="A12" s="211"/>
      <c r="B12" s="212"/>
      <c r="C12" s="213"/>
      <c r="D12" s="23"/>
      <c r="E12" s="25"/>
      <c r="F12" s="25"/>
      <c r="G12" s="25"/>
      <c r="H12" s="25"/>
      <c r="I12" s="25"/>
      <c r="J12" s="25"/>
      <c r="K12" s="25"/>
      <c r="L12" s="25"/>
      <c r="M12" s="25"/>
      <c r="N12" s="25"/>
      <c r="O12" s="25"/>
      <c r="P12" s="25"/>
      <c r="Q12" s="40"/>
      <c r="R12" s="40"/>
    </row>
    <row r="13" spans="1:18" ht="20.25" customHeight="1">
      <c r="A13" s="159" t="s">
        <v>127</v>
      </c>
      <c r="B13" s="159" t="s">
        <v>127</v>
      </c>
      <c r="C13" s="159" t="s">
        <v>127</v>
      </c>
      <c r="D13" s="29" t="s">
        <v>127</v>
      </c>
      <c r="E13" s="25" t="s">
        <v>127</v>
      </c>
      <c r="F13" s="25" t="s">
        <v>127</v>
      </c>
      <c r="G13" s="25" t="s">
        <v>127</v>
      </c>
      <c r="H13" s="25" t="s">
        <v>127</v>
      </c>
      <c r="I13" s="25" t="s">
        <v>127</v>
      </c>
      <c r="J13" s="25" t="s">
        <v>127</v>
      </c>
      <c r="K13" s="25" t="s">
        <v>127</v>
      </c>
      <c r="L13" s="25" t="s">
        <v>127</v>
      </c>
      <c r="M13" s="25" t="s">
        <v>127</v>
      </c>
      <c r="N13" s="25"/>
      <c r="O13" s="25"/>
      <c r="P13" s="25" t="s">
        <v>127</v>
      </c>
      <c r="Q13" s="40"/>
      <c r="R13" s="40"/>
    </row>
    <row r="14" spans="1:18" ht="18.75" customHeight="1">
      <c r="A14" s="167" t="s">
        <v>382</v>
      </c>
      <c r="B14" s="167"/>
      <c r="C14" s="167"/>
      <c r="D14" s="167"/>
      <c r="E14" s="167"/>
      <c r="F14" s="167"/>
      <c r="G14" s="167"/>
      <c r="H14" s="167"/>
      <c r="I14" s="167"/>
      <c r="J14" s="167"/>
      <c r="K14" s="167"/>
      <c r="L14" s="167"/>
      <c r="M14" s="167"/>
      <c r="N14" s="167"/>
      <c r="O14" s="167"/>
      <c r="P14" s="167"/>
      <c r="Q14" s="167"/>
      <c r="R14" s="167"/>
    </row>
  </sheetData>
  <mergeCells count="17">
    <mergeCell ref="A8:C8"/>
    <mergeCell ref="A12:C12"/>
    <mergeCell ref="A13:C13"/>
    <mergeCell ref="A14:R14"/>
    <mergeCell ref="A6:A7"/>
    <mergeCell ref="B6:B7"/>
    <mergeCell ref="C6:C7"/>
    <mergeCell ref="A1:R1"/>
    <mergeCell ref="A4:D4"/>
    <mergeCell ref="E4:G4"/>
    <mergeCell ref="H4:J4"/>
    <mergeCell ref="K4:M4"/>
    <mergeCell ref="P4:R4"/>
    <mergeCell ref="A3:G3"/>
    <mergeCell ref="N4:N5"/>
    <mergeCell ref="O4:O5"/>
    <mergeCell ref="A5:C5"/>
  </mergeCells>
  <phoneticPr fontId="24"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tabSelected="1" topLeftCell="A10" workbookViewId="0">
      <selection activeCell="E27" sqref="E27"/>
    </sheetView>
  </sheetViews>
  <sheetFormatPr defaultRowHeight="14.25" customHeight="1"/>
  <cols>
    <col min="1" max="1" width="33.875" style="6" customWidth="1"/>
    <col min="2" max="2" width="10.625" style="6" customWidth="1"/>
    <col min="3" max="3" width="22.375" style="6" customWidth="1"/>
    <col min="4" max="4" width="19.375" style="6" customWidth="1"/>
    <col min="5" max="16384" width="9" style="7"/>
  </cols>
  <sheetData>
    <row r="1" spans="1:4" ht="26.25" customHeight="1">
      <c r="A1" s="153" t="s">
        <v>383</v>
      </c>
      <c r="B1" s="153"/>
      <c r="C1" s="153"/>
      <c r="D1" s="153"/>
    </row>
    <row r="2" spans="1:4" ht="18.95" customHeight="1">
      <c r="A2" s="8"/>
      <c r="B2" s="8"/>
      <c r="C2" s="8"/>
      <c r="D2" s="9" t="s">
        <v>384</v>
      </c>
    </row>
    <row r="3" spans="1:4" s="4" customFormat="1" ht="18.95" customHeight="1">
      <c r="A3" s="127" t="s">
        <v>534</v>
      </c>
      <c r="B3" s="8"/>
      <c r="C3" s="8"/>
      <c r="D3" s="9" t="s">
        <v>4</v>
      </c>
    </row>
    <row r="4" spans="1:4" s="4" customFormat="1" ht="18.95" customHeight="1">
      <c r="A4" s="10" t="s">
        <v>385</v>
      </c>
      <c r="B4" s="222" t="s">
        <v>8</v>
      </c>
      <c r="C4" s="10" t="s">
        <v>386</v>
      </c>
      <c r="D4" s="10" t="s">
        <v>387</v>
      </c>
    </row>
    <row r="5" spans="1:4" s="5" customFormat="1" ht="18.95" customHeight="1">
      <c r="A5" s="10" t="s">
        <v>388</v>
      </c>
      <c r="B5" s="222" t="s">
        <v>127</v>
      </c>
      <c r="C5" s="10" t="s">
        <v>11</v>
      </c>
      <c r="D5" s="10">
        <v>2</v>
      </c>
    </row>
    <row r="6" spans="1:4" s="5" customFormat="1" ht="18.95" customHeight="1">
      <c r="A6" s="11" t="s">
        <v>389</v>
      </c>
      <c r="B6" s="10">
        <v>1</v>
      </c>
      <c r="C6" s="10" t="s">
        <v>390</v>
      </c>
      <c r="D6" s="10" t="s">
        <v>390</v>
      </c>
    </row>
    <row r="7" spans="1:4" s="5" customFormat="1" ht="26.25" customHeight="1">
      <c r="A7" s="12" t="s">
        <v>391</v>
      </c>
      <c r="B7" s="10">
        <v>2</v>
      </c>
      <c r="C7" s="13">
        <f>SUM(C11:C12)</f>
        <v>9.3000000000000007</v>
      </c>
      <c r="D7" s="10">
        <f>SUM(D9,D12)</f>
        <v>9.3000000000000007</v>
      </c>
    </row>
    <row r="8" spans="1:4" s="5" customFormat="1" ht="26.25" customHeight="1">
      <c r="A8" s="12" t="s">
        <v>392</v>
      </c>
      <c r="B8" s="10">
        <v>3</v>
      </c>
      <c r="C8" s="13"/>
      <c r="D8" s="10"/>
    </row>
    <row r="9" spans="1:4" s="5" customFormat="1" ht="26.25" customHeight="1">
      <c r="A9" s="12" t="s">
        <v>393</v>
      </c>
      <c r="B9" s="10">
        <v>4</v>
      </c>
      <c r="C9" s="13">
        <f>SUM(C10:C11)</f>
        <v>5.7</v>
      </c>
      <c r="D9" s="10">
        <f>SUM(D10:D11)</f>
        <v>5.7</v>
      </c>
    </row>
    <row r="10" spans="1:4" s="5" customFormat="1" ht="26.25" customHeight="1">
      <c r="A10" s="12" t="s">
        <v>394</v>
      </c>
      <c r="B10" s="10">
        <v>5</v>
      </c>
      <c r="C10" s="13"/>
      <c r="D10" s="10"/>
    </row>
    <row r="11" spans="1:4" s="5" customFormat="1" ht="26.25" customHeight="1">
      <c r="A11" s="12" t="s">
        <v>395</v>
      </c>
      <c r="B11" s="10">
        <v>6</v>
      </c>
      <c r="C11" s="13">
        <v>5.7</v>
      </c>
      <c r="D11" s="10">
        <v>5.7</v>
      </c>
    </row>
    <row r="12" spans="1:4" s="5" customFormat="1" ht="26.25" customHeight="1">
      <c r="A12" s="12" t="s">
        <v>396</v>
      </c>
      <c r="B12" s="10">
        <v>7</v>
      </c>
      <c r="C12" s="13">
        <v>3.6</v>
      </c>
      <c r="D12" s="10">
        <v>3.6</v>
      </c>
    </row>
    <row r="13" spans="1:4" s="5" customFormat="1" ht="18.95" customHeight="1">
      <c r="A13" s="12" t="s">
        <v>397</v>
      </c>
      <c r="B13" s="10">
        <v>8</v>
      </c>
      <c r="C13" s="10" t="s">
        <v>390</v>
      </c>
      <c r="D13" s="10"/>
    </row>
    <row r="14" spans="1:4" s="5" customFormat="1" ht="18.95" customHeight="1">
      <c r="A14" s="12" t="s">
        <v>398</v>
      </c>
      <c r="B14" s="10">
        <v>9</v>
      </c>
      <c r="C14" s="10" t="s">
        <v>390</v>
      </c>
      <c r="D14" s="10"/>
    </row>
    <row r="15" spans="1:4" s="5" customFormat="1" ht="18.95" customHeight="1">
      <c r="A15" s="12" t="s">
        <v>399</v>
      </c>
      <c r="B15" s="10">
        <v>10</v>
      </c>
      <c r="C15" s="10" t="s">
        <v>390</v>
      </c>
      <c r="D15" s="10"/>
    </row>
    <row r="16" spans="1:4" s="5" customFormat="1" ht="18.95" customHeight="1">
      <c r="A16" s="12" t="s">
        <v>400</v>
      </c>
      <c r="B16" s="10">
        <v>11</v>
      </c>
      <c r="C16" s="10" t="s">
        <v>390</v>
      </c>
      <c r="D16" s="10" t="s">
        <v>390</v>
      </c>
    </row>
    <row r="17" spans="1:4" s="5" customFormat="1" ht="18.95" customHeight="1">
      <c r="A17" s="12" t="s">
        <v>401</v>
      </c>
      <c r="B17" s="10">
        <v>12</v>
      </c>
      <c r="C17" s="10" t="s">
        <v>390</v>
      </c>
      <c r="D17" s="10"/>
    </row>
    <row r="18" spans="1:4" s="5" customFormat="1" ht="18.95" customHeight="1">
      <c r="A18" s="12" t="s">
        <v>402</v>
      </c>
      <c r="B18" s="10">
        <v>13</v>
      </c>
      <c r="C18" s="10" t="s">
        <v>390</v>
      </c>
      <c r="D18" s="10"/>
    </row>
    <row r="19" spans="1:4" s="5" customFormat="1" ht="18.95" customHeight="1">
      <c r="A19" s="12" t="s">
        <v>403</v>
      </c>
      <c r="B19" s="10">
        <v>14</v>
      </c>
      <c r="C19" s="10" t="s">
        <v>390</v>
      </c>
      <c r="D19" s="10"/>
    </row>
    <row r="20" spans="1:4" s="5" customFormat="1" ht="18.95" customHeight="1">
      <c r="A20" s="12" t="s">
        <v>404</v>
      </c>
      <c r="B20" s="10">
        <v>15</v>
      </c>
      <c r="C20" s="10" t="s">
        <v>390</v>
      </c>
      <c r="D20" s="128" t="s">
        <v>579</v>
      </c>
    </row>
    <row r="21" spans="1:4" s="5" customFormat="1" ht="18.95" customHeight="1">
      <c r="A21" s="12" t="s">
        <v>405</v>
      </c>
      <c r="B21" s="10">
        <v>16</v>
      </c>
      <c r="C21" s="10" t="s">
        <v>390</v>
      </c>
      <c r="D21" s="128" t="s">
        <v>577</v>
      </c>
    </row>
    <row r="22" spans="1:4" s="5" customFormat="1" ht="18.95" customHeight="1">
      <c r="A22" s="12" t="s">
        <v>406</v>
      </c>
      <c r="B22" s="10">
        <v>17</v>
      </c>
      <c r="C22" s="10" t="s">
        <v>390</v>
      </c>
      <c r="D22" s="10"/>
    </row>
    <row r="23" spans="1:4" s="5" customFormat="1" ht="18.95" customHeight="1">
      <c r="A23" s="12" t="s">
        <v>407</v>
      </c>
      <c r="B23" s="10">
        <v>18</v>
      </c>
      <c r="C23" s="10" t="s">
        <v>390</v>
      </c>
      <c r="D23" s="128" t="s">
        <v>578</v>
      </c>
    </row>
    <row r="24" spans="1:4" s="5" customFormat="1" ht="18.95" customHeight="1">
      <c r="A24" s="12" t="s">
        <v>408</v>
      </c>
      <c r="B24" s="10">
        <v>19</v>
      </c>
      <c r="C24" s="10" t="s">
        <v>390</v>
      </c>
      <c r="D24" s="10"/>
    </row>
    <row r="25" spans="1:4" s="5" customFormat="1" ht="18.95" customHeight="1">
      <c r="A25" s="12" t="s">
        <v>409</v>
      </c>
      <c r="B25" s="10">
        <v>20</v>
      </c>
      <c r="C25" s="10" t="s">
        <v>390</v>
      </c>
      <c r="D25" s="10"/>
    </row>
    <row r="26" spans="1:4" s="5" customFormat="1" ht="18.95" customHeight="1">
      <c r="A26" s="12" t="s">
        <v>410</v>
      </c>
      <c r="B26" s="10">
        <v>21</v>
      </c>
      <c r="C26" s="10" t="s">
        <v>390</v>
      </c>
      <c r="D26" s="10"/>
    </row>
    <row r="27" spans="1:4" ht="18.95" customHeight="1">
      <c r="A27" s="11" t="s">
        <v>411</v>
      </c>
      <c r="B27" s="10">
        <v>22</v>
      </c>
      <c r="C27" s="10" t="s">
        <v>390</v>
      </c>
      <c r="D27" s="14">
        <v>150.97999999999999</v>
      </c>
    </row>
    <row r="28" spans="1:4" ht="18.95" customHeight="1">
      <c r="A28" s="12" t="s">
        <v>412</v>
      </c>
      <c r="B28" s="10">
        <v>23</v>
      </c>
      <c r="C28" s="10" t="s">
        <v>390</v>
      </c>
      <c r="D28" s="14">
        <v>150.983</v>
      </c>
    </row>
    <row r="29" spans="1:4" ht="18.95" customHeight="1">
      <c r="A29" s="12" t="s">
        <v>413</v>
      </c>
      <c r="B29" s="10">
        <v>24</v>
      </c>
      <c r="C29" s="10" t="s">
        <v>390</v>
      </c>
      <c r="D29" s="14"/>
    </row>
    <row r="30" spans="1:4" ht="41.25" customHeight="1">
      <c r="A30" s="220" t="s">
        <v>414</v>
      </c>
      <c r="B30" s="220" t="s">
        <v>127</v>
      </c>
      <c r="C30" s="220" t="s">
        <v>127</v>
      </c>
      <c r="D30" s="220"/>
    </row>
    <row r="31" spans="1:4" ht="27.75" customHeight="1">
      <c r="A31" s="221" t="s">
        <v>415</v>
      </c>
      <c r="B31" s="221" t="s">
        <v>127</v>
      </c>
      <c r="C31" s="221" t="s">
        <v>127</v>
      </c>
      <c r="D31" s="221"/>
    </row>
    <row r="32" spans="1:4" ht="14.25" customHeight="1">
      <c r="A32" s="15"/>
      <c r="B32" s="15"/>
      <c r="C32" s="15"/>
      <c r="D32" s="15"/>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dimension ref="A1:G25"/>
  <sheetViews>
    <sheetView topLeftCell="A13" workbookViewId="0">
      <selection activeCell="C4" sqref="C4:G4"/>
    </sheetView>
  </sheetViews>
  <sheetFormatPr defaultColWidth="9" defaultRowHeight="14.25"/>
  <cols>
    <col min="2" max="2" width="12.25" customWidth="1"/>
    <col min="3" max="3" width="12.625" customWidth="1"/>
    <col min="7" max="7" width="12.5" customWidth="1"/>
    <col min="8" max="8" width="7.875" customWidth="1"/>
  </cols>
  <sheetData>
    <row r="1" spans="1:7">
      <c r="A1" t="s">
        <v>416</v>
      </c>
    </row>
    <row r="2" spans="1:7" ht="22.5">
      <c r="A2" s="153" t="s">
        <v>417</v>
      </c>
      <c r="B2" s="153"/>
      <c r="C2" s="153"/>
      <c r="D2" s="153"/>
      <c r="E2" s="153"/>
      <c r="F2" s="153"/>
      <c r="G2" s="153"/>
    </row>
    <row r="3" spans="1:7" ht="35.1" customHeight="1">
      <c r="A3" s="3" t="s">
        <v>418</v>
      </c>
      <c r="B3" s="226" t="s">
        <v>539</v>
      </c>
      <c r="C3" s="226"/>
      <c r="D3" s="226"/>
      <c r="E3" s="226"/>
      <c r="F3" s="226"/>
      <c r="G3" s="226"/>
    </row>
    <row r="4" spans="1:7" ht="35.1" customHeight="1">
      <c r="A4" s="229" t="s">
        <v>419</v>
      </c>
      <c r="B4" s="3" t="s">
        <v>420</v>
      </c>
      <c r="C4" s="227" t="s">
        <v>537</v>
      </c>
      <c r="D4" s="228"/>
      <c r="E4" s="228"/>
      <c r="F4" s="228"/>
      <c r="G4" s="228"/>
    </row>
    <row r="5" spans="1:7" ht="48.95" customHeight="1">
      <c r="A5" s="229"/>
      <c r="B5" s="3" t="s">
        <v>421</v>
      </c>
      <c r="C5" s="129" t="s">
        <v>538</v>
      </c>
      <c r="D5" s="229"/>
      <c r="E5" s="229"/>
      <c r="F5" s="229"/>
      <c r="G5" s="229"/>
    </row>
    <row r="6" spans="1:7" ht="35.1" customHeight="1">
      <c r="A6" s="229" t="s">
        <v>422</v>
      </c>
      <c r="B6" s="3" t="s">
        <v>423</v>
      </c>
      <c r="C6" s="224">
        <v>42887</v>
      </c>
      <c r="D6" s="224"/>
      <c r="E6" s="3" t="s">
        <v>424</v>
      </c>
      <c r="F6" s="225" t="s">
        <v>540</v>
      </c>
      <c r="G6" s="224"/>
    </row>
    <row r="7" spans="1:7" ht="35.1" customHeight="1">
      <c r="A7" s="229"/>
      <c r="B7" s="229" t="s">
        <v>425</v>
      </c>
      <c r="C7" s="229"/>
      <c r="D7" s="229"/>
      <c r="E7" s="229" t="s">
        <v>426</v>
      </c>
      <c r="F7" s="229"/>
      <c r="G7" s="229"/>
    </row>
    <row r="8" spans="1:7" ht="35.1" customHeight="1">
      <c r="A8" s="229"/>
      <c r="B8" s="3" t="s">
        <v>427</v>
      </c>
      <c r="C8" s="223"/>
      <c r="D8" s="223"/>
      <c r="E8" s="3" t="s">
        <v>427</v>
      </c>
      <c r="F8" s="223"/>
      <c r="G8" s="223"/>
    </row>
    <row r="9" spans="1:7" ht="35.1" customHeight="1">
      <c r="A9" s="229"/>
      <c r="B9" s="3" t="s">
        <v>428</v>
      </c>
      <c r="C9" s="223"/>
      <c r="D9" s="223"/>
      <c r="E9" s="3" t="s">
        <v>428</v>
      </c>
      <c r="F9" s="223"/>
      <c r="G9" s="223"/>
    </row>
    <row r="10" spans="1:7" ht="35.1" customHeight="1">
      <c r="A10" s="229"/>
      <c r="B10" s="3" t="s">
        <v>429</v>
      </c>
      <c r="C10" s="223"/>
      <c r="D10" s="223"/>
      <c r="E10" s="3" t="s">
        <v>429</v>
      </c>
      <c r="F10" s="223"/>
      <c r="G10" s="223"/>
    </row>
    <row r="11" spans="1:7" ht="35.1" customHeight="1">
      <c r="A11" s="229"/>
      <c r="B11" s="3" t="s">
        <v>430</v>
      </c>
      <c r="C11" s="223"/>
      <c r="D11" s="223"/>
      <c r="E11" s="3" t="s">
        <v>430</v>
      </c>
      <c r="F11" s="223"/>
      <c r="G11" s="223"/>
    </row>
    <row r="12" spans="1:7" ht="35.1" customHeight="1">
      <c r="A12" s="229" t="s">
        <v>431</v>
      </c>
      <c r="B12" s="229" t="s">
        <v>432</v>
      </c>
      <c r="C12" s="229"/>
      <c r="D12" s="229" t="s">
        <v>433</v>
      </c>
      <c r="E12" s="229"/>
      <c r="F12" s="229" t="s">
        <v>434</v>
      </c>
      <c r="G12" s="229"/>
    </row>
    <row r="13" spans="1:7" ht="35.1" customHeight="1">
      <c r="A13" s="229"/>
      <c r="B13" s="230" t="s">
        <v>630</v>
      </c>
      <c r="C13" s="231"/>
      <c r="D13" s="230" t="s">
        <v>629</v>
      </c>
      <c r="E13" s="231"/>
      <c r="F13" s="230" t="s">
        <v>629</v>
      </c>
      <c r="G13" s="231"/>
    </row>
    <row r="14" spans="1:7" ht="35.1" customHeight="1">
      <c r="A14" s="229"/>
      <c r="B14" s="230" t="s">
        <v>632</v>
      </c>
      <c r="C14" s="231"/>
      <c r="D14" s="230" t="s">
        <v>633</v>
      </c>
      <c r="E14" s="231"/>
      <c r="F14" s="230" t="s">
        <v>633</v>
      </c>
      <c r="G14" s="231"/>
    </row>
    <row r="15" spans="1:7" ht="35.1" customHeight="1">
      <c r="A15" s="229"/>
      <c r="B15" s="230" t="s">
        <v>635</v>
      </c>
      <c r="C15" s="231"/>
      <c r="D15" s="230" t="s">
        <v>636</v>
      </c>
      <c r="E15" s="231"/>
      <c r="F15" s="230" t="s">
        <v>636</v>
      </c>
      <c r="G15" s="231"/>
    </row>
    <row r="16" spans="1:7" ht="35.1" customHeight="1">
      <c r="A16" s="229"/>
      <c r="B16" s="230" t="s">
        <v>638</v>
      </c>
      <c r="C16" s="231"/>
      <c r="D16" s="230" t="s">
        <v>639</v>
      </c>
      <c r="E16" s="231"/>
      <c r="F16" s="230" t="s">
        <v>639</v>
      </c>
      <c r="G16" s="231"/>
    </row>
    <row r="17" spans="1:7" ht="35.1" customHeight="1">
      <c r="A17" s="229"/>
      <c r="B17" s="230" t="s">
        <v>642</v>
      </c>
      <c r="C17" s="231"/>
      <c r="D17" s="230" t="s">
        <v>641</v>
      </c>
      <c r="E17" s="231"/>
      <c r="F17" s="230" t="s">
        <v>641</v>
      </c>
      <c r="G17" s="231"/>
    </row>
    <row r="18" spans="1:7" ht="35.1" customHeight="1">
      <c r="A18" s="229"/>
      <c r="B18" s="230" t="s">
        <v>645</v>
      </c>
      <c r="C18" s="231"/>
      <c r="D18" s="230" t="s">
        <v>644</v>
      </c>
      <c r="E18" s="231"/>
      <c r="F18" s="230" t="s">
        <v>644</v>
      </c>
      <c r="G18" s="231"/>
    </row>
    <row r="19" spans="1:7" ht="35.1" customHeight="1">
      <c r="A19" s="229"/>
      <c r="B19" s="230" t="s">
        <v>647</v>
      </c>
      <c r="C19" s="231"/>
      <c r="D19" s="230" t="s">
        <v>648</v>
      </c>
      <c r="E19" s="231"/>
      <c r="F19" s="230" t="s">
        <v>648</v>
      </c>
      <c r="G19" s="231"/>
    </row>
    <row r="20" spans="1:7" ht="35.1" customHeight="1">
      <c r="A20" s="229"/>
      <c r="B20" s="230" t="s">
        <v>650</v>
      </c>
      <c r="C20" s="231"/>
      <c r="D20" s="230" t="s">
        <v>651</v>
      </c>
      <c r="E20" s="231"/>
      <c r="F20" s="230" t="s">
        <v>651</v>
      </c>
      <c r="G20" s="231"/>
    </row>
    <row r="21" spans="1:7" ht="35.1" customHeight="1">
      <c r="A21" s="229"/>
      <c r="B21" s="230" t="s">
        <v>653</v>
      </c>
      <c r="C21" s="181"/>
      <c r="D21" s="230" t="s">
        <v>654</v>
      </c>
      <c r="E21" s="181"/>
      <c r="F21" s="230" t="s">
        <v>654</v>
      </c>
      <c r="G21" s="181"/>
    </row>
    <row r="22" spans="1:7" ht="35.1" customHeight="1">
      <c r="A22" s="229"/>
      <c r="B22" s="230" t="s">
        <v>656</v>
      </c>
      <c r="C22" s="181"/>
      <c r="D22" s="230" t="s">
        <v>657</v>
      </c>
      <c r="E22" s="181"/>
      <c r="F22" s="230" t="s">
        <v>658</v>
      </c>
      <c r="G22" s="181"/>
    </row>
    <row r="23" spans="1:7" ht="35.1" customHeight="1">
      <c r="A23" s="235" t="s">
        <v>435</v>
      </c>
      <c r="B23" s="3" t="s">
        <v>436</v>
      </c>
      <c r="C23" s="232" t="s">
        <v>659</v>
      </c>
      <c r="D23" s="233"/>
      <c r="E23" s="233"/>
      <c r="F23" s="233"/>
      <c r="G23" s="234"/>
    </row>
    <row r="24" spans="1:7" ht="35.1" customHeight="1">
      <c r="A24" s="236"/>
      <c r="B24" s="3" t="s">
        <v>437</v>
      </c>
      <c r="C24" s="232" t="s">
        <v>661</v>
      </c>
      <c r="D24" s="233"/>
      <c r="E24" s="233"/>
      <c r="F24" s="233"/>
      <c r="G24" s="234"/>
    </row>
    <row r="25" spans="1:7" ht="35.1" customHeight="1">
      <c r="A25" s="237"/>
      <c r="B25" s="3" t="s">
        <v>438</v>
      </c>
      <c r="C25" s="232" t="s">
        <v>660</v>
      </c>
      <c r="D25" s="233"/>
      <c r="E25" s="233"/>
      <c r="F25" s="233"/>
      <c r="G25" s="234"/>
    </row>
  </sheetData>
  <mergeCells count="56">
    <mergeCell ref="D21:E21"/>
    <mergeCell ref="F21:G21"/>
    <mergeCell ref="B18:C18"/>
    <mergeCell ref="D18:E18"/>
    <mergeCell ref="F18:G18"/>
    <mergeCell ref="B22:C22"/>
    <mergeCell ref="D22:E22"/>
    <mergeCell ref="F22:G22"/>
    <mergeCell ref="B20:C20"/>
    <mergeCell ref="D20:E20"/>
    <mergeCell ref="F20:G20"/>
    <mergeCell ref="B21:C21"/>
    <mergeCell ref="F14:G14"/>
    <mergeCell ref="D16:E16"/>
    <mergeCell ref="F16:G16"/>
    <mergeCell ref="B17:C17"/>
    <mergeCell ref="D17:E17"/>
    <mergeCell ref="F17:G17"/>
    <mergeCell ref="C25:G25"/>
    <mergeCell ref="A4:A5"/>
    <mergeCell ref="A6:A11"/>
    <mergeCell ref="A12:A22"/>
    <mergeCell ref="A23:A25"/>
    <mergeCell ref="C10:D10"/>
    <mergeCell ref="B15:C15"/>
    <mergeCell ref="D15:E15"/>
    <mergeCell ref="F15:G15"/>
    <mergeCell ref="B16:C16"/>
    <mergeCell ref="C23:G23"/>
    <mergeCell ref="C24:G24"/>
    <mergeCell ref="D12:E12"/>
    <mergeCell ref="F12:G12"/>
    <mergeCell ref="F13:G13"/>
    <mergeCell ref="B14:C14"/>
    <mergeCell ref="B19:C19"/>
    <mergeCell ref="D19:E19"/>
    <mergeCell ref="F19:G19"/>
    <mergeCell ref="D14:E14"/>
    <mergeCell ref="B13:C13"/>
    <mergeCell ref="D13:E13"/>
    <mergeCell ref="C9:D9"/>
    <mergeCell ref="F9:G9"/>
    <mergeCell ref="F10:G10"/>
    <mergeCell ref="C11:D11"/>
    <mergeCell ref="F11:G11"/>
    <mergeCell ref="B12:C12"/>
    <mergeCell ref="C8:D8"/>
    <mergeCell ref="F8:G8"/>
    <mergeCell ref="C6:D6"/>
    <mergeCell ref="F6:G6"/>
    <mergeCell ref="A2:G2"/>
    <mergeCell ref="B3:G3"/>
    <mergeCell ref="C4:G4"/>
    <mergeCell ref="D5:G5"/>
    <mergeCell ref="B7:D7"/>
    <mergeCell ref="E7:G7"/>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dimension ref="A1:I32"/>
  <sheetViews>
    <sheetView topLeftCell="A10" workbookViewId="0">
      <selection activeCell="D14" sqref="D14"/>
    </sheetView>
  </sheetViews>
  <sheetFormatPr defaultRowHeight="13.5"/>
  <cols>
    <col min="1" max="1" width="9.125" style="2" customWidth="1"/>
    <col min="2" max="2" width="10.25" style="2" customWidth="1"/>
    <col min="3" max="3" width="7" style="2" customWidth="1"/>
    <col min="4" max="4" width="16" style="2" customWidth="1"/>
    <col min="5" max="5" width="26.375" style="2" customWidth="1"/>
    <col min="6" max="6" width="10.75" style="2" customWidth="1"/>
    <col min="7" max="7" width="5.625" style="2" customWidth="1"/>
    <col min="8" max="8" width="5" style="2" customWidth="1"/>
    <col min="9" max="9" width="10.75" style="2" customWidth="1"/>
    <col min="10" max="16384" width="9" style="2"/>
  </cols>
  <sheetData>
    <row r="1" spans="1:9">
      <c r="A1" s="2" t="s">
        <v>439</v>
      </c>
    </row>
    <row r="2" spans="1:9" ht="30" customHeight="1">
      <c r="A2" s="248" t="s">
        <v>440</v>
      </c>
      <c r="B2" s="248"/>
      <c r="C2" s="248"/>
      <c r="D2" s="248"/>
      <c r="E2" s="248"/>
      <c r="F2" s="248"/>
      <c r="G2" s="248"/>
      <c r="H2" s="248"/>
      <c r="I2" s="248"/>
    </row>
    <row r="3" spans="1:9" ht="24.95" customHeight="1">
      <c r="A3" s="235" t="s">
        <v>441</v>
      </c>
      <c r="B3" s="235" t="s">
        <v>442</v>
      </c>
      <c r="C3" s="235" t="s">
        <v>443</v>
      </c>
      <c r="D3" s="229" t="s">
        <v>444</v>
      </c>
      <c r="E3" s="229" t="s">
        <v>445</v>
      </c>
      <c r="F3" s="229" t="s">
        <v>446</v>
      </c>
      <c r="G3" s="229" t="s">
        <v>447</v>
      </c>
      <c r="H3" s="229"/>
      <c r="I3" s="235" t="s">
        <v>448</v>
      </c>
    </row>
    <row r="4" spans="1:9" ht="40.5" customHeight="1">
      <c r="A4" s="237"/>
      <c r="B4" s="236"/>
      <c r="C4" s="236"/>
      <c r="D4" s="229"/>
      <c r="E4" s="229"/>
      <c r="F4" s="229"/>
      <c r="G4" s="3" t="s">
        <v>449</v>
      </c>
      <c r="H4" s="3" t="s">
        <v>450</v>
      </c>
      <c r="I4" s="237"/>
    </row>
    <row r="5" spans="1:9" ht="55.5" customHeight="1">
      <c r="A5" s="240" t="s">
        <v>601</v>
      </c>
      <c r="B5" s="243" t="s">
        <v>602</v>
      </c>
      <c r="C5" s="244" t="s">
        <v>595</v>
      </c>
      <c r="D5" s="129" t="s">
        <v>628</v>
      </c>
      <c r="E5" s="129" t="s">
        <v>605</v>
      </c>
      <c r="F5" s="129" t="s">
        <v>622</v>
      </c>
      <c r="G5" s="129" t="s">
        <v>623</v>
      </c>
      <c r="H5" s="129" t="s">
        <v>624</v>
      </c>
      <c r="I5" s="141"/>
    </row>
    <row r="6" spans="1:9" ht="35.1" customHeight="1">
      <c r="A6" s="241"/>
      <c r="B6" s="243"/>
      <c r="C6" s="245"/>
      <c r="D6" s="129" t="s">
        <v>631</v>
      </c>
      <c r="E6" s="129" t="s">
        <v>605</v>
      </c>
      <c r="F6" s="129" t="s">
        <v>622</v>
      </c>
      <c r="G6" s="129" t="s">
        <v>623</v>
      </c>
      <c r="H6" s="129" t="s">
        <v>624</v>
      </c>
      <c r="I6" s="141"/>
    </row>
    <row r="7" spans="1:9" ht="60.75" customHeight="1">
      <c r="A7" s="241"/>
      <c r="B7" s="243"/>
      <c r="C7" s="245"/>
      <c r="D7" s="143" t="s">
        <v>634</v>
      </c>
      <c r="E7" s="129" t="s">
        <v>606</v>
      </c>
      <c r="F7" s="129" t="s">
        <v>622</v>
      </c>
      <c r="G7" s="129" t="s">
        <v>623</v>
      </c>
      <c r="H7" s="129" t="s">
        <v>624</v>
      </c>
      <c r="I7" s="141"/>
    </row>
    <row r="8" spans="1:9" ht="35.1" customHeight="1">
      <c r="A8" s="241"/>
      <c r="B8" s="243"/>
      <c r="C8" s="245"/>
      <c r="D8" s="143" t="s">
        <v>637</v>
      </c>
      <c r="E8" s="129" t="s">
        <v>605</v>
      </c>
      <c r="F8" s="129" t="s">
        <v>622</v>
      </c>
      <c r="G8" s="129" t="s">
        <v>623</v>
      </c>
      <c r="H8" s="129" t="s">
        <v>624</v>
      </c>
      <c r="I8" s="141"/>
    </row>
    <row r="9" spans="1:9" ht="35.1" customHeight="1">
      <c r="A9" s="241"/>
      <c r="B9" s="243"/>
      <c r="C9" s="245"/>
      <c r="D9" s="143" t="s">
        <v>640</v>
      </c>
      <c r="E9" s="129" t="s">
        <v>605</v>
      </c>
      <c r="F9" s="129" t="s">
        <v>622</v>
      </c>
      <c r="G9" s="129" t="s">
        <v>623</v>
      </c>
      <c r="H9" s="129" t="s">
        <v>624</v>
      </c>
      <c r="I9" s="141"/>
    </row>
    <row r="10" spans="1:9" ht="35.1" customHeight="1">
      <c r="A10" s="241"/>
      <c r="B10" s="243"/>
      <c r="C10" s="245"/>
      <c r="D10" s="143" t="s">
        <v>643</v>
      </c>
      <c r="E10" s="129" t="s">
        <v>607</v>
      </c>
      <c r="F10" s="129" t="s">
        <v>622</v>
      </c>
      <c r="G10" s="129" t="s">
        <v>623</v>
      </c>
      <c r="H10" s="129" t="s">
        <v>624</v>
      </c>
      <c r="I10" s="141"/>
    </row>
    <row r="11" spans="1:9" ht="97.5" customHeight="1">
      <c r="A11" s="241"/>
      <c r="B11" s="243"/>
      <c r="C11" s="245"/>
      <c r="D11" s="143" t="s">
        <v>646</v>
      </c>
      <c r="E11" s="143" t="s">
        <v>608</v>
      </c>
      <c r="F11" s="129" t="s">
        <v>622</v>
      </c>
      <c r="G11" s="129" t="s">
        <v>623</v>
      </c>
      <c r="H11" s="129" t="s">
        <v>624</v>
      </c>
      <c r="I11" s="141"/>
    </row>
    <row r="12" spans="1:9" ht="47.25" customHeight="1">
      <c r="A12" s="241"/>
      <c r="B12" s="243"/>
      <c r="C12" s="245"/>
      <c r="D12" s="143" t="s">
        <v>649</v>
      </c>
      <c r="E12" s="129" t="s">
        <v>609</v>
      </c>
      <c r="F12" s="129" t="s">
        <v>622</v>
      </c>
      <c r="G12" s="129" t="s">
        <v>623</v>
      </c>
      <c r="H12" s="129" t="s">
        <v>624</v>
      </c>
      <c r="I12" s="141"/>
    </row>
    <row r="13" spans="1:9" ht="35.1" customHeight="1">
      <c r="A13" s="241"/>
      <c r="B13" s="243"/>
      <c r="C13" s="245"/>
      <c r="D13" s="144" t="s">
        <v>652</v>
      </c>
      <c r="E13" s="129" t="s">
        <v>610</v>
      </c>
      <c r="F13" s="129" t="s">
        <v>622</v>
      </c>
      <c r="G13" s="129" t="s">
        <v>623</v>
      </c>
      <c r="H13" s="129" t="s">
        <v>624</v>
      </c>
      <c r="I13" s="141"/>
    </row>
    <row r="14" spans="1:9" ht="45.75" customHeight="1">
      <c r="A14" s="241"/>
      <c r="B14" s="243"/>
      <c r="C14" s="246"/>
      <c r="D14" s="143" t="s">
        <v>655</v>
      </c>
      <c r="E14" s="129" t="s">
        <v>605</v>
      </c>
      <c r="F14" s="129" t="s">
        <v>622</v>
      </c>
      <c r="G14" s="129" t="s">
        <v>623</v>
      </c>
      <c r="H14" s="129" t="s">
        <v>624</v>
      </c>
      <c r="I14" s="141"/>
    </row>
    <row r="15" spans="1:9" ht="35.1" customHeight="1">
      <c r="A15" s="241"/>
      <c r="B15" s="243"/>
      <c r="C15" s="142" t="s">
        <v>596</v>
      </c>
      <c r="D15" s="142" t="s">
        <v>611</v>
      </c>
      <c r="E15" s="142" t="s">
        <v>611</v>
      </c>
      <c r="F15" s="129" t="s">
        <v>622</v>
      </c>
      <c r="G15" s="129" t="s">
        <v>623</v>
      </c>
      <c r="H15" s="129" t="s">
        <v>624</v>
      </c>
      <c r="I15" s="141"/>
    </row>
    <row r="16" spans="1:9" ht="35.1" customHeight="1">
      <c r="A16" s="241"/>
      <c r="B16" s="243"/>
      <c r="C16" s="142" t="s">
        <v>597</v>
      </c>
      <c r="D16" s="142" t="s">
        <v>612</v>
      </c>
      <c r="E16" s="142" t="s">
        <v>612</v>
      </c>
      <c r="F16" s="129" t="s">
        <v>622</v>
      </c>
      <c r="G16" s="129" t="s">
        <v>623</v>
      </c>
      <c r="H16" s="129" t="s">
        <v>624</v>
      </c>
      <c r="I16" s="141"/>
    </row>
    <row r="17" spans="1:9" ht="35.1" customHeight="1">
      <c r="A17" s="241"/>
      <c r="B17" s="243"/>
      <c r="C17" s="142" t="s">
        <v>598</v>
      </c>
      <c r="D17" s="142" t="s">
        <v>613</v>
      </c>
      <c r="E17" s="142" t="s">
        <v>613</v>
      </c>
      <c r="F17" s="129" t="s">
        <v>622</v>
      </c>
      <c r="G17" s="129" t="s">
        <v>623</v>
      </c>
      <c r="H17" s="129" t="s">
        <v>624</v>
      </c>
      <c r="I17" s="141"/>
    </row>
    <row r="18" spans="1:9" ht="35.1" customHeight="1">
      <c r="A18" s="241"/>
      <c r="B18" s="244" t="s">
        <v>603</v>
      </c>
      <c r="C18" s="243" t="s">
        <v>599</v>
      </c>
      <c r="D18" s="142" t="s">
        <v>614</v>
      </c>
      <c r="E18" s="142" t="s">
        <v>614</v>
      </c>
      <c r="F18" s="129" t="s">
        <v>622</v>
      </c>
      <c r="G18" s="129" t="s">
        <v>623</v>
      </c>
      <c r="H18" s="129" t="s">
        <v>624</v>
      </c>
      <c r="I18" s="141"/>
    </row>
    <row r="19" spans="1:9" ht="35.1" customHeight="1">
      <c r="A19" s="241"/>
      <c r="B19" s="245"/>
      <c r="C19" s="247"/>
      <c r="D19" s="142" t="s">
        <v>615</v>
      </c>
      <c r="E19" s="142" t="s">
        <v>615</v>
      </c>
      <c r="F19" s="129" t="s">
        <v>622</v>
      </c>
      <c r="G19" s="129" t="s">
        <v>623</v>
      </c>
      <c r="H19" s="129" t="s">
        <v>624</v>
      </c>
      <c r="I19" s="141"/>
    </row>
    <row r="20" spans="1:9" ht="35.1" customHeight="1">
      <c r="A20" s="241"/>
      <c r="B20" s="245"/>
      <c r="C20" s="244" t="s">
        <v>600</v>
      </c>
      <c r="D20" s="142" t="s">
        <v>616</v>
      </c>
      <c r="E20" s="142" t="s">
        <v>616</v>
      </c>
      <c r="F20" s="129" t="s">
        <v>622</v>
      </c>
      <c r="G20" s="129" t="s">
        <v>623</v>
      </c>
      <c r="H20" s="129" t="s">
        <v>624</v>
      </c>
      <c r="I20" s="141"/>
    </row>
    <row r="21" spans="1:9" ht="35.1" customHeight="1">
      <c r="A21" s="241"/>
      <c r="B21" s="245"/>
      <c r="C21" s="245"/>
      <c r="D21" s="142" t="s">
        <v>617</v>
      </c>
      <c r="E21" s="142" t="s">
        <v>617</v>
      </c>
      <c r="F21" s="129" t="s">
        <v>622</v>
      </c>
      <c r="G21" s="129" t="s">
        <v>623</v>
      </c>
      <c r="H21" s="129" t="s">
        <v>624</v>
      </c>
      <c r="I21" s="141"/>
    </row>
    <row r="22" spans="1:9" ht="35.1" customHeight="1">
      <c r="A22" s="241"/>
      <c r="B22" s="245"/>
      <c r="C22" s="245"/>
      <c r="D22" s="142" t="s">
        <v>618</v>
      </c>
      <c r="E22" s="142" t="s">
        <v>618</v>
      </c>
      <c r="F22" s="129" t="s">
        <v>622</v>
      </c>
      <c r="G22" s="129" t="s">
        <v>623</v>
      </c>
      <c r="H22" s="129" t="s">
        <v>624</v>
      </c>
      <c r="I22" s="141"/>
    </row>
    <row r="23" spans="1:9" ht="35.1" customHeight="1">
      <c r="A23" s="241"/>
      <c r="B23" s="245"/>
      <c r="C23" s="245"/>
      <c r="D23" s="142" t="s">
        <v>619</v>
      </c>
      <c r="E23" s="142" t="s">
        <v>619</v>
      </c>
      <c r="F23" s="129" t="s">
        <v>622</v>
      </c>
      <c r="G23" s="129" t="s">
        <v>623</v>
      </c>
      <c r="H23" s="129" t="s">
        <v>624</v>
      </c>
      <c r="I23" s="141"/>
    </row>
    <row r="24" spans="1:9" ht="35.1" customHeight="1">
      <c r="A24" s="241"/>
      <c r="B24" s="245"/>
      <c r="C24" s="245"/>
      <c r="D24" s="145" t="s">
        <v>620</v>
      </c>
      <c r="E24" s="145" t="s">
        <v>620</v>
      </c>
      <c r="F24" s="129" t="s">
        <v>622</v>
      </c>
      <c r="G24" s="129" t="s">
        <v>623</v>
      </c>
      <c r="H24" s="129" t="s">
        <v>624</v>
      </c>
      <c r="I24" s="141"/>
    </row>
    <row r="25" spans="1:9" ht="35.1" customHeight="1">
      <c r="A25" s="241"/>
      <c r="B25" s="245"/>
      <c r="C25" s="245"/>
      <c r="D25" s="145" t="s">
        <v>621</v>
      </c>
      <c r="E25" s="145" t="s">
        <v>621</v>
      </c>
      <c r="F25" s="129" t="s">
        <v>622</v>
      </c>
      <c r="G25" s="129" t="s">
        <v>623</v>
      </c>
      <c r="H25" s="129" t="s">
        <v>624</v>
      </c>
      <c r="I25" s="141"/>
    </row>
    <row r="26" spans="1:9" ht="35.1" customHeight="1">
      <c r="A26" s="242"/>
      <c r="B26" s="246"/>
      <c r="C26" s="246"/>
      <c r="D26" s="145" t="s">
        <v>567</v>
      </c>
      <c r="E26" s="145" t="s">
        <v>567</v>
      </c>
      <c r="F26" s="129" t="s">
        <v>622</v>
      </c>
      <c r="G26" s="129" t="s">
        <v>623</v>
      </c>
      <c r="H26" s="129" t="s">
        <v>624</v>
      </c>
      <c r="I26" s="141"/>
    </row>
    <row r="27" spans="1:9" ht="35.1" customHeight="1">
      <c r="A27" s="251" t="s">
        <v>451</v>
      </c>
      <c r="B27" s="252" t="s">
        <v>452</v>
      </c>
      <c r="C27" s="253"/>
      <c r="D27" s="232" t="s">
        <v>625</v>
      </c>
      <c r="E27" s="233"/>
      <c r="F27" s="233"/>
      <c r="G27" s="233"/>
      <c r="H27" s="233"/>
      <c r="I27" s="234"/>
    </row>
    <row r="28" spans="1:9" ht="35.1" customHeight="1">
      <c r="A28" s="251"/>
      <c r="B28" s="252" t="s">
        <v>453</v>
      </c>
      <c r="C28" s="253"/>
      <c r="D28" s="232" t="s">
        <v>625</v>
      </c>
      <c r="E28" s="254"/>
      <c r="F28" s="254"/>
      <c r="G28" s="254"/>
      <c r="H28" s="254"/>
      <c r="I28" s="255"/>
    </row>
    <row r="29" spans="1:9" ht="54.95" customHeight="1">
      <c r="A29" s="251"/>
      <c r="B29" s="252" t="s">
        <v>454</v>
      </c>
      <c r="C29" s="253"/>
      <c r="D29" s="227" t="s">
        <v>626</v>
      </c>
      <c r="E29" s="228"/>
      <c r="F29" s="228"/>
      <c r="G29" s="228"/>
      <c r="H29" s="228"/>
      <c r="I29" s="228"/>
    </row>
    <row r="30" spans="1:9" ht="36" customHeight="1">
      <c r="A30" s="235" t="s">
        <v>455</v>
      </c>
      <c r="B30" s="238" t="s">
        <v>456</v>
      </c>
      <c r="C30" s="239"/>
      <c r="D30" s="228" t="s">
        <v>604</v>
      </c>
      <c r="E30" s="228"/>
      <c r="F30" s="228"/>
      <c r="G30" s="228"/>
      <c r="H30" s="228"/>
      <c r="I30" s="228"/>
    </row>
    <row r="31" spans="1:9" ht="41.1" customHeight="1">
      <c r="A31" s="237"/>
      <c r="B31" s="249" t="s">
        <v>457</v>
      </c>
      <c r="C31" s="250"/>
      <c r="D31" s="228"/>
      <c r="E31" s="228"/>
      <c r="F31" s="228"/>
      <c r="G31" s="228"/>
      <c r="H31" s="228"/>
      <c r="I31" s="228"/>
    </row>
    <row r="32" spans="1:9" ht="63" customHeight="1">
      <c r="A32" s="229" t="s">
        <v>458</v>
      </c>
      <c r="B32" s="229"/>
      <c r="C32" s="229"/>
      <c r="D32" s="227" t="s">
        <v>627</v>
      </c>
      <c r="E32" s="228"/>
      <c r="F32" s="228"/>
      <c r="G32" s="228"/>
      <c r="H32" s="228"/>
      <c r="I32" s="228"/>
    </row>
  </sheetData>
  <mergeCells count="29">
    <mergeCell ref="A2:I2"/>
    <mergeCell ref="G3:H3"/>
    <mergeCell ref="B31:C31"/>
    <mergeCell ref="D31:I31"/>
    <mergeCell ref="A27:A29"/>
    <mergeCell ref="B29:C29"/>
    <mergeCell ref="B27:C27"/>
    <mergeCell ref="B28:C28"/>
    <mergeCell ref="D27:I27"/>
    <mergeCell ref="D28:I28"/>
    <mergeCell ref="E3:E4"/>
    <mergeCell ref="F3:F4"/>
    <mergeCell ref="I3:I4"/>
    <mergeCell ref="A5:A26"/>
    <mergeCell ref="B5:B17"/>
    <mergeCell ref="C5:C14"/>
    <mergeCell ref="C20:C26"/>
    <mergeCell ref="C18:C19"/>
    <mergeCell ref="B18:B26"/>
    <mergeCell ref="D29:I29"/>
    <mergeCell ref="B30:C30"/>
    <mergeCell ref="D30:I30"/>
    <mergeCell ref="A32:C32"/>
    <mergeCell ref="D32:I32"/>
    <mergeCell ref="A3:A4"/>
    <mergeCell ref="A30:A31"/>
    <mergeCell ref="B3:B4"/>
    <mergeCell ref="C3:C4"/>
    <mergeCell ref="D3:D4"/>
  </mergeCells>
  <phoneticPr fontId="24"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C7"/>
  <sheetViews>
    <sheetView topLeftCell="A4" workbookViewId="0">
      <selection activeCell="C6" sqref="C6"/>
    </sheetView>
  </sheetViews>
  <sheetFormatPr defaultRowHeight="13.5"/>
  <cols>
    <col min="1" max="1" width="18.625" style="2" customWidth="1"/>
    <col min="2" max="2" width="21.375" style="2" customWidth="1"/>
    <col min="3" max="3" width="55.875" style="2" customWidth="1"/>
    <col min="4" max="16384" width="9" style="2"/>
  </cols>
  <sheetData>
    <row r="1" spans="1:3">
      <c r="A1" s="2" t="s">
        <v>459</v>
      </c>
    </row>
    <row r="2" spans="1:3" ht="30" customHeight="1">
      <c r="A2" s="153" t="s">
        <v>460</v>
      </c>
      <c r="B2" s="153"/>
      <c r="C2" s="153"/>
    </row>
    <row r="3" spans="1:3" s="1" customFormat="1" ht="75" customHeight="1">
      <c r="A3" s="256" t="s">
        <v>461</v>
      </c>
      <c r="B3" s="231"/>
      <c r="C3" s="129" t="s">
        <v>541</v>
      </c>
    </row>
    <row r="4" spans="1:3" s="1" customFormat="1" ht="79.5" customHeight="1">
      <c r="A4" s="235" t="s">
        <v>462</v>
      </c>
      <c r="B4" s="3" t="s">
        <v>463</v>
      </c>
      <c r="C4" s="129" t="s">
        <v>542</v>
      </c>
    </row>
    <row r="5" spans="1:3" s="1" customFormat="1" ht="79.5" customHeight="1">
      <c r="A5" s="236"/>
      <c r="B5" s="3" t="s">
        <v>464</v>
      </c>
      <c r="C5" s="129" t="s">
        <v>543</v>
      </c>
    </row>
    <row r="6" spans="1:3" s="1" customFormat="1" ht="79.5" customHeight="1">
      <c r="A6" s="236"/>
      <c r="B6" s="3" t="s">
        <v>465</v>
      </c>
      <c r="C6" s="129" t="s">
        <v>544</v>
      </c>
    </row>
    <row r="7" spans="1:3" s="1" customFormat="1" ht="79.5" customHeight="1">
      <c r="A7" s="237"/>
      <c r="B7" s="3" t="s">
        <v>466</v>
      </c>
      <c r="C7" s="129" t="s">
        <v>545</v>
      </c>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r:id="rId1"/>
</worksheet>
</file>

<file path=xl/worksheets/sheet13.xml><?xml version="1.0" encoding="utf-8"?>
<worksheet xmlns="http://schemas.openxmlformats.org/spreadsheetml/2006/main" xmlns:r="http://schemas.openxmlformats.org/officeDocument/2006/relationships">
  <dimension ref="A1:D31"/>
  <sheetViews>
    <sheetView topLeftCell="A7" workbookViewId="0">
      <selection activeCell="D4" sqref="D4"/>
    </sheetView>
  </sheetViews>
  <sheetFormatPr defaultRowHeight="13.5"/>
  <cols>
    <col min="1" max="1" width="11.25" style="2" customWidth="1"/>
    <col min="2" max="2" width="12.125" style="2" customWidth="1"/>
    <col min="3" max="3" width="6.875" style="2" customWidth="1"/>
    <col min="4" max="4" width="96.125" style="2" customWidth="1"/>
    <col min="5" max="16384" width="9" style="2"/>
  </cols>
  <sheetData>
    <row r="1" spans="1:4">
      <c r="A1" s="2" t="s">
        <v>467</v>
      </c>
    </row>
    <row r="2" spans="1:4" ht="21.75" customHeight="1">
      <c r="A2" s="153" t="s">
        <v>468</v>
      </c>
      <c r="B2" s="153"/>
      <c r="C2" s="153"/>
      <c r="D2" s="153"/>
    </row>
    <row r="3" spans="1:4" ht="39" customHeight="1">
      <c r="A3" s="235" t="s">
        <v>469</v>
      </c>
      <c r="B3" s="257" t="s">
        <v>470</v>
      </c>
      <c r="C3" s="258"/>
      <c r="D3" s="133" t="s">
        <v>546</v>
      </c>
    </row>
    <row r="4" spans="1:4" ht="154.5" customHeight="1">
      <c r="A4" s="236"/>
      <c r="B4" s="257" t="s">
        <v>471</v>
      </c>
      <c r="C4" s="258"/>
      <c r="D4" s="132" t="s">
        <v>594</v>
      </c>
    </row>
    <row r="5" spans="1:4" ht="28.5" customHeight="1">
      <c r="A5" s="236"/>
      <c r="B5" s="257" t="s">
        <v>472</v>
      </c>
      <c r="C5" s="258"/>
      <c r="D5" s="134" t="s">
        <v>547</v>
      </c>
    </row>
    <row r="6" spans="1:4" ht="24.75" customHeight="1">
      <c r="A6" s="237"/>
      <c r="B6" s="257" t="s">
        <v>473</v>
      </c>
      <c r="C6" s="258"/>
      <c r="D6" s="134" t="s">
        <v>548</v>
      </c>
    </row>
    <row r="7" spans="1:4" ht="21.75" customHeight="1">
      <c r="A7" s="235" t="s">
        <v>474</v>
      </c>
      <c r="B7" s="257" t="s">
        <v>475</v>
      </c>
      <c r="C7" s="258"/>
      <c r="D7" s="134" t="s">
        <v>549</v>
      </c>
    </row>
    <row r="8" spans="1:4" ht="21.75" customHeight="1">
      <c r="A8" s="236"/>
      <c r="B8" s="260" t="s">
        <v>476</v>
      </c>
      <c r="C8" s="131" t="s">
        <v>477</v>
      </c>
      <c r="D8" s="134" t="s">
        <v>550</v>
      </c>
    </row>
    <row r="9" spans="1:4" ht="15.75" customHeight="1">
      <c r="A9" s="237"/>
      <c r="B9" s="261"/>
      <c r="C9" s="131" t="s">
        <v>478</v>
      </c>
      <c r="D9" s="134" t="s">
        <v>551</v>
      </c>
    </row>
    <row r="10" spans="1:4" ht="38.1" customHeight="1">
      <c r="A10" s="256" t="s">
        <v>479</v>
      </c>
      <c r="B10" s="259"/>
      <c r="C10" s="231"/>
      <c r="D10" s="134" t="s">
        <v>555</v>
      </c>
    </row>
    <row r="11" spans="1:4" ht="62.25" customHeight="1">
      <c r="A11" s="256" t="s">
        <v>480</v>
      </c>
      <c r="B11" s="259"/>
      <c r="C11" s="231"/>
      <c r="D11" s="136" t="s">
        <v>552</v>
      </c>
    </row>
    <row r="12" spans="1:4" ht="18" customHeight="1">
      <c r="A12" s="256" t="s">
        <v>481</v>
      </c>
      <c r="B12" s="259"/>
      <c r="C12" s="231"/>
      <c r="D12" s="134" t="s">
        <v>553</v>
      </c>
    </row>
    <row r="13" spans="1:4" ht="19.5" customHeight="1">
      <c r="A13" s="256" t="s">
        <v>482</v>
      </c>
      <c r="B13" s="259"/>
      <c r="C13" s="231"/>
      <c r="D13" s="136" t="s">
        <v>554</v>
      </c>
    </row>
    <row r="14" spans="1:4" ht="38.1" customHeight="1">
      <c r="A14" s="256" t="s">
        <v>483</v>
      </c>
      <c r="B14" s="259"/>
      <c r="C14" s="231"/>
      <c r="D14" s="130" t="s">
        <v>593</v>
      </c>
    </row>
    <row r="15" spans="1:4" ht="18.75">
      <c r="D15" s="130"/>
    </row>
    <row r="16" spans="1:4" ht="18.75">
      <c r="D16" s="130"/>
    </row>
    <row r="17" spans="4:4" ht="18.75">
      <c r="D17" s="130"/>
    </row>
    <row r="18" spans="4:4" ht="18.75">
      <c r="D18" s="130"/>
    </row>
    <row r="19" spans="4:4" ht="18.75">
      <c r="D19" s="130"/>
    </row>
    <row r="20" spans="4:4" ht="18.75">
      <c r="D20" s="130"/>
    </row>
    <row r="21" spans="4:4" ht="18.75">
      <c r="D21" s="130"/>
    </row>
    <row r="22" spans="4:4" ht="18.75">
      <c r="D22" s="130"/>
    </row>
    <row r="23" spans="4:4" ht="18.75">
      <c r="D23" s="130"/>
    </row>
    <row r="24" spans="4:4" ht="18.75">
      <c r="D24" s="130"/>
    </row>
    <row r="25" spans="4:4" ht="18.75">
      <c r="D25" s="130"/>
    </row>
    <row r="26" spans="4:4" ht="18.75">
      <c r="D26" s="130"/>
    </row>
    <row r="27" spans="4:4" ht="18.75">
      <c r="D27" s="130"/>
    </row>
    <row r="28" spans="4:4" ht="18.75">
      <c r="D28" s="130"/>
    </row>
    <row r="29" spans="4:4" ht="18.75">
      <c r="D29" s="130"/>
    </row>
    <row r="30" spans="4:4" ht="18.75">
      <c r="D30" s="130"/>
    </row>
    <row r="31" spans="4:4" ht="18.75">
      <c r="D31" s="130"/>
    </row>
  </sheetData>
  <mergeCells count="14">
    <mergeCell ref="A11:C11"/>
    <mergeCell ref="A12:C12"/>
    <mergeCell ref="A13:C13"/>
    <mergeCell ref="B6:C6"/>
    <mergeCell ref="A2:D2"/>
    <mergeCell ref="B3:C3"/>
    <mergeCell ref="B4:C4"/>
    <mergeCell ref="B5:C5"/>
    <mergeCell ref="A14:C14"/>
    <mergeCell ref="A3:A6"/>
    <mergeCell ref="A7:A9"/>
    <mergeCell ref="B8:B9"/>
    <mergeCell ref="B7:C7"/>
    <mergeCell ref="A10:C10"/>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4.xml><?xml version="1.0" encoding="utf-8"?>
<worksheet xmlns="http://schemas.openxmlformats.org/spreadsheetml/2006/main" xmlns:r="http://schemas.openxmlformats.org/officeDocument/2006/relationships">
  <sheetPr>
    <pageSetUpPr fitToPage="1"/>
  </sheetPr>
  <dimension ref="A1:F22"/>
  <sheetViews>
    <sheetView workbookViewId="0">
      <selection activeCell="E8" sqref="E8"/>
    </sheetView>
  </sheetViews>
  <sheetFormatPr defaultRowHeight="13.5"/>
  <cols>
    <col min="1" max="1" width="9" style="2"/>
    <col min="2" max="2" width="16" style="2" customWidth="1"/>
    <col min="3" max="6" width="15.75" style="2" customWidth="1"/>
    <col min="7" max="16384" width="9" style="2"/>
  </cols>
  <sheetData>
    <row r="1" spans="1:6">
      <c r="A1" s="2" t="s">
        <v>484</v>
      </c>
    </row>
    <row r="2" spans="1:6" ht="30" customHeight="1">
      <c r="A2" s="153" t="s">
        <v>485</v>
      </c>
      <c r="B2" s="153"/>
      <c r="C2" s="153"/>
      <c r="D2" s="153"/>
      <c r="E2" s="153"/>
      <c r="F2" s="153"/>
    </row>
    <row r="3" spans="1:6" s="1" customFormat="1" ht="48" customHeight="1">
      <c r="A3" s="3" t="s">
        <v>486</v>
      </c>
      <c r="B3" s="3" t="s">
        <v>487</v>
      </c>
      <c r="C3" s="137" t="s">
        <v>556</v>
      </c>
      <c r="D3" s="3" t="s">
        <v>488</v>
      </c>
      <c r="E3" s="137" t="s">
        <v>572</v>
      </c>
      <c r="F3" s="3" t="s">
        <v>489</v>
      </c>
    </row>
    <row r="4" spans="1:6" ht="39.950000000000003" customHeight="1">
      <c r="A4" s="265" t="s">
        <v>490</v>
      </c>
      <c r="B4" s="138" t="s">
        <v>557</v>
      </c>
      <c r="C4" s="138" t="s">
        <v>557</v>
      </c>
      <c r="D4" s="138" t="s">
        <v>561</v>
      </c>
      <c r="E4" s="139" t="s">
        <v>565</v>
      </c>
      <c r="F4" s="139"/>
    </row>
    <row r="5" spans="1:6" ht="39.950000000000003" customHeight="1">
      <c r="A5" s="265"/>
      <c r="B5" s="138" t="s">
        <v>558</v>
      </c>
      <c r="C5" s="138" t="s">
        <v>558</v>
      </c>
      <c r="D5" s="138" t="s">
        <v>562</v>
      </c>
      <c r="E5" s="139" t="s">
        <v>565</v>
      </c>
      <c r="F5" s="139"/>
    </row>
    <row r="6" spans="1:6" ht="32.25" customHeight="1">
      <c r="A6" s="265"/>
      <c r="B6" s="138" t="s">
        <v>559</v>
      </c>
      <c r="C6" s="138" t="s">
        <v>559</v>
      </c>
      <c r="D6" s="138" t="s">
        <v>563</v>
      </c>
      <c r="E6" s="139" t="s">
        <v>565</v>
      </c>
      <c r="F6" s="139"/>
    </row>
    <row r="7" spans="1:6" ht="35.25" customHeight="1">
      <c r="A7" s="265"/>
      <c r="B7" s="138" t="s">
        <v>560</v>
      </c>
      <c r="C7" s="138" t="s">
        <v>560</v>
      </c>
      <c r="D7" s="138" t="s">
        <v>564</v>
      </c>
      <c r="E7" s="138" t="s">
        <v>566</v>
      </c>
      <c r="F7" s="139"/>
    </row>
    <row r="8" spans="1:6" ht="76.5" customHeight="1">
      <c r="A8" s="262" t="s">
        <v>491</v>
      </c>
      <c r="B8" s="140" t="s">
        <v>492</v>
      </c>
      <c r="C8" s="138" t="s">
        <v>568</v>
      </c>
      <c r="D8" s="138" t="s">
        <v>568</v>
      </c>
      <c r="E8" s="139"/>
      <c r="F8" s="139"/>
    </row>
    <row r="9" spans="1:6" ht="79.5" customHeight="1">
      <c r="A9" s="263"/>
      <c r="B9" s="140" t="s">
        <v>493</v>
      </c>
      <c r="C9" s="138" t="s">
        <v>567</v>
      </c>
      <c r="D9" s="138" t="s">
        <v>567</v>
      </c>
      <c r="E9" s="139"/>
      <c r="F9" s="139"/>
    </row>
    <row r="10" spans="1:6" ht="75.75" customHeight="1">
      <c r="A10" s="263"/>
      <c r="B10" s="140" t="s">
        <v>494</v>
      </c>
      <c r="C10" s="138" t="s">
        <v>569</v>
      </c>
      <c r="D10" s="138" t="s">
        <v>569</v>
      </c>
      <c r="E10" s="139"/>
      <c r="F10" s="139"/>
    </row>
    <row r="11" spans="1:6" ht="20.25" customHeight="1">
      <c r="A11" s="264"/>
      <c r="B11" s="140" t="s">
        <v>495</v>
      </c>
      <c r="C11" s="139" t="s">
        <v>570</v>
      </c>
      <c r="D11" s="139" t="s">
        <v>589</v>
      </c>
      <c r="E11" s="139"/>
      <c r="F11" s="139"/>
    </row>
    <row r="12" spans="1:6" ht="39.950000000000003" customHeight="1">
      <c r="A12" s="262" t="s">
        <v>496</v>
      </c>
      <c r="B12" s="140" t="s">
        <v>497</v>
      </c>
      <c r="C12" s="139" t="s">
        <v>571</v>
      </c>
      <c r="D12" s="139" t="s">
        <v>571</v>
      </c>
      <c r="E12" s="139"/>
      <c r="F12" s="139"/>
    </row>
    <row r="13" spans="1:6" ht="39.950000000000003" customHeight="1">
      <c r="A13" s="263"/>
      <c r="B13" s="140" t="s">
        <v>498</v>
      </c>
      <c r="C13" s="139" t="s">
        <v>574</v>
      </c>
      <c r="D13" s="139" t="s">
        <v>590</v>
      </c>
      <c r="E13" s="139" t="s">
        <v>582</v>
      </c>
      <c r="F13" s="139" t="s">
        <v>573</v>
      </c>
    </row>
    <row r="14" spans="1:6" ht="39.950000000000003" customHeight="1">
      <c r="A14" s="263"/>
      <c r="B14" s="140" t="s">
        <v>499</v>
      </c>
      <c r="C14" s="139" t="s">
        <v>575</v>
      </c>
      <c r="D14" s="139" t="s">
        <v>580</v>
      </c>
      <c r="E14" s="139"/>
      <c r="F14" s="139"/>
    </row>
    <row r="15" spans="1:6" ht="39.950000000000003" customHeight="1">
      <c r="A15" s="264"/>
      <c r="B15" s="140" t="s">
        <v>500</v>
      </c>
      <c r="C15" s="139" t="s">
        <v>576</v>
      </c>
      <c r="D15" s="139" t="s">
        <v>576</v>
      </c>
      <c r="E15" s="139"/>
      <c r="F15" s="139"/>
    </row>
    <row r="16" spans="1:6" ht="36" customHeight="1">
      <c r="A16" s="262" t="s">
        <v>501</v>
      </c>
      <c r="B16" s="140" t="s">
        <v>502</v>
      </c>
      <c r="C16" s="139" t="s">
        <v>591</v>
      </c>
      <c r="D16" s="139" t="s">
        <v>592</v>
      </c>
      <c r="E16" s="139" t="s">
        <v>581</v>
      </c>
      <c r="F16" s="139" t="s">
        <v>573</v>
      </c>
    </row>
    <row r="17" spans="1:6" ht="29.25" customHeight="1">
      <c r="A17" s="263"/>
      <c r="B17" s="140" t="s">
        <v>503</v>
      </c>
      <c r="C17" s="139"/>
      <c r="D17" s="139" t="s">
        <v>583</v>
      </c>
      <c r="E17" s="139" t="s">
        <v>584</v>
      </c>
      <c r="F17" s="139"/>
    </row>
    <row r="18" spans="1:6" ht="28.5" customHeight="1">
      <c r="A18" s="263"/>
      <c r="B18" s="140" t="s">
        <v>504</v>
      </c>
      <c r="C18" s="139"/>
      <c r="D18" s="139" t="s">
        <v>585</v>
      </c>
      <c r="E18" s="139"/>
      <c r="F18" s="139"/>
    </row>
    <row r="19" spans="1:6" ht="45.75" customHeight="1">
      <c r="A19" s="264"/>
      <c r="B19" s="140" t="s">
        <v>505</v>
      </c>
      <c r="C19" s="139"/>
      <c r="D19" s="139" t="s">
        <v>587</v>
      </c>
      <c r="E19" s="139"/>
      <c r="F19" s="139"/>
    </row>
    <row r="20" spans="1:6" ht="68.25" customHeight="1">
      <c r="A20" s="262" t="s">
        <v>506</v>
      </c>
      <c r="B20" s="140" t="s">
        <v>507</v>
      </c>
      <c r="C20" s="139"/>
      <c r="D20" s="135" t="s">
        <v>548</v>
      </c>
      <c r="E20" s="139"/>
      <c r="F20" s="139"/>
    </row>
    <row r="21" spans="1:6" ht="39.950000000000003" customHeight="1">
      <c r="A21" s="263"/>
      <c r="B21" s="140" t="s">
        <v>508</v>
      </c>
      <c r="C21" s="139"/>
      <c r="D21" s="139" t="s">
        <v>586</v>
      </c>
      <c r="E21" s="139"/>
      <c r="F21" s="139"/>
    </row>
    <row r="22" spans="1:6" ht="62.25" customHeight="1">
      <c r="A22" s="264"/>
      <c r="B22" s="140" t="s">
        <v>509</v>
      </c>
      <c r="C22" s="139"/>
      <c r="D22" s="139" t="s">
        <v>588</v>
      </c>
      <c r="E22" s="139"/>
      <c r="F22" s="139"/>
    </row>
  </sheetData>
  <mergeCells count="6">
    <mergeCell ref="A20:A22"/>
    <mergeCell ref="A2:F2"/>
    <mergeCell ref="A4:A7"/>
    <mergeCell ref="A8:A11"/>
    <mergeCell ref="A12:A15"/>
    <mergeCell ref="A16:A19"/>
  </mergeCells>
  <phoneticPr fontId="24" type="noConversion"/>
  <pageMargins left="0.69930555555555596" right="0.69930555555555596"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cp:lastPrinted>2019-10-16T09:46:59Z</cp:lastPrinted>
  <dcterms:created xsi:type="dcterms:W3CDTF">2006-02-13T05:15:25Z</dcterms:created>
  <dcterms:modified xsi:type="dcterms:W3CDTF">2019-12-13T07:47:45Z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